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86.xml" ContentType="application/vnd.ms-excel.controlpropertie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03.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497C252C-AEFD-4D93-B62A-02FC1A7A2984}" xr6:coauthVersionLast="47" xr6:coauthVersionMax="47" xr10:uidLastSave="{00000000-0000-0000-0000-000000000000}"/>
  <bookViews>
    <workbookView xWindow="28680" yWindow="-4635" windowWidth="29040" windowHeight="15720" tabRatio="887" xr2:uid="{00000000-000D-0000-FFFF-FFFF00000000}"/>
  </bookViews>
  <sheets>
    <sheet name="申１" sheetId="1" r:id="rId1"/>
    <sheet name="申２" sheetId="50" r:id="rId2"/>
    <sheet name="申３" sheetId="25" r:id="rId3"/>
    <sheet name="申４" sheetId="39" r:id="rId4"/>
    <sheet name="申５ " sheetId="58" r:id="rId5"/>
    <sheet name="申６" sheetId="52" r:id="rId6"/>
    <sheet name="別紙（面談記録）" sheetId="44" r:id="rId7"/>
    <sheet name="別紙（取組計画）" sheetId="45" r:id="rId8"/>
    <sheet name="誓約書" sheetId="53" r:id="rId9"/>
    <sheet name="事業所一覧 " sheetId="30" r:id="rId10"/>
    <sheet name="委任状" sheetId="56" r:id="rId11"/>
    <sheet name="＜参考＞東京都からのお知らせ" sheetId="55" r:id="rId12"/>
    <sheet name="入力規則" sheetId="38" state="hidden" r:id="rId13"/>
  </sheets>
  <definedNames>
    <definedName name="_xlnm.Print_Area" localSheetId="11">'＜参考＞東京都からのお知らせ'!$A$2:$J$120</definedName>
    <definedName name="_xlnm.Print_Area" localSheetId="10">委任状!$A$1:$O$49</definedName>
    <definedName name="_xlnm.Print_Area" localSheetId="9">'事業所一覧 '!$A$1:$X$49</definedName>
    <definedName name="_xlnm.Print_Area" localSheetId="0">申１!$A$1:$Y$41</definedName>
    <definedName name="_xlnm.Print_Area" localSheetId="1">申２!$A$1:$AM$49</definedName>
    <definedName name="_xlnm.Print_Area" localSheetId="2">申３!$A$1:$U$31</definedName>
    <definedName name="_xlnm.Print_Area" localSheetId="3">申４!$A$1:$Z$26</definedName>
    <definedName name="_xlnm.Print_Area" localSheetId="4">'申５ '!$A$1:$AG$35</definedName>
    <definedName name="_xlnm.Print_Area" localSheetId="5">申６!$A$1:$AJ$53</definedName>
    <definedName name="_xlnm.Print_Area" localSheetId="8">誓約書!$A$1:$N$66</definedName>
    <definedName name="_xlnm.Print_Area" localSheetId="7">'別紙（取組計画）'!$A$1:$K$116</definedName>
    <definedName name="_xlnm.Print_Area" localSheetId="6">'別紙（面談記録）'!$A$1:$AM$76</definedName>
    <definedName name="_xlnm.Print_Titles" localSheetId="7">'別紙（取組計画）'!$1:$2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4" i="50" l="1"/>
  <c r="AN22" i="50"/>
  <c r="V2" i="58" l="1"/>
  <c r="W2" i="39"/>
  <c r="V1" i="58"/>
  <c r="X1" i="39"/>
  <c r="AH9" i="58"/>
  <c r="AH18" i="58"/>
  <c r="AH20" i="58"/>
  <c r="P24" i="50" l="1"/>
  <c r="AT29" i="50" l="1"/>
  <c r="AT28" i="50"/>
  <c r="AT27" i="50"/>
  <c r="AT26" i="50"/>
  <c r="AT25" i="50"/>
  <c r="AT24" i="50"/>
  <c r="AT23" i="50"/>
  <c r="AT21" i="50"/>
  <c r="AT20" i="50"/>
  <c r="AT22" i="50"/>
  <c r="AK20" i="50" l="1"/>
  <c r="AK24" i="50"/>
  <c r="AK28" i="50"/>
  <c r="X1" i="30"/>
  <c r="J75" i="45"/>
  <c r="F75" i="45"/>
  <c r="J11" i="45"/>
  <c r="F11" i="45"/>
  <c r="H58" i="53"/>
  <c r="F58" i="53"/>
  <c r="D58" i="53"/>
  <c r="H47" i="56" l="1"/>
  <c r="H45" i="56"/>
  <c r="H42" i="56"/>
  <c r="H39" i="56"/>
  <c r="O1" i="56" l="1"/>
  <c r="AJ1" i="50"/>
  <c r="AA2" i="50"/>
  <c r="Q2" i="1"/>
  <c r="P2" i="25"/>
  <c r="AK26" i="50" l="1"/>
  <c r="AT19" i="50"/>
  <c r="AT18" i="50"/>
  <c r="AQ25" i="50"/>
  <c r="V24" i="50" s="1"/>
  <c r="AQ24" i="50"/>
  <c r="AQ23" i="50"/>
  <c r="AQ22" i="50"/>
  <c r="AQ21" i="50"/>
  <c r="AQ19" i="50"/>
  <c r="AN20" i="50" s="1"/>
  <c r="AQ17" i="50"/>
  <c r="AS30" i="50" l="1"/>
  <c r="AU30" i="50" s="1"/>
  <c r="P22" i="50"/>
  <c r="V22" i="50" s="1"/>
  <c r="AQ20" i="50"/>
  <c r="AQ18" i="50"/>
  <c r="AQ13" i="50"/>
  <c r="AN23" i="50" s="1"/>
  <c r="AN16" i="50" l="1"/>
  <c r="AN27" i="50"/>
  <c r="AN25" i="50"/>
  <c r="AN29" i="50"/>
  <c r="M31" i="50"/>
  <c r="S31" i="50"/>
  <c r="AN17" i="50"/>
  <c r="AR13" i="50"/>
  <c r="AK18" i="50" s="1"/>
  <c r="AN18" i="50"/>
  <c r="AQ14" i="50"/>
  <c r="L16" i="50" s="1"/>
  <c r="AN19" i="50" l="1"/>
  <c r="AN21" i="50"/>
  <c r="P18" i="50"/>
  <c r="V18" i="50" s="1"/>
  <c r="P20" i="50"/>
  <c r="V20" i="50" s="1"/>
  <c r="I16" i="50"/>
  <c r="F16" i="50"/>
  <c r="P5" i="30"/>
  <c r="K64" i="53"/>
  <c r="K65" i="53"/>
  <c r="Z2" i="52"/>
  <c r="AJ1" i="52"/>
  <c r="K63" i="53"/>
  <c r="K62" i="53"/>
  <c r="N1" i="53"/>
  <c r="AQ16" i="50" l="1"/>
  <c r="P16" i="50" s="1"/>
  <c r="V16" i="50" s="1"/>
  <c r="B17" i="52"/>
  <c r="D17" i="52" s="1"/>
  <c r="H17" i="52"/>
  <c r="J17" i="52" s="1"/>
  <c r="N17" i="52"/>
  <c r="P17" i="52" s="1"/>
  <c r="T17" i="52"/>
  <c r="V17" i="52" s="1"/>
  <c r="Z17" i="52"/>
  <c r="AB17" i="52" s="1"/>
  <c r="AF17" i="52"/>
  <c r="AH17" i="52" s="1"/>
  <c r="H18" i="52"/>
  <c r="J18" i="52" s="1"/>
  <c r="N18" i="52"/>
  <c r="P18" i="52" s="1"/>
  <c r="AF18" i="52"/>
  <c r="AH18" i="52" s="1"/>
  <c r="D48" i="52"/>
  <c r="J48" i="52"/>
  <c r="P48" i="52"/>
  <c r="V48" i="52"/>
  <c r="AB48" i="52"/>
  <c r="AH48" i="52"/>
  <c r="P30" i="50" l="1"/>
  <c r="AN30" i="50" s="1"/>
  <c r="N19" i="52"/>
  <c r="Z18" i="52"/>
  <c r="B18" i="52"/>
  <c r="AF19" i="52"/>
  <c r="H19" i="52"/>
  <c r="T18" i="52"/>
  <c r="T19" i="52" l="1"/>
  <c r="V18" i="52"/>
  <c r="J19" i="52"/>
  <c r="H20" i="52"/>
  <c r="AH19" i="52"/>
  <c r="AF20" i="52"/>
  <c r="B19" i="52"/>
  <c r="D18" i="52"/>
  <c r="Z19" i="52"/>
  <c r="AB18" i="52"/>
  <c r="N20" i="52"/>
  <c r="P19" i="52"/>
  <c r="D19" i="52" l="1"/>
  <c r="B20" i="52"/>
  <c r="AH20" i="52"/>
  <c r="AF21" i="52"/>
  <c r="J20" i="52"/>
  <c r="H21" i="52"/>
  <c r="P20" i="52"/>
  <c r="N21" i="52"/>
  <c r="AB19" i="52"/>
  <c r="Z20" i="52"/>
  <c r="V19" i="52"/>
  <c r="T20" i="52"/>
  <c r="H22" i="52" l="1"/>
  <c r="J21" i="52"/>
  <c r="N22" i="52"/>
  <c r="P21" i="52"/>
  <c r="V20" i="52"/>
  <c r="T21" i="52"/>
  <c r="AH21" i="52"/>
  <c r="AF22" i="52"/>
  <c r="AB20" i="52"/>
  <c r="Z21" i="52"/>
  <c r="B21" i="52"/>
  <c r="D20" i="52"/>
  <c r="AH22" i="52" l="1"/>
  <c r="AF23" i="52"/>
  <c r="V21" i="52"/>
  <c r="T22" i="52"/>
  <c r="D21" i="52"/>
  <c r="B22" i="52"/>
  <c r="P22" i="52"/>
  <c r="N23" i="52"/>
  <c r="AB21" i="52"/>
  <c r="Z22" i="52"/>
  <c r="J22" i="52"/>
  <c r="H23" i="52"/>
  <c r="N24" i="52" l="1"/>
  <c r="P23" i="52"/>
  <c r="B23" i="52"/>
  <c r="D22" i="52"/>
  <c r="J23" i="52"/>
  <c r="H24" i="52"/>
  <c r="V22" i="52"/>
  <c r="T23" i="52"/>
  <c r="Z23" i="52"/>
  <c r="AB22" i="52"/>
  <c r="AF24" i="52"/>
  <c r="AH23" i="52"/>
  <c r="V23" i="52" l="1"/>
  <c r="T24" i="52"/>
  <c r="J24" i="52"/>
  <c r="H25" i="52"/>
  <c r="AH24" i="52"/>
  <c r="AF25" i="52"/>
  <c r="D23" i="52"/>
  <c r="B24" i="52"/>
  <c r="AB23" i="52"/>
  <c r="Z24" i="52"/>
  <c r="P24" i="52"/>
  <c r="N25" i="52"/>
  <c r="AF26" i="52" l="1"/>
  <c r="AH25" i="52"/>
  <c r="N26" i="52"/>
  <c r="P25" i="52"/>
  <c r="J25" i="52"/>
  <c r="H26" i="52"/>
  <c r="B25" i="52"/>
  <c r="D24" i="52"/>
  <c r="Z25" i="52"/>
  <c r="AB24" i="52"/>
  <c r="V24" i="52"/>
  <c r="T25" i="52"/>
  <c r="D25" i="52" l="1"/>
  <c r="B26" i="52"/>
  <c r="J26" i="52"/>
  <c r="H27" i="52"/>
  <c r="AB25" i="52"/>
  <c r="Z26" i="52"/>
  <c r="V25" i="52"/>
  <c r="T26" i="52"/>
  <c r="P26" i="52"/>
  <c r="N27" i="52"/>
  <c r="AH26" i="52"/>
  <c r="AF27" i="52"/>
  <c r="AB26" i="52" l="1"/>
  <c r="Z27" i="52"/>
  <c r="AH27" i="52"/>
  <c r="AF28" i="52"/>
  <c r="J27" i="52"/>
  <c r="H28" i="52"/>
  <c r="V26" i="52"/>
  <c r="T27" i="52"/>
  <c r="N28" i="52"/>
  <c r="P27" i="52"/>
  <c r="B27" i="52"/>
  <c r="D26" i="52"/>
  <c r="V27" i="52" l="1"/>
  <c r="T28" i="52"/>
  <c r="J28" i="52"/>
  <c r="H29" i="52"/>
  <c r="AH28" i="52"/>
  <c r="AF29" i="52"/>
  <c r="D27" i="52"/>
  <c r="B28" i="52"/>
  <c r="AB27" i="52"/>
  <c r="Z28" i="52"/>
  <c r="P28" i="52"/>
  <c r="N29" i="52"/>
  <c r="AH29" i="52" l="1"/>
  <c r="AF30" i="52"/>
  <c r="B29" i="52"/>
  <c r="D28" i="52"/>
  <c r="N30" i="52"/>
  <c r="P29" i="52"/>
  <c r="J29" i="52"/>
  <c r="H30" i="52"/>
  <c r="Z29" i="52"/>
  <c r="AB28" i="52"/>
  <c r="T29" i="52"/>
  <c r="V28" i="52"/>
  <c r="J30" i="52" l="1"/>
  <c r="H31" i="52"/>
  <c r="P30" i="52"/>
  <c r="N31" i="52"/>
  <c r="V29" i="52"/>
  <c r="T30" i="52"/>
  <c r="D29" i="52"/>
  <c r="B30" i="52"/>
  <c r="AH30" i="52"/>
  <c r="AF31" i="52"/>
  <c r="AB29" i="52"/>
  <c r="Z30" i="52"/>
  <c r="B31" i="52" l="1"/>
  <c r="D30" i="52"/>
  <c r="T31" i="52"/>
  <c r="V30" i="52"/>
  <c r="AB30" i="52"/>
  <c r="Z31" i="52"/>
  <c r="N32" i="52"/>
  <c r="P31" i="52"/>
  <c r="AH31" i="52"/>
  <c r="AF32" i="52"/>
  <c r="J31" i="52"/>
  <c r="H32" i="52"/>
  <c r="V31" i="52" l="1"/>
  <c r="T32" i="52"/>
  <c r="AH32" i="52"/>
  <c r="AF33" i="52"/>
  <c r="P32" i="52"/>
  <c r="N33" i="52"/>
  <c r="J32" i="52"/>
  <c r="H33" i="52"/>
  <c r="AB31" i="52"/>
  <c r="Z32" i="52"/>
  <c r="D31" i="52"/>
  <c r="B32" i="52"/>
  <c r="AK22" i="50" l="1"/>
  <c r="AF30" i="50" s="1"/>
  <c r="AN31" i="50" s="1"/>
  <c r="H34" i="52"/>
  <c r="J33" i="52"/>
  <c r="P33" i="52"/>
  <c r="N34" i="52"/>
  <c r="B33" i="52"/>
  <c r="D32" i="52"/>
  <c r="AH33" i="52"/>
  <c r="AF34" i="52"/>
  <c r="Z33" i="52"/>
  <c r="AB32" i="52"/>
  <c r="V32" i="52"/>
  <c r="T33" i="52"/>
  <c r="O31" i="50" l="1"/>
  <c r="D33" i="52"/>
  <c r="B34" i="52"/>
  <c r="V33" i="52"/>
  <c r="T34" i="52"/>
  <c r="P34" i="52"/>
  <c r="N35" i="52"/>
  <c r="AH34" i="52"/>
  <c r="AF35" i="52"/>
  <c r="AB33" i="52"/>
  <c r="Z34" i="52"/>
  <c r="J34" i="52"/>
  <c r="H35" i="52"/>
  <c r="T35" i="52" l="1"/>
  <c r="V34" i="52"/>
  <c r="B35" i="52"/>
  <c r="D34" i="52"/>
  <c r="AH35" i="52"/>
  <c r="AF36" i="52"/>
  <c r="N36" i="52"/>
  <c r="P35" i="52"/>
  <c r="J35" i="52"/>
  <c r="H36" i="52"/>
  <c r="AB34" i="52"/>
  <c r="Z35" i="52"/>
  <c r="AH36" i="52" l="1"/>
  <c r="AF37" i="52"/>
  <c r="AB35" i="52"/>
  <c r="Z36" i="52"/>
  <c r="D35" i="52"/>
  <c r="B36" i="52"/>
  <c r="P36" i="52"/>
  <c r="N37" i="52"/>
  <c r="J36" i="52"/>
  <c r="H37" i="52"/>
  <c r="V35" i="52"/>
  <c r="T36" i="52"/>
  <c r="B37" i="52" l="1"/>
  <c r="D36" i="52"/>
  <c r="P37" i="52"/>
  <c r="N38" i="52"/>
  <c r="Z37" i="52"/>
  <c r="AB36" i="52"/>
  <c r="J37" i="52"/>
  <c r="H38" i="52"/>
  <c r="AF38" i="52"/>
  <c r="AH37" i="52"/>
  <c r="T37" i="52"/>
  <c r="V36" i="52"/>
  <c r="J38" i="52" l="1"/>
  <c r="H39" i="52"/>
  <c r="AB37" i="52"/>
  <c r="Z38" i="52"/>
  <c r="P38" i="52"/>
  <c r="N39" i="52"/>
  <c r="V37" i="52"/>
  <c r="T38" i="52"/>
  <c r="AH38" i="52"/>
  <c r="AF39" i="52"/>
  <c r="D37" i="52"/>
  <c r="B38" i="52"/>
  <c r="N40" i="52" l="1"/>
  <c r="P39" i="52"/>
  <c r="D38" i="52"/>
  <c r="B39" i="52"/>
  <c r="Z39" i="52"/>
  <c r="AB38" i="52"/>
  <c r="V38" i="52"/>
  <c r="T39" i="52"/>
  <c r="AF40" i="52"/>
  <c r="AH39" i="52"/>
  <c r="J39" i="52"/>
  <c r="H40" i="52"/>
  <c r="V39" i="52" l="1"/>
  <c r="T40" i="52"/>
  <c r="AB39" i="52"/>
  <c r="Z40" i="52"/>
  <c r="J40" i="52"/>
  <c r="H41" i="52"/>
  <c r="D39" i="52"/>
  <c r="B40" i="52"/>
  <c r="AH40" i="52"/>
  <c r="AF41" i="52"/>
  <c r="P40" i="52"/>
  <c r="N41" i="52"/>
  <c r="J41" i="52" l="1"/>
  <c r="H42" i="52"/>
  <c r="P41" i="52"/>
  <c r="N42" i="52"/>
  <c r="Z41" i="52"/>
  <c r="AB40" i="52"/>
  <c r="D40" i="52"/>
  <c r="B41" i="52"/>
  <c r="AF42" i="52"/>
  <c r="AH41" i="52"/>
  <c r="V40" i="52"/>
  <c r="T41" i="52"/>
  <c r="AB41" i="52" l="1"/>
  <c r="Z42" i="52"/>
  <c r="D41" i="52"/>
  <c r="B42" i="52"/>
  <c r="V41" i="52"/>
  <c r="T42" i="52"/>
  <c r="P42" i="52"/>
  <c r="N43" i="52"/>
  <c r="J42" i="52"/>
  <c r="H43" i="52"/>
  <c r="AH42" i="52"/>
  <c r="AF43" i="52"/>
  <c r="P43" i="52" l="1"/>
  <c r="N44" i="52"/>
  <c r="AF44" i="52"/>
  <c r="AH43" i="52"/>
  <c r="B43" i="52"/>
  <c r="D42" i="52"/>
  <c r="V42" i="52"/>
  <c r="T43" i="52"/>
  <c r="J43" i="52"/>
  <c r="H44" i="52"/>
  <c r="Z43" i="52"/>
  <c r="AB42" i="52"/>
  <c r="V43" i="52" l="1"/>
  <c r="T44" i="52"/>
  <c r="D43" i="52"/>
  <c r="B44" i="52"/>
  <c r="AB43" i="52"/>
  <c r="Z44" i="52"/>
  <c r="AH44" i="52"/>
  <c r="AF45" i="52"/>
  <c r="J44" i="52"/>
  <c r="H45" i="52"/>
  <c r="P44" i="52"/>
  <c r="N45" i="52"/>
  <c r="AF46" i="52" l="1"/>
  <c r="AH45" i="52"/>
  <c r="AB44" i="52"/>
  <c r="Z45" i="52"/>
  <c r="N46" i="52"/>
  <c r="P45" i="52"/>
  <c r="B45" i="52"/>
  <c r="D44" i="52"/>
  <c r="J45" i="52"/>
  <c r="H46" i="52"/>
  <c r="V44" i="52"/>
  <c r="T45" i="52"/>
  <c r="D45" i="52" l="1"/>
  <c r="B46" i="52"/>
  <c r="J46" i="52"/>
  <c r="H47" i="52"/>
  <c r="J47" i="52" s="1"/>
  <c r="P46" i="52"/>
  <c r="N47" i="52"/>
  <c r="P47" i="52" s="1"/>
  <c r="V45" i="52"/>
  <c r="T46" i="52"/>
  <c r="AB45" i="52"/>
  <c r="Z46" i="52"/>
  <c r="AH46" i="52"/>
  <c r="AF47" i="52"/>
  <c r="AH47" i="52" s="1"/>
  <c r="T47" i="52" l="1"/>
  <c r="V47" i="52" s="1"/>
  <c r="V46" i="52"/>
  <c r="Z47" i="52"/>
  <c r="AB47" i="52" s="1"/>
  <c r="AB46" i="52"/>
  <c r="B47" i="52"/>
  <c r="D47" i="52" s="1"/>
  <c r="D46" i="52"/>
  <c r="K2" i="45" l="1"/>
  <c r="AM2" i="44"/>
  <c r="R3" i="30" l="1"/>
  <c r="V3" i="30"/>
  <c r="T3" i="30"/>
  <c r="J1" i="45" l="1"/>
  <c r="AI1" i="44"/>
  <c r="B22" i="30" l="1"/>
  <c r="AC29" i="1" l="1"/>
  <c r="R1" i="25" l="1"/>
  <c r="U44" i="30"/>
  <c r="U37" i="30"/>
  <c r="U46" i="30" l="1"/>
  <c r="I36" i="1" l="1"/>
  <c r="Z46" i="30" s="1"/>
  <c r="Z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000-000001000000}">
      <text>
        <r>
          <rPr>
            <sz val="9"/>
            <color indexed="81"/>
            <rFont val="ＭＳ Ｐゴシック"/>
            <family val="3"/>
            <charset val="128"/>
          </rPr>
          <t>書類発送日　※手書き可
（復帰日から３か月が経過する日の翌日から２か月以内）</t>
        </r>
      </text>
    </comment>
    <comment ref="Q7" authorId="0" shapeId="0" xr:uid="{00000000-0006-0000-0000-000002000000}">
      <text>
        <r>
          <rPr>
            <u/>
            <sz val="9"/>
            <color indexed="81"/>
            <rFont val="ＭＳ Ｐゴシック"/>
            <family val="3"/>
            <charset val="128"/>
          </rPr>
          <t>個人事業主の場合のみ</t>
        </r>
        <r>
          <rPr>
            <sz val="9"/>
            <color indexed="81"/>
            <rFont val="ＭＳ Ｐゴシック"/>
            <family val="3"/>
            <charset val="128"/>
          </rPr>
          <t>ここに個人の住所地を住民票どおりに入力してください。この塗りつぶしは印刷されません。</t>
        </r>
      </text>
    </comment>
    <comment ref="Q12" authorId="0" shapeId="0" xr:uid="{00000000-0006-0000-0000-000003000000}">
      <text>
        <r>
          <rPr>
            <sz val="9"/>
            <color indexed="81"/>
            <rFont val="ＭＳ Ｐゴシック"/>
            <family val="3"/>
            <charset val="128"/>
          </rPr>
          <t>法人登記簿記載の役職名をご記入ください</t>
        </r>
      </text>
    </comment>
    <comment ref="Q13" authorId="0" shapeId="0" xr:uid="{00000000-0006-0000-0000-000004000000}">
      <text>
        <r>
          <rPr>
            <sz val="9"/>
            <color indexed="81"/>
            <rFont val="ＭＳ Ｐゴシック"/>
            <family val="3"/>
            <charset val="128"/>
          </rPr>
          <t>代表者本人が自署する
※複数代表の場合は支給決定後に提出する印鑑証明書の代表を記入</t>
        </r>
      </text>
    </comment>
    <comment ref="I35" authorId="0" shapeId="0" xr:uid="{6AF55F66-0E03-4935-B19C-4A9E4A6D63D3}">
      <text>
        <r>
          <rPr>
            <sz val="9"/>
            <color indexed="81"/>
            <rFont val="ＭＳ Ｐゴシック"/>
            <family val="3"/>
            <charset val="128"/>
          </rPr>
          <t>▼をクリックして該当業種を選択してください</t>
        </r>
      </text>
    </comment>
    <comment ref="X36" authorId="0" shapeId="0" xr:uid="{833B2D6C-E38E-4C5C-A67F-164E551A0C50}">
      <text>
        <r>
          <rPr>
            <sz val="9"/>
            <color indexed="81"/>
            <rFont val="ＭＳ Ｐゴシック"/>
            <family val="3"/>
            <charset val="128"/>
          </rPr>
          <t>左側の男性女性の内訳を入力すると自動計算されます。３０1人以上は要件対象外です。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6" authorId="0" shapeId="0" xr:uid="{14D474BA-33E2-47C0-AF77-E2A5A4F3C0D0}">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D15" authorId="0" shapeId="0" xr:uid="{8403694E-4348-4EDA-90B5-D2FB484D156A}">
      <text>
        <r>
          <rPr>
            <sz val="9"/>
            <color indexed="81"/>
            <rFont val="ＭＳ Ｐゴシック"/>
            <family val="3"/>
            <charset val="128"/>
          </rPr>
          <t>実際に取得した育児休業が複数ある場合、申請に使用する育児休業を入力してください。</t>
        </r>
        <r>
          <rPr>
            <sz val="9"/>
            <color indexed="81"/>
            <rFont val="MS P ゴシック"/>
            <family val="2"/>
          </rPr>
          <t xml:space="preserve">
</t>
        </r>
      </text>
    </comment>
    <comment ref="P15" authorId="0" shapeId="0" xr:uid="{208F0E11-1DA6-4C1C-95CD-6DF34CDB275A}">
      <text>
        <r>
          <rPr>
            <sz val="9"/>
            <color indexed="81"/>
            <rFont val="ＭＳ Ｐゴシック"/>
            <family val="3"/>
            <charset val="128"/>
          </rPr>
          <t>自動入力</t>
        </r>
      </text>
    </comment>
    <comment ref="V15" authorId="0" shapeId="0" xr:uid="{53D054CD-410C-4CC9-B6C8-63086F093CB0}">
      <text>
        <r>
          <rPr>
            <sz val="9"/>
            <color indexed="81"/>
            <rFont val="ＭＳ Ｐゴシック"/>
            <family val="3"/>
            <charset val="128"/>
          </rPr>
          <t>自動計算</t>
        </r>
      </text>
    </comment>
    <comment ref="Y15" authorId="0" shapeId="0" xr:uid="{BBD1D6DB-88D7-4599-AD45-6C970D42C428}">
      <text>
        <r>
          <rPr>
            <sz val="9"/>
            <color indexed="81"/>
            <rFont val="ＭＳ Ｐゴシック"/>
            <family val="3"/>
            <charset val="128"/>
          </rPr>
          <t>実際に取得した育児休業が複数ある場合、申請に使用する育児休業を入力してください。</t>
        </r>
        <r>
          <rPr>
            <sz val="9"/>
            <color indexed="81"/>
            <rFont val="MS P ゴシック"/>
            <family val="2"/>
          </rPr>
          <t xml:space="preserve">
</t>
        </r>
      </text>
    </comment>
    <comment ref="AK15" authorId="0" shapeId="0" xr:uid="{8F4D8669-9B3F-4C6E-80D2-C0B227F95DF0}">
      <text>
        <r>
          <rPr>
            <b/>
            <sz val="9"/>
            <color indexed="81"/>
            <rFont val="ＭＳ Ｐゴシック"/>
            <family val="3"/>
            <charset val="128"/>
          </rPr>
          <t>自動入力</t>
        </r>
      </text>
    </comment>
    <comment ref="L16" authorId="0" shapeId="0" xr:uid="{EFE87635-F035-4020-B7E1-B4D804ACFCDB}">
      <text>
        <r>
          <rPr>
            <b/>
            <sz val="9"/>
            <color indexed="81"/>
            <rFont val="ＭＳ Ｐゴシック"/>
            <family val="3"/>
            <charset val="128"/>
          </rPr>
          <t>子の生年月日の翌日を自動入力</t>
        </r>
      </text>
    </comment>
    <comment ref="P30" authorId="0" shapeId="0" xr:uid="{CEDBA5FF-7353-4032-A180-46D61DFB6F8A}">
      <text>
        <r>
          <rPr>
            <b/>
            <sz val="9"/>
            <color indexed="81"/>
            <rFont val="ＭＳ Ｐゴシック"/>
            <family val="3"/>
            <charset val="128"/>
          </rPr>
          <t>自動計算</t>
        </r>
      </text>
    </comment>
    <comment ref="AF30" authorId="0" shapeId="0" xr:uid="{C0842ACF-E5D1-47E5-8294-876B25D92ED9}">
      <text>
        <r>
          <rPr>
            <b/>
            <sz val="9"/>
            <color indexed="81"/>
            <rFont val="ＭＳ Ｐゴシック"/>
            <family val="3"/>
            <charset val="128"/>
          </rPr>
          <t>自動計算</t>
        </r>
      </text>
    </comment>
    <comment ref="S31" authorId="0" shapeId="0" xr:uid="{55B480DB-9023-4F3C-BC8B-FBEB9C0EBB36}">
      <text>
        <r>
          <rPr>
            <b/>
            <sz val="9"/>
            <color indexed="81"/>
            <rFont val="ＭＳ Ｐゴシック"/>
            <family val="3"/>
            <charset val="128"/>
          </rPr>
          <t>最終育業終了日の翌日を自動入力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A9D07EB5-F670-400B-A27F-ADDA3A23E362}">
      <text>
        <r>
          <rPr>
            <sz val="9"/>
            <color indexed="81"/>
            <rFont val="ＭＳ Ｐゴシック"/>
            <family val="3"/>
            <charset val="128"/>
          </rPr>
          <t>職務をプルダウンで選択してください。</t>
        </r>
      </text>
    </comment>
    <comment ref="O6" authorId="0" shapeId="0" xr:uid="{D70805D4-8E23-4EBD-B7A3-ACBE2936FECD}">
      <text>
        <r>
          <rPr>
            <sz val="9"/>
            <color indexed="81"/>
            <rFont val="ＭＳ Ｐゴシック"/>
            <family val="3"/>
            <charset val="128"/>
          </rPr>
          <t>職務をプルダウンで選択してください。</t>
        </r>
      </text>
    </comment>
    <comment ref="N9" authorId="0" shapeId="0" xr:uid="{484FC6B4-1D5C-4200-8C2E-CB865947458A}">
      <text>
        <r>
          <rPr>
            <sz val="9"/>
            <color indexed="81"/>
            <rFont val="ＭＳ Ｐゴシック"/>
            <family val="3"/>
            <charset val="128"/>
          </rPr>
          <t>雇用形態を いずれか一つをクリックし✓を入れる。</t>
        </r>
      </text>
    </comment>
    <comment ref="X9" authorId="0" shapeId="0" xr:uid="{BFA214AA-2902-40E6-A88B-10F6279EB6AA}">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79550A93-5800-4863-9A09-5B5CAB31EDB7}">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6" authorId="0" shapeId="0" xr:uid="{48ECEFCF-D15B-48CD-B521-CCF0AA539BA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6" authorId="0" shapeId="0" xr:uid="{6EBCE81B-009A-4970-BC80-AAB51DAFFB53}">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6" authorId="0" shapeId="0" xr:uid="{99384C46-CB3A-4E1C-AC63-7E5F6174B836}">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6" authorId="0" shapeId="0" xr:uid="{D54F1489-4B44-4CFC-AAAB-9CBA62D70F71}">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6" authorId="0" shapeId="0" xr:uid="{E4E615AB-2CEB-406D-BB05-EC89A4C0BFB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FE6E9489-F6E2-4469-8115-E217D9E924FC}">
      <text>
        <r>
          <rPr>
            <sz val="9"/>
            <color indexed="81"/>
            <rFont val="ＭＳ Ｐゴシック"/>
            <family val="3"/>
            <charset val="128"/>
          </rPr>
          <t>自動計算</t>
        </r>
      </text>
    </comment>
    <comment ref="J11" authorId="0" shapeId="0" xr:uid="{1753D93F-D377-4F82-AA03-6B5B7960EBDD}">
      <text>
        <r>
          <rPr>
            <sz val="9"/>
            <color indexed="81"/>
            <rFont val="ＭＳ Ｐゴシック"/>
            <family val="3"/>
            <charset val="128"/>
          </rPr>
          <t>自動計算</t>
        </r>
      </text>
    </comment>
    <comment ref="F75" authorId="0" shapeId="0" xr:uid="{950DCF9E-F4A7-4F1F-84D7-75A0D733C398}">
      <text>
        <r>
          <rPr>
            <sz val="9"/>
            <color indexed="81"/>
            <rFont val="ＭＳ Ｐゴシック"/>
            <family val="3"/>
            <charset val="128"/>
          </rPr>
          <t>自動計算</t>
        </r>
      </text>
    </comment>
    <comment ref="J75" authorId="0" shapeId="0" xr:uid="{C04DD24D-6248-4F2E-9160-B837E82E3DAF}">
      <text>
        <r>
          <rPr>
            <sz val="9"/>
            <color indexed="81"/>
            <rFont val="ＭＳ Ｐゴシック"/>
            <family val="3"/>
            <charset val="128"/>
          </rPr>
          <t>自動計算</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2" authorId="0" shapeId="0" xr:uid="{DCA88E71-FE98-4BC0-A06A-0CB2C72F1ECC}">
      <text>
        <r>
          <rPr>
            <sz val="9"/>
            <color indexed="81"/>
            <rFont val="ＭＳ Ｐゴシック"/>
            <family val="3"/>
            <charset val="128"/>
          </rPr>
          <t>個人事業主の場合のみ申１シートから自動入力</t>
        </r>
      </text>
    </comment>
    <comment ref="K63" authorId="0" shapeId="0" xr:uid="{15FDB402-B183-4E59-92DD-184B9260B4CC}">
      <text>
        <r>
          <rPr>
            <sz val="9"/>
            <color indexed="81"/>
            <rFont val="ＭＳ Ｐゴシック"/>
            <family val="3"/>
            <charset val="128"/>
          </rPr>
          <t>申１シートから自動入力</t>
        </r>
      </text>
    </comment>
    <comment ref="K64" authorId="0" shapeId="0" xr:uid="{EE4EAF5B-4BB9-4391-A30D-C282FEF88F65}">
      <text>
        <r>
          <rPr>
            <sz val="9"/>
            <color indexed="81"/>
            <rFont val="ＭＳ Ｐゴシック"/>
            <family val="3"/>
            <charset val="128"/>
          </rPr>
          <t>申１シートから自動入力</t>
        </r>
      </text>
    </comment>
    <comment ref="K65" authorId="0" shapeId="0" xr:uid="{3BE6F1B5-A010-462C-9F1B-F7F5AF379A9A}">
      <text>
        <r>
          <rPr>
            <sz val="9"/>
            <color indexed="81"/>
            <rFont val="ＭＳ Ｐゴシック"/>
            <family val="3"/>
            <charset val="128"/>
          </rPr>
          <t>申1シートから自動入力</t>
        </r>
      </text>
    </comment>
    <comment ref="K66" authorId="0" shapeId="0" xr:uid="{3FF6806D-C2DE-4E70-8779-EF65F19EEB09}">
      <text>
        <r>
          <rPr>
            <sz val="9"/>
            <color indexed="81"/>
            <rFont val="ＭＳ Ｐゴシック"/>
            <family val="3"/>
            <charset val="128"/>
          </rPr>
          <t>代表者氏名は代表者が自署してください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BDC3A992-2B38-47DE-A1B2-E80CE58F9DBA}">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P5" authorId="0" shapeId="0" xr:uid="{C967B11C-EEC3-4ECE-BF56-E6D9F4568E96}">
      <text>
        <r>
          <rPr>
            <sz val="9"/>
            <color indexed="81"/>
            <rFont val="ＭＳ Ｐゴシック"/>
            <family val="3"/>
            <charset val="128"/>
          </rPr>
          <t>申１シートから自動入力</t>
        </r>
      </text>
    </comment>
    <comment ref="B22" authorId="0" shapeId="0" xr:uid="{ED72D5D9-A79D-4D25-B974-AE2920EC0E5C}">
      <text>
        <r>
          <rPr>
            <sz val="9"/>
            <color indexed="81"/>
            <rFont val="ＭＳ Ｐゴシック"/>
            <family val="3"/>
            <charset val="128"/>
          </rPr>
          <t>申１シートから自動入力</t>
        </r>
        <r>
          <rPr>
            <sz val="9"/>
            <color indexed="81"/>
            <rFont val="MS P ゴシック"/>
            <family val="2"/>
          </rPr>
          <t xml:space="preserve">
</t>
        </r>
      </text>
    </comment>
    <comment ref="I25" authorId="0" shapeId="0" xr:uid="{BDC777DE-F036-4ABF-8383-A0EC4F98703D}">
      <text>
        <r>
          <rPr>
            <sz val="9"/>
            <color indexed="81"/>
            <rFont val="ＭＳ Ｐゴシック"/>
            <family val="3"/>
            <charset val="128"/>
          </rPr>
          <t>登記上の本店と本社機能を持つ事業所が同じ場合は☑を入れてください</t>
        </r>
      </text>
    </comment>
    <comment ref="U37" authorId="0" shapeId="0" xr:uid="{4FC9FC5F-956F-4025-B3C2-B6BC9C1450D2}">
      <text>
        <r>
          <rPr>
            <sz val="9"/>
            <color indexed="81"/>
            <rFont val="ＭＳ Ｐゴシック"/>
            <family val="3"/>
            <charset val="128"/>
          </rPr>
          <t>自動計算</t>
        </r>
        <r>
          <rPr>
            <sz val="9"/>
            <color indexed="81"/>
            <rFont val="MS P ゴシック"/>
            <family val="2"/>
          </rPr>
          <t xml:space="preserve">
</t>
        </r>
      </text>
    </comment>
    <comment ref="U44" authorId="0" shapeId="0" xr:uid="{15FDF321-77EB-467C-B7F0-8A9904408567}">
      <text>
        <r>
          <rPr>
            <sz val="9"/>
            <color indexed="81"/>
            <rFont val="ＭＳ Ｐゴシック"/>
            <family val="3"/>
            <charset val="128"/>
          </rPr>
          <t>自動計算</t>
        </r>
      </text>
    </comment>
    <comment ref="U46" authorId="0" shapeId="0" xr:uid="{871BA13E-43AC-46DD-BBE8-FF8ABE499702}">
      <text>
        <r>
          <rPr>
            <sz val="9"/>
            <color indexed="81"/>
            <rFont val="ＭＳ Ｐ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9" authorId="0" shapeId="0" xr:uid="{85C6163C-C2A6-4172-B98C-F4E99AE72DE8}">
      <text>
        <r>
          <rPr>
            <sz val="9"/>
            <color indexed="81"/>
            <rFont val="ＭＳ Ｐゴシック"/>
            <family val="3"/>
            <charset val="128"/>
          </rPr>
          <t>申１シートから自動入力</t>
        </r>
      </text>
    </comment>
    <comment ref="H42" authorId="0" shapeId="0" xr:uid="{2580FDA1-EDDB-4312-953F-69FCD1EF7E73}">
      <text>
        <r>
          <rPr>
            <sz val="9"/>
            <color indexed="81"/>
            <rFont val="ＭＳ Ｐゴシック"/>
            <family val="3"/>
            <charset val="128"/>
          </rPr>
          <t>申１シートから自動入力</t>
        </r>
      </text>
    </comment>
    <comment ref="H45" authorId="0" shapeId="0" xr:uid="{CA105E75-E8A8-4767-882C-A02A169AF094}">
      <text>
        <r>
          <rPr>
            <sz val="9"/>
            <color indexed="81"/>
            <rFont val="ＭＳ Ｐゴシック"/>
            <family val="3"/>
            <charset val="128"/>
          </rPr>
          <t>申１シートから自動入力</t>
        </r>
      </text>
    </comment>
    <comment ref="H46" authorId="0" shapeId="0" xr:uid="{FF94C490-0896-4E23-B6B7-A84CD6AC4896}">
      <text>
        <r>
          <rPr>
            <sz val="9"/>
            <color indexed="81"/>
            <rFont val="ＭＳ Ｐゴシック"/>
            <family val="3"/>
            <charset val="128"/>
          </rPr>
          <t>代表者自身で自署してください</t>
        </r>
      </text>
    </comment>
    <comment ref="H47" authorId="0" shapeId="0" xr:uid="{327C1BD2-D28D-4EDD-9C33-AB06B6CC4AD1}">
      <text>
        <r>
          <rPr>
            <sz val="9"/>
            <color indexed="81"/>
            <rFont val="ＭＳ Ｐゴシック"/>
            <family val="3"/>
            <charset val="128"/>
          </rPr>
          <t>申１シートから申請企業の代表電話番号を自動入力</t>
        </r>
      </text>
    </comment>
  </commentList>
</comments>
</file>

<file path=xl/sharedStrings.xml><?xml version="1.0" encoding="utf-8"?>
<sst xmlns="http://schemas.openxmlformats.org/spreadsheetml/2006/main" count="1019" uniqueCount="500">
  <si>
    <t>　　　　　　理　事　長　　殿</t>
    <phoneticPr fontId="11"/>
  </si>
  <si>
    <t>令和</t>
    <rPh sb="0" eb="2">
      <t>レイワ</t>
    </rPh>
    <phoneticPr fontId="11"/>
  </si>
  <si>
    <t>年</t>
    <rPh sb="0" eb="1">
      <t>ネン</t>
    </rPh>
    <phoneticPr fontId="11"/>
  </si>
  <si>
    <t>月</t>
    <rPh sb="0" eb="1">
      <t>ガツ</t>
    </rPh>
    <phoneticPr fontId="11"/>
  </si>
  <si>
    <t>日</t>
    <rPh sb="0" eb="1">
      <t>ニチ</t>
    </rPh>
    <phoneticPr fontId="11"/>
  </si>
  <si>
    <t>企業等の所在地</t>
    <rPh sb="0" eb="2">
      <t>キギョウ</t>
    </rPh>
    <rPh sb="2" eb="3">
      <t>トウ</t>
    </rPh>
    <rPh sb="4" eb="7">
      <t>ショザイチ</t>
    </rPh>
    <phoneticPr fontId="11"/>
  </si>
  <si>
    <t>企業等の名称</t>
    <rPh sb="0" eb="2">
      <t>キギョウ</t>
    </rPh>
    <rPh sb="2" eb="3">
      <t>トウ</t>
    </rPh>
    <rPh sb="4" eb="6">
      <t>メイショウ</t>
    </rPh>
    <phoneticPr fontId="11"/>
  </si>
  <si>
    <t>〒</t>
    <phoneticPr fontId="11"/>
  </si>
  <si>
    <t>記</t>
    <rPh sb="0" eb="1">
      <t>キ</t>
    </rPh>
    <phoneticPr fontId="11"/>
  </si>
  <si>
    <t>奨励金支給申請額</t>
    <rPh sb="0" eb="3">
      <t>ショウレイキン</t>
    </rPh>
    <rPh sb="3" eb="5">
      <t>シキュウ</t>
    </rPh>
    <rPh sb="5" eb="7">
      <t>シンセイ</t>
    </rPh>
    <rPh sb="7" eb="8">
      <t>ガク</t>
    </rPh>
    <phoneticPr fontId="11"/>
  </si>
  <si>
    <t>企業等の概要</t>
    <rPh sb="0" eb="2">
      <t>キギョウ</t>
    </rPh>
    <rPh sb="2" eb="3">
      <t>トウ</t>
    </rPh>
    <rPh sb="4" eb="6">
      <t>ガイヨウ</t>
    </rPh>
    <phoneticPr fontId="11"/>
  </si>
  <si>
    <t>業種</t>
    <rPh sb="0" eb="2">
      <t>ギョウシュ</t>
    </rPh>
    <phoneticPr fontId="11"/>
  </si>
  <si>
    <t>常時雇用する従業員数</t>
    <rPh sb="0" eb="2">
      <t>ジョウジ</t>
    </rPh>
    <rPh sb="2" eb="4">
      <t>コヨウ</t>
    </rPh>
    <rPh sb="6" eb="9">
      <t>ジュウギョウイン</t>
    </rPh>
    <rPh sb="9" eb="10">
      <t>スウ</t>
    </rPh>
    <phoneticPr fontId="11"/>
  </si>
  <si>
    <t>人</t>
    <rPh sb="0" eb="1">
      <t>ニン</t>
    </rPh>
    <phoneticPr fontId="11"/>
  </si>
  <si>
    <t>（内訳：男性</t>
    <rPh sb="1" eb="3">
      <t>ウチワケ</t>
    </rPh>
    <rPh sb="4" eb="6">
      <t>ダンセイ</t>
    </rPh>
    <phoneticPr fontId="11"/>
  </si>
  <si>
    <t>女性</t>
    <rPh sb="0" eb="2">
      <t>ジョセイ</t>
    </rPh>
    <phoneticPr fontId="11"/>
  </si>
  <si>
    <t>人）</t>
    <rPh sb="0" eb="1">
      <t>ニン</t>
    </rPh>
    <phoneticPr fontId="11"/>
  </si>
  <si>
    <t>氏名</t>
    <rPh sb="0" eb="2">
      <t>シメイ</t>
    </rPh>
    <phoneticPr fontId="11"/>
  </si>
  <si>
    <t>email</t>
    <phoneticPr fontId="11"/>
  </si>
  <si>
    <t>業種分類</t>
    <rPh sb="0" eb="2">
      <t>ギョウシュ</t>
    </rPh>
    <rPh sb="2" eb="4">
      <t>ブンルイ</t>
    </rPh>
    <phoneticPr fontId="13"/>
  </si>
  <si>
    <t>K　不動産業、物品賃貸業</t>
    <rPh sb="2" eb="5">
      <t>フドウサン</t>
    </rPh>
    <rPh sb="5" eb="6">
      <t>ギョウ</t>
    </rPh>
    <rPh sb="7" eb="9">
      <t>ブッピン</t>
    </rPh>
    <rPh sb="9" eb="12">
      <t>チンタイギョウ</t>
    </rPh>
    <phoneticPr fontId="13"/>
  </si>
  <si>
    <t>職務分類</t>
    <rPh sb="0" eb="2">
      <t>ショクム</t>
    </rPh>
    <rPh sb="2" eb="4">
      <t>ブンルイ</t>
    </rPh>
    <phoneticPr fontId="13"/>
  </si>
  <si>
    <t>ﾌﾘｶﾞﾅ</t>
    <phoneticPr fontId="11"/>
  </si>
  <si>
    <t>連絡先電話番号</t>
    <rPh sb="0" eb="3">
      <t>レンラクサキ</t>
    </rPh>
    <rPh sb="3" eb="5">
      <t>デンワ</t>
    </rPh>
    <rPh sb="5" eb="7">
      <t>バンゴウ</t>
    </rPh>
    <phoneticPr fontId="11"/>
  </si>
  <si>
    <t>代表電話番号</t>
    <rPh sb="0" eb="2">
      <t>ダイヒョウ</t>
    </rPh>
    <rPh sb="2" eb="4">
      <t>デンワ</t>
    </rPh>
    <rPh sb="4" eb="6">
      <t>バンゴウ</t>
    </rPh>
    <phoneticPr fontId="11"/>
  </si>
  <si>
    <t>所属</t>
    <rPh sb="0" eb="2">
      <t>ショゾク</t>
    </rPh>
    <phoneticPr fontId="11"/>
  </si>
  <si>
    <t>月</t>
    <rPh sb="0" eb="1">
      <t>ツキ</t>
    </rPh>
    <phoneticPr fontId="11"/>
  </si>
  <si>
    <t>日</t>
    <rPh sb="0" eb="1">
      <t>ヒ</t>
    </rPh>
    <phoneticPr fontId="11"/>
  </si>
  <si>
    <t>１</t>
    <phoneticPr fontId="11"/>
  </si>
  <si>
    <t>２</t>
    <phoneticPr fontId="11"/>
  </si>
  <si>
    <t>金融機関</t>
    <rPh sb="0" eb="2">
      <t>キンユウ</t>
    </rPh>
    <rPh sb="2" eb="4">
      <t>キカン</t>
    </rPh>
    <phoneticPr fontId="11"/>
  </si>
  <si>
    <t>銀行</t>
    <rPh sb="0" eb="2">
      <t>ギンコウ</t>
    </rPh>
    <phoneticPr fontId="11"/>
  </si>
  <si>
    <t>信用組合</t>
    <rPh sb="0" eb="2">
      <t>シンヨウ</t>
    </rPh>
    <rPh sb="2" eb="4">
      <t>クミアイ</t>
    </rPh>
    <phoneticPr fontId="11"/>
  </si>
  <si>
    <t>信用金庫</t>
    <rPh sb="0" eb="2">
      <t>シンヨウ</t>
    </rPh>
    <rPh sb="2" eb="4">
      <t>キンコ</t>
    </rPh>
    <phoneticPr fontId="11"/>
  </si>
  <si>
    <t>農協</t>
    <rPh sb="0" eb="2">
      <t>ノウキョウ</t>
    </rPh>
    <phoneticPr fontId="11"/>
  </si>
  <si>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11"/>
  </si>
  <si>
    <t>代表者　役職</t>
    <rPh sb="0" eb="3">
      <t>ダイヒョウシャ</t>
    </rPh>
    <rPh sb="4" eb="6">
      <t>ヤクショク</t>
    </rPh>
    <phoneticPr fontId="11"/>
  </si>
  <si>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</si>
  <si>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</si>
  <si>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</si>
  <si>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</si>
  <si>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</si>
  <si>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</si>
  <si>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</si>
  <si>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</si>
  <si>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</si>
  <si>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</si>
  <si>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</si>
  <si>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</si>
  <si>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</si>
  <si>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</si>
  <si>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</si>
  <si>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</si>
  <si>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</si>
  <si>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</si>
  <si>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</si>
  <si>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</si>
  <si>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</si>
  <si>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</si>
  <si>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</si>
  <si>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</si>
  <si>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</si>
  <si>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</si>
  <si>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</si>
  <si>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</si>
  <si>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</si>
  <si>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</si>
  <si>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</si>
  <si>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</si>
  <si>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</si>
  <si>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</si>
  <si>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</si>
  <si>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</si>
  <si>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</si>
  <si>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</si>
  <si>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</si>
  <si>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</si>
  <si>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</si>
  <si>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</si>
  <si>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</si>
  <si>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</si>
  <si>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</si>
  <si>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</si>
  <si>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</si>
  <si>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</si>
  <si>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</si>
  <si>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</si>
  <si>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</si>
  <si>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</si>
  <si>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</si>
  <si>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</si>
  <si>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</si>
  <si>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</si>
  <si>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</si>
  <si>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</si>
  <si>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</si>
  <si>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</si>
  <si>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</si>
  <si>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</si>
  <si>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</si>
  <si>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</si>
  <si>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</si>
  <si>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</si>
  <si>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</si>
  <si>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</si>
  <si>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</si>
  <si>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</si>
  <si>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</si>
  <si>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</si>
  <si>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</si>
  <si>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</si>
  <si>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</si>
  <si>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</si>
  <si>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</si>
  <si>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</si>
  <si>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</si>
  <si>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</si>
  <si>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</si>
  <si>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</si>
  <si>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</si>
  <si>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</si>
  <si>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</si>
  <si>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</si>
  <si>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</si>
  <si>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</si>
  <si>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</si>
  <si>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</si>
  <si>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</si>
  <si>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</si>
  <si>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</si>
  <si>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</si>
  <si>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</si>
  <si>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</si>
  <si>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</si>
  <si>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</si>
  <si>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</si>
  <si>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円</t>
    <rPh sb="0" eb="1">
      <t>ｴﾝ</t>
    </rPh>
    <phoneticPr fontId="11" type="halfwidthKatakana"/>
  </si>
  <si>
    <t>金</t>
    <rPh sb="0" eb="1">
      <t>ｷﾝ</t>
    </rPh>
    <phoneticPr fontId="11" type="halfwidthKatakana"/>
  </si>
  <si>
    <t>代表者　氏名（自署）</t>
    <rPh sb="0" eb="3">
      <t>ダイヒョウシャ</t>
    </rPh>
    <rPh sb="4" eb="6">
      <t>シメイ</t>
    </rPh>
    <rPh sb="7" eb="9">
      <t>ジショ</t>
    </rPh>
    <phoneticPr fontId="11"/>
  </si>
  <si>
    <t>奨励額</t>
    <rPh sb="0" eb="2">
      <t>ショウレイ</t>
    </rPh>
    <rPh sb="2" eb="3">
      <t>ガク</t>
    </rPh>
    <phoneticPr fontId="11"/>
  </si>
  <si>
    <t>財団記入欄</t>
    <rPh sb="0" eb="2">
      <t>ｻﾞｲﾀﾞﾝ</t>
    </rPh>
    <rPh sb="2" eb="4">
      <t>ｷﾆｭｳ</t>
    </rPh>
    <rPh sb="4" eb="5">
      <t>ﾗﾝ</t>
    </rPh>
    <phoneticPr fontId="11" type="halfwidthKatakana"/>
  </si>
  <si>
    <t>計</t>
    <rPh sb="0" eb="1">
      <t>ケイ</t>
    </rPh>
    <phoneticPr fontId="11"/>
  </si>
  <si>
    <t>職場復帰日</t>
    <rPh sb="0" eb="2">
      <t>ショクバ</t>
    </rPh>
    <rPh sb="2" eb="4">
      <t>フッキ</t>
    </rPh>
    <rPh sb="4" eb="5">
      <t>ビ</t>
    </rPh>
    <phoneticPr fontId="11"/>
  </si>
  <si>
    <t>復帰日⇒</t>
    <rPh sb="0" eb="2">
      <t>フッキ</t>
    </rPh>
    <rPh sb="2" eb="3">
      <t>ビ</t>
    </rPh>
    <phoneticPr fontId="11"/>
  </si>
  <si>
    <t>日</t>
  </si>
  <si>
    <t>月</t>
  </si>
  <si>
    <t>～</t>
    <phoneticPr fontId="11"/>
  </si>
  <si>
    <t>月</t>
    <rPh sb="0" eb="1">
      <t>ゲツ</t>
    </rPh>
    <phoneticPr fontId="11"/>
  </si>
  <si>
    <t>月</t>
    <phoneticPr fontId="11"/>
  </si>
  <si>
    <t>子の氏名</t>
    <rPh sb="0" eb="1">
      <t>コ</t>
    </rPh>
    <rPh sb="2" eb="4">
      <t>シメイ</t>
    </rPh>
    <phoneticPr fontId="11"/>
  </si>
  <si>
    <t>↓2歳の誕生日前日</t>
    <rPh sb="2" eb="3">
      <t>ｻｲ</t>
    </rPh>
    <rPh sb="4" eb="7">
      <t>ﾀﾝｼﾞｮｳﾋﾞ</t>
    </rPh>
    <rPh sb="7" eb="9">
      <t>ｾﾞﾝｼﾞﾂ</t>
    </rPh>
    <phoneticPr fontId="11" type="halfwidthKatakana"/>
  </si>
  <si>
    <t>　</t>
    <phoneticPr fontId="11" type="halfwidthKatakana"/>
  </si>
  <si>
    <t>対象従業員</t>
    <rPh sb="0" eb="2">
      <t>タイショウ</t>
    </rPh>
    <rPh sb="2" eb="5">
      <t>ジュウギョウイン</t>
    </rPh>
    <phoneticPr fontId="11"/>
  </si>
  <si>
    <t>就労理由</t>
    <rPh sb="0" eb="2">
      <t>シュウロウ</t>
    </rPh>
    <rPh sb="2" eb="4">
      <t>リユウ</t>
    </rPh>
    <phoneticPr fontId="11"/>
  </si>
  <si>
    <t>就労日</t>
    <rPh sb="0" eb="2">
      <t>シュウロウ</t>
    </rPh>
    <rPh sb="2" eb="3">
      <t>ビ</t>
    </rPh>
    <phoneticPr fontId="11"/>
  </si>
  <si>
    <r>
      <t>一時的・臨時的な就労の詳細</t>
    </r>
    <r>
      <rPr>
        <sz val="9"/>
        <rFont val="ＭＳ Ｐ明朝"/>
        <family val="1"/>
        <charset val="128"/>
      </rPr>
      <t>（欄が不足する場合はシートをコピーして使用すること）</t>
    </r>
    <r>
      <rPr>
        <sz val="11"/>
        <rFont val="ＭＳ Ｐ明朝"/>
        <family val="1"/>
        <charset val="128"/>
      </rPr>
      <t xml:space="preserve">
</t>
    </r>
    <rPh sb="14" eb="15">
      <t>ﾗﾝ</t>
    </rPh>
    <rPh sb="16" eb="18">
      <t>ﾌｿｸ</t>
    </rPh>
    <rPh sb="20" eb="22">
      <t>ﾊﾞｱｲ</t>
    </rPh>
    <rPh sb="32" eb="34">
      <t>ｼﾖｳ</t>
    </rPh>
    <phoneticPr fontId="11" type="halfwidthKatakana"/>
  </si>
  <si>
    <t>いいえ</t>
    <phoneticPr fontId="11" type="halfwidthKatakana"/>
  </si>
  <si>
    <t>はい</t>
    <phoneticPr fontId="11" type="halfwidthKatakana"/>
  </si>
  <si>
    <t xml:space="preserve"> 対象従業員の育業中における就労状況</t>
    <phoneticPr fontId="11"/>
  </si>
  <si>
    <t>無</t>
    <rPh sb="0" eb="1">
      <t>ナシ</t>
    </rPh>
    <phoneticPr fontId="11"/>
  </si>
  <si>
    <t>育児に関わる
時短勤務</t>
    <rPh sb="0" eb="2">
      <t>イクジ</t>
    </rPh>
    <rPh sb="3" eb="4">
      <t>カカ</t>
    </rPh>
    <rPh sb="7" eb="9">
      <t>ジタン</t>
    </rPh>
    <rPh sb="9" eb="11">
      <t>キンム</t>
    </rPh>
    <phoneticPr fontId="11"/>
  </si>
  <si>
    <t>週</t>
    <rPh sb="0" eb="1">
      <t>シュウ</t>
    </rPh>
    <phoneticPr fontId="11"/>
  </si>
  <si>
    <t>）</t>
    <phoneticPr fontId="11"/>
  </si>
  <si>
    <t>契約社員</t>
    <rPh sb="0" eb="2">
      <t>ケイヤク</t>
    </rPh>
    <rPh sb="2" eb="4">
      <t>シャイン</t>
    </rPh>
    <phoneticPr fontId="11"/>
  </si>
  <si>
    <t>雇用形態</t>
    <rPh sb="0" eb="2">
      <t>コヨウ</t>
    </rPh>
    <rPh sb="2" eb="4">
      <t>ケイタイ</t>
    </rPh>
    <phoneticPr fontId="11"/>
  </si>
  <si>
    <t>名称</t>
    <rPh sb="0" eb="2">
      <t>メイショウ</t>
    </rPh>
    <phoneticPr fontId="11"/>
  </si>
  <si>
    <t>対象従業員の原職復帰後勤務状況（復帰後3か月分の休日・休暇について記入）</t>
    <rPh sb="0" eb="2">
      <t>タイショウ</t>
    </rPh>
    <rPh sb="2" eb="5">
      <t>ジュウギョウイン</t>
    </rPh>
    <rPh sb="6" eb="8">
      <t>ゲンショク</t>
    </rPh>
    <rPh sb="8" eb="10">
      <t>フッキ</t>
    </rPh>
    <rPh sb="10" eb="11">
      <t>ゴ</t>
    </rPh>
    <rPh sb="11" eb="13">
      <t>キンム</t>
    </rPh>
    <rPh sb="13" eb="15">
      <t>ジョウキョウ</t>
    </rPh>
    <rPh sb="16" eb="19">
      <t>フッキゴ</t>
    </rPh>
    <rPh sb="21" eb="22">
      <t>ゲツ</t>
    </rPh>
    <rPh sb="22" eb="23">
      <t>ブン</t>
    </rPh>
    <rPh sb="24" eb="26">
      <t>キュウジツ</t>
    </rPh>
    <rPh sb="27" eb="29">
      <t>キュウカ</t>
    </rPh>
    <rPh sb="33" eb="35">
      <t>キニュウ</t>
    </rPh>
    <phoneticPr fontId="11"/>
  </si>
  <si>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11"/>
  </si>
  <si>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11"/>
  </si>
  <si>
    <t>【休みの種別】</t>
    <rPh sb="1" eb="2">
      <t>ヤス</t>
    </rPh>
    <rPh sb="4" eb="6">
      <t>シュベツ</t>
    </rPh>
    <phoneticPr fontId="11"/>
  </si>
  <si>
    <t>①</t>
    <phoneticPr fontId="11"/>
  </si>
  <si>
    <t>法定休日、所定休日（会社が日付を指定する夏期休暇含む）、シフト勤務等の非出勤日、代休・振替休日</t>
  </si>
  <si>
    <t>②</t>
    <phoneticPr fontId="11"/>
  </si>
  <si>
    <t>法定休暇</t>
    <phoneticPr fontId="11"/>
  </si>
  <si>
    <t>法定休業</t>
    <rPh sb="0" eb="2">
      <t>ホウテイ</t>
    </rPh>
    <rPh sb="2" eb="4">
      <t>キュウギョウ</t>
    </rPh>
    <phoneticPr fontId="11"/>
  </si>
  <si>
    <t>本申請の対象者以外の育児休業、介護休業、産前産後休業、均等法に定める休業、母性健康管理の措置のための休業</t>
    <phoneticPr fontId="11"/>
  </si>
  <si>
    <t>③</t>
    <phoneticPr fontId="11"/>
  </si>
  <si>
    <t>他</t>
    <rPh sb="0" eb="1">
      <t>ホカ</t>
    </rPh>
    <phoneticPr fontId="11"/>
  </si>
  <si>
    <t>欠勤、慶弔休暇、本申請と同一対象の育児休業、従業員が自由に日付を選択できる夏期休暇等会社が独自に定めた休暇、会社の都合による休業、病気休業等の所定休業　※③休日は法定外の休暇のため、この日数分は復帰3カ月経過後に就労確認が必要となります。</t>
    <phoneticPr fontId="11"/>
  </si>
  <si>
    <t>令和</t>
    <rPh sb="0" eb="2">
      <t>レイワ</t>
    </rPh>
    <phoneticPr fontId="13"/>
  </si>
  <si>
    <t>年</t>
    <rPh sb="0" eb="1">
      <t>ネン</t>
    </rPh>
    <phoneticPr fontId="13"/>
  </si>
  <si>
    <t>月</t>
    <rPh sb="0" eb="1">
      <t>ガツ</t>
    </rPh>
    <phoneticPr fontId="13"/>
  </si>
  <si>
    <t>元日</t>
  </si>
  <si>
    <t>日</t>
    <rPh sb="0" eb="1">
      <t>ヒ</t>
    </rPh>
    <phoneticPr fontId="13"/>
  </si>
  <si>
    <t>曜日</t>
    <rPh sb="0" eb="2">
      <t>ヨウビ</t>
    </rPh>
    <phoneticPr fontId="13"/>
  </si>
  <si>
    <t>休みの
種別</t>
    <rPh sb="0" eb="1">
      <t>ヤス</t>
    </rPh>
    <rPh sb="4" eb="6">
      <t>シュベツ</t>
    </rPh>
    <phoneticPr fontId="13"/>
  </si>
  <si>
    <t>休日</t>
  </si>
  <si>
    <t>成人の日</t>
  </si>
  <si>
    <t>土</t>
  </si>
  <si>
    <t>建国記念の日</t>
  </si>
  <si>
    <t>木</t>
  </si>
  <si>
    <t>天皇誕生日</t>
  </si>
  <si>
    <t>火</t>
  </si>
  <si>
    <t>春分の日</t>
  </si>
  <si>
    <t>昭和の日</t>
  </si>
  <si>
    <t>水</t>
  </si>
  <si>
    <t>憲法記念日</t>
  </si>
  <si>
    <t>みどりの日</t>
  </si>
  <si>
    <t>金</t>
  </si>
  <si>
    <t>こどもの日</t>
  </si>
  <si>
    <t>海の日</t>
  </si>
  <si>
    <t>山の日</t>
  </si>
  <si>
    <t>敬老の日</t>
  </si>
  <si>
    <t>秋分の日</t>
  </si>
  <si>
    <t>スポーツの日</t>
  </si>
  <si>
    <t>文化の日</t>
  </si>
  <si>
    <t>勤労感謝の日</t>
  </si>
  <si>
    <t>月</t>
    <phoneticPr fontId="13"/>
  </si>
  <si>
    <t>元旦</t>
    <rPh sb="0" eb="2">
      <t>ガンタン</t>
    </rPh>
    <phoneticPr fontId="13"/>
  </si>
  <si>
    <t>振替休日</t>
  </si>
  <si>
    <t>③</t>
    <phoneticPr fontId="13"/>
  </si>
  <si>
    <t>日</t>
    <rPh sb="0" eb="1">
      <t>ニチ</t>
    </rPh>
    <phoneticPr fontId="13"/>
  </si>
  <si>
    <t>スポーツの日（体育の日改め）</t>
  </si>
  <si>
    <t>※財団記入欄</t>
    <rPh sb="1" eb="3">
      <t>ザイダン</t>
    </rPh>
    <rPh sb="3" eb="5">
      <t>キニュウ</t>
    </rPh>
    <rPh sb="5" eb="6">
      <t>ラン</t>
    </rPh>
    <phoneticPr fontId="11"/>
  </si>
  <si>
    <t>令和　　　年　　　月　　　日</t>
    <rPh sb="0" eb="2">
      <t>レイワ</t>
    </rPh>
    <rPh sb="5" eb="6">
      <t>ネン</t>
    </rPh>
    <rPh sb="9" eb="10">
      <t>ガツ</t>
    </rPh>
    <rPh sb="13" eb="14">
      <t>ニチ</t>
    </rPh>
    <phoneticPr fontId="11"/>
  </si>
  <si>
    <t>職場復帰後3か月経過日</t>
    <rPh sb="0" eb="2">
      <t>ショクバ</t>
    </rPh>
    <rPh sb="2" eb="4">
      <t>フッキ</t>
    </rPh>
    <rPh sb="4" eb="5">
      <t>ゴ</t>
    </rPh>
    <rPh sb="7" eb="8">
      <t>ゲツ</t>
    </rPh>
    <rPh sb="8" eb="10">
      <t>ケイカ</t>
    </rPh>
    <rPh sb="10" eb="11">
      <t>ビ</t>
    </rPh>
    <phoneticPr fontId="11"/>
  </si>
  <si>
    <t>就労日充足完了日</t>
    <rPh sb="0" eb="2">
      <t>シュウロウ</t>
    </rPh>
    <rPh sb="2" eb="3">
      <t>ビ</t>
    </rPh>
    <rPh sb="3" eb="5">
      <t>ジュウソク</t>
    </rPh>
    <rPh sb="5" eb="8">
      <t>カンリョウビ</t>
    </rPh>
    <phoneticPr fontId="11"/>
  </si>
  <si>
    <t>（様式）</t>
    <rPh sb="1" eb="3">
      <t>ヨウシキ</t>
    </rPh>
    <phoneticPr fontId="11"/>
  </si>
  <si>
    <t>企業等の名称</t>
    <phoneticPr fontId="11"/>
  </si>
  <si>
    <t>事　業　所　一　覧</t>
    <rPh sb="0" eb="1">
      <t>コト</t>
    </rPh>
    <rPh sb="2" eb="3">
      <t>ゴウ</t>
    </rPh>
    <rPh sb="4" eb="5">
      <t>ショ</t>
    </rPh>
    <rPh sb="6" eb="7">
      <t>イチ</t>
    </rPh>
    <rPh sb="8" eb="9">
      <t>ラン</t>
    </rPh>
    <phoneticPr fontId="11"/>
  </si>
  <si>
    <t>【記入上の注意】</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</si>
  <si>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11"/>
  </si>
  <si>
    <t>③従業員数は、常時雇用する従業員の人数を記入。０名の場合は０と記入。</t>
    <rPh sb="24" eb="25">
      <t>メイ</t>
    </rPh>
    <rPh sb="26" eb="28">
      <t>バアイ</t>
    </rPh>
    <rPh sb="31" eb="33">
      <t>キニュウ</t>
    </rPh>
    <phoneticPr fontId="11"/>
  </si>
  <si>
    <t>④総従業員数は様式1号1ページ目の従業員数と一致すること。</t>
    <rPh sb="1" eb="2">
      <t>ソウ</t>
    </rPh>
    <rPh sb="2" eb="5">
      <t>ジュウギョウイン</t>
    </rPh>
    <rPh sb="5" eb="6">
      <t>スウ</t>
    </rPh>
    <rPh sb="7" eb="9">
      <t>ヨウシキ</t>
    </rPh>
    <rPh sb="10" eb="11">
      <t>ゴウ</t>
    </rPh>
    <rPh sb="15" eb="16">
      <t>メ</t>
    </rPh>
    <rPh sb="17" eb="20">
      <t>ジュウギョウイン</t>
    </rPh>
    <rPh sb="20" eb="21">
      <t>スウ</t>
    </rPh>
    <rPh sb="22" eb="24">
      <t>イッチ</t>
    </rPh>
    <phoneticPr fontId="11"/>
  </si>
  <si>
    <t>●</t>
    <phoneticPr fontId="11"/>
  </si>
  <si>
    <t>登記上の本店</t>
    <rPh sb="0" eb="3">
      <t>トウキジョウ</t>
    </rPh>
    <rPh sb="4" eb="6">
      <t>ホンテン</t>
    </rPh>
    <phoneticPr fontId="11"/>
  </si>
  <si>
    <t>所在地</t>
    <rPh sb="0" eb="3">
      <t>ショザイチ</t>
    </rPh>
    <phoneticPr fontId="11"/>
  </si>
  <si>
    <t>従業員数</t>
    <phoneticPr fontId="11"/>
  </si>
  <si>
    <t>名</t>
    <rPh sb="0" eb="1">
      <t>メイ</t>
    </rPh>
    <phoneticPr fontId="11"/>
  </si>
  <si>
    <t>（ビル名等）*1</t>
    <rPh sb="3" eb="4">
      <t>メイ</t>
    </rPh>
    <rPh sb="4" eb="5">
      <t>トウ</t>
    </rPh>
    <phoneticPr fontId="11"/>
  </si>
  <si>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11"/>
  </si>
  <si>
    <t>本社機能を持つ事業所　</t>
    <rPh sb="0" eb="2">
      <t>ホンシャ</t>
    </rPh>
    <rPh sb="2" eb="4">
      <t>キノウ</t>
    </rPh>
    <rPh sb="5" eb="6">
      <t>モ</t>
    </rPh>
    <rPh sb="7" eb="10">
      <t>ジギョウショ</t>
    </rPh>
    <phoneticPr fontId="11"/>
  </si>
  <si>
    <t>登記上の本店と同じ</t>
    <rPh sb="0" eb="3">
      <t>トウキジョウ</t>
    </rPh>
    <rPh sb="4" eb="6">
      <t>ホンテン</t>
    </rPh>
    <rPh sb="7" eb="8">
      <t>オナ</t>
    </rPh>
    <phoneticPr fontId="11"/>
  </si>
  <si>
    <t>事業所の名称</t>
    <rPh sb="0" eb="3">
      <t>ジギョウショ</t>
    </rPh>
    <rPh sb="4" eb="6">
      <t>メイショウ</t>
    </rPh>
    <phoneticPr fontId="11"/>
  </si>
  <si>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11"/>
  </si>
  <si>
    <t>合計</t>
    <rPh sb="0" eb="2">
      <t>ゴウケイ</t>
    </rPh>
    <phoneticPr fontId="11"/>
  </si>
  <si>
    <t>都外事業所</t>
    <rPh sb="0" eb="1">
      <t>ト</t>
    </rPh>
    <rPh sb="1" eb="2">
      <t>ガイ</t>
    </rPh>
    <rPh sb="2" eb="5">
      <t>ジギョウショ</t>
    </rPh>
    <phoneticPr fontId="11"/>
  </si>
  <si>
    <t>合計</t>
    <phoneticPr fontId="11"/>
  </si>
  <si>
    <t>総従業員数</t>
    <rPh sb="0" eb="1">
      <t>ソウ</t>
    </rPh>
    <rPh sb="1" eb="4">
      <t>ジュウギョウイン</t>
    </rPh>
    <rPh sb="4" eb="5">
      <t>スウ</t>
    </rPh>
    <phoneticPr fontId="11"/>
  </si>
  <si>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11"/>
  </si>
  <si>
    <t xml:space="preserve"> 登記上の本店</t>
    <rPh sb="1" eb="4">
      <t>トウキジョウ</t>
    </rPh>
    <rPh sb="5" eb="7">
      <t>ホンテン</t>
    </rPh>
    <phoneticPr fontId="11"/>
  </si>
  <si>
    <t>本社機能を持つ事業所</t>
    <rPh sb="0" eb="2">
      <t>ホンシャ</t>
    </rPh>
    <rPh sb="2" eb="4">
      <t>キノウ</t>
    </rPh>
    <rPh sb="5" eb="6">
      <t>モ</t>
    </rPh>
    <rPh sb="7" eb="10">
      <t>ジギョウショ</t>
    </rPh>
    <phoneticPr fontId="11"/>
  </si>
  <si>
    <t>委　任　状</t>
    <rPh sb="0" eb="1">
      <t>イ</t>
    </rPh>
    <rPh sb="2" eb="3">
      <t>ニン</t>
    </rPh>
    <rPh sb="4" eb="5">
      <t>ジョウ</t>
    </rPh>
    <phoneticPr fontId="11"/>
  </si>
  <si>
    <t>公益財団法人東京しごと財団理事長　殿</t>
  </si>
  <si>
    <t>＜代理人＞</t>
    <rPh sb="1" eb="4">
      <t>ダイリニン</t>
    </rPh>
    <phoneticPr fontId="11"/>
  </si>
  <si>
    <t>上記の者を代理人とし、下記の権限を委任します。ただし、下記委任事項に対する</t>
  </si>
  <si>
    <t>貴財団からの問い合わせについて、誠実に対応することを誓約いたします。</t>
  </si>
  <si>
    <t>✔を入れてください</t>
    <rPh sb="2" eb="3">
      <t>イ</t>
    </rPh>
    <phoneticPr fontId="11"/>
  </si>
  <si>
    <t>＜委任者＞</t>
    <rPh sb="1" eb="4">
      <t>イニンシャ</t>
    </rPh>
    <phoneticPr fontId="11"/>
  </si>
  <si>
    <t>代表者役職</t>
    <phoneticPr fontId="11"/>
  </si>
  <si>
    <t>代表者氏名　※自署</t>
    <rPh sb="3" eb="5">
      <t>シメイ</t>
    </rPh>
    <rPh sb="7" eb="9">
      <t>ジショ</t>
    </rPh>
    <phoneticPr fontId="11"/>
  </si>
  <si>
    <t>年</t>
    <phoneticPr fontId="11"/>
  </si>
  <si>
    <t>(</t>
    <phoneticPr fontId="11"/>
  </si>
  <si>
    <t>)</t>
    <phoneticPr fontId="11"/>
  </si>
  <si>
    <t xml:space="preserve">
</t>
    <phoneticPr fontId="11"/>
  </si>
  <si>
    <t>年</t>
  </si>
  <si>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5"/>
  </si>
  <si>
    <t>B　漁業</t>
    <rPh sb="2" eb="4">
      <t>ギョギョウ</t>
    </rPh>
    <phoneticPr fontId="5"/>
  </si>
  <si>
    <t>C　鉱業・採石業・砂利採取業</t>
    <rPh sb="2" eb="4">
      <t>コウギョウ</t>
    </rPh>
    <rPh sb="5" eb="8">
      <t>サイセキギョウ</t>
    </rPh>
    <rPh sb="9" eb="11">
      <t>ジャリ</t>
    </rPh>
    <rPh sb="11" eb="14">
      <t>サイシュギョウ</t>
    </rPh>
    <phoneticPr fontId="5"/>
  </si>
  <si>
    <t>D　建設業</t>
    <rPh sb="2" eb="5">
      <t>ケンセツギョウ</t>
    </rPh>
    <phoneticPr fontId="5"/>
  </si>
  <si>
    <t>E　製造業</t>
    <rPh sb="2" eb="5">
      <t>セイゾウギョウ</t>
    </rPh>
    <phoneticPr fontId="5"/>
  </si>
  <si>
    <t>F　電気・ガス・熱供給・水道業</t>
    <rPh sb="2" eb="4">
      <t>デンキ</t>
    </rPh>
    <rPh sb="8" eb="9">
      <t>ネツ</t>
    </rPh>
    <rPh sb="9" eb="11">
      <t>キョウキュウ</t>
    </rPh>
    <rPh sb="12" eb="14">
      <t>スイドウ</t>
    </rPh>
    <rPh sb="14" eb="15">
      <t>ギョウ</t>
    </rPh>
    <phoneticPr fontId="5"/>
  </si>
  <si>
    <t>G　情報通信業</t>
    <rPh sb="2" eb="4">
      <t>ジョウホウ</t>
    </rPh>
    <rPh sb="4" eb="7">
      <t>ツウシンギョウ</t>
    </rPh>
    <phoneticPr fontId="5"/>
  </si>
  <si>
    <t>H　運輸業、郵便業</t>
    <rPh sb="2" eb="5">
      <t>ウンユギョウ</t>
    </rPh>
    <rPh sb="6" eb="8">
      <t>ユウビン</t>
    </rPh>
    <rPh sb="8" eb="9">
      <t>ギョウ</t>
    </rPh>
    <phoneticPr fontId="5"/>
  </si>
  <si>
    <t>I　卸売業、小売業</t>
    <rPh sb="2" eb="3">
      <t>オロシ</t>
    </rPh>
    <rPh sb="3" eb="4">
      <t>ウ</t>
    </rPh>
    <rPh sb="4" eb="5">
      <t>ギョウ</t>
    </rPh>
    <rPh sb="6" eb="9">
      <t>コウリギョウ</t>
    </rPh>
    <phoneticPr fontId="5"/>
  </si>
  <si>
    <t>J　金融業、保険業</t>
    <rPh sb="2" eb="5">
      <t>キンユウギョウ</t>
    </rPh>
    <rPh sb="6" eb="9">
      <t>ホケンギョウ</t>
    </rPh>
    <phoneticPr fontId="5"/>
  </si>
  <si>
    <t>L　学術研究、専門・技術サービス業</t>
    <rPh sb="2" eb="4">
      <t>ガクジュツ</t>
    </rPh>
    <rPh sb="4" eb="6">
      <t>ケンキュウ</t>
    </rPh>
    <rPh sb="7" eb="9">
      <t>センモン</t>
    </rPh>
    <rPh sb="10" eb="12">
      <t>ギジュツ</t>
    </rPh>
    <rPh sb="16" eb="17">
      <t>ギョウ</t>
    </rPh>
    <phoneticPr fontId="5"/>
  </si>
  <si>
    <t>M　宿泊業、飲食サービス業</t>
    <rPh sb="2" eb="4">
      <t>シュクハク</t>
    </rPh>
    <rPh sb="4" eb="5">
      <t>ギョウ</t>
    </rPh>
    <rPh sb="6" eb="8">
      <t>インショク</t>
    </rPh>
    <rPh sb="12" eb="13">
      <t>ギョウ</t>
    </rPh>
    <phoneticPr fontId="5"/>
  </si>
  <si>
    <t>N　生活関連サービス業、娯楽業</t>
    <rPh sb="2" eb="4">
      <t>セイカツ</t>
    </rPh>
    <rPh sb="4" eb="6">
      <t>カンレン</t>
    </rPh>
    <rPh sb="10" eb="11">
      <t>ギョウ</t>
    </rPh>
    <rPh sb="12" eb="15">
      <t>ゴラクギョウ</t>
    </rPh>
    <phoneticPr fontId="5"/>
  </si>
  <si>
    <t>O　教育、学習支援業</t>
    <rPh sb="2" eb="4">
      <t>キョウイク</t>
    </rPh>
    <rPh sb="5" eb="7">
      <t>ガクシュウ</t>
    </rPh>
    <rPh sb="7" eb="9">
      <t>シエン</t>
    </rPh>
    <rPh sb="9" eb="10">
      <t>ギョウ</t>
    </rPh>
    <phoneticPr fontId="5"/>
  </si>
  <si>
    <t>P　医療、福祉</t>
    <rPh sb="2" eb="4">
      <t>イリョウ</t>
    </rPh>
    <rPh sb="5" eb="7">
      <t>フクシ</t>
    </rPh>
    <phoneticPr fontId="5"/>
  </si>
  <si>
    <t>Q　複合サービス事業</t>
    <rPh sb="2" eb="4">
      <t>フクゴウ</t>
    </rPh>
    <rPh sb="8" eb="10">
      <t>ジギョウ</t>
    </rPh>
    <phoneticPr fontId="5"/>
  </si>
  <si>
    <t>R　サービス業（他に分類されないもの）</t>
    <rPh sb="6" eb="7">
      <t>ギョウ</t>
    </rPh>
    <rPh sb="8" eb="9">
      <t>ホカ</t>
    </rPh>
    <rPh sb="10" eb="12">
      <t>ブンルイ</t>
    </rPh>
    <phoneticPr fontId="5"/>
  </si>
  <si>
    <t>S　公務（他に分類されるものを除く）</t>
    <rPh sb="2" eb="4">
      <t>コウム</t>
    </rPh>
    <rPh sb="5" eb="6">
      <t>ホカ</t>
    </rPh>
    <rPh sb="7" eb="9">
      <t>ブンルイ</t>
    </rPh>
    <rPh sb="15" eb="16">
      <t>ノゾ</t>
    </rPh>
    <phoneticPr fontId="5"/>
  </si>
  <si>
    <t>T　分類不能の産業</t>
    <rPh sb="2" eb="4">
      <t>ブンルイ</t>
    </rPh>
    <rPh sb="4" eb="6">
      <t>フノウ</t>
    </rPh>
    <rPh sb="7" eb="9">
      <t>サンギョウ</t>
    </rPh>
    <phoneticPr fontId="5"/>
  </si>
  <si>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11"/>
  </si>
  <si>
    <t>対象従業員の就労状況</t>
    <rPh sb="0" eb="2">
      <t>タイショウ</t>
    </rPh>
    <rPh sb="2" eb="5">
      <t>ジュウギョウイン</t>
    </rPh>
    <rPh sb="6" eb="8">
      <t>シュウロウ</t>
    </rPh>
    <rPh sb="8" eb="10">
      <t>ジョウキョウ</t>
    </rPh>
    <phoneticPr fontId="11"/>
  </si>
  <si>
    <r>
      <t>原職復帰</t>
    </r>
    <r>
      <rPr>
        <b/>
        <u/>
        <sz val="11"/>
        <rFont val="ＭＳ Ｐ明朝"/>
        <family val="1"/>
        <charset val="128"/>
      </rPr>
      <t>３か月後</t>
    </r>
    <rPh sb="0" eb="2">
      <t>ゲンショク</t>
    </rPh>
    <rPh sb="2" eb="4">
      <t>フッキ</t>
    </rPh>
    <rPh sb="6" eb="7">
      <t>ゲツ</t>
    </rPh>
    <rPh sb="7" eb="8">
      <t>ゴ</t>
    </rPh>
    <phoneticPr fontId="11"/>
  </si>
  <si>
    <t xml:space="preserve"> 有</t>
    <rPh sb="1" eb="2">
      <t>アリ</t>
    </rPh>
    <phoneticPr fontId="11"/>
  </si>
  <si>
    <t xml:space="preserve">  有</t>
    <rPh sb="2" eb="3">
      <t>アリ</t>
    </rPh>
    <phoneticPr fontId="11"/>
  </si>
  <si>
    <t>無</t>
    <rPh sb="0" eb="1">
      <t>ナ</t>
    </rPh>
    <phoneticPr fontId="11"/>
  </si>
  <si>
    <t>財団記入欄</t>
  </si>
  <si>
    <t>対象従業員の雇用状況</t>
    <phoneticPr fontId="11"/>
  </si>
  <si>
    <t>職務</t>
    <rPh sb="0" eb="2">
      <t>ショクム</t>
    </rPh>
    <phoneticPr fontId="11"/>
  </si>
  <si>
    <t xml:space="preserve"> 正社員</t>
    <rPh sb="1" eb="4">
      <t>セイシャイン</t>
    </rPh>
    <phoneticPr fontId="11"/>
  </si>
  <si>
    <t xml:space="preserve"> パート・アルバイト</t>
    <phoneticPr fontId="11"/>
  </si>
  <si>
    <t xml:space="preserve"> その他 (</t>
    <rPh sb="3" eb="4">
      <t>ホカ</t>
    </rPh>
    <phoneticPr fontId="11"/>
  </si>
  <si>
    <t xml:space="preserve"> その他（</t>
    <phoneticPr fontId="11"/>
  </si>
  <si>
    <t>週</t>
    <phoneticPr fontId="11"/>
  </si>
  <si>
    <t xml:space="preserve"> (</t>
    <phoneticPr fontId="11"/>
  </si>
  <si>
    <t>日）</t>
    <phoneticPr fontId="11"/>
  </si>
  <si>
    <t>日)</t>
    <phoneticPr fontId="11"/>
  </si>
  <si>
    <t>週</t>
  </si>
  <si>
    <t>時間</t>
    <phoneticPr fontId="11"/>
  </si>
  <si>
    <t xml:space="preserve"> 分</t>
    <rPh sb="1" eb="2">
      <t>フン</t>
    </rPh>
    <phoneticPr fontId="11"/>
  </si>
  <si>
    <t xml:space="preserve">　
</t>
    <phoneticPr fontId="11"/>
  </si>
  <si>
    <t xml:space="preserve"> 有</t>
    <phoneticPr fontId="11"/>
  </si>
  <si>
    <t xml:space="preserve"> 時短時間</t>
    <rPh sb="3" eb="5">
      <t>ジカン</t>
    </rPh>
    <phoneticPr fontId="11"/>
  </si>
  <si>
    <t>分）</t>
    <phoneticPr fontId="11"/>
  </si>
  <si>
    <t xml:space="preserve"> 月給</t>
    <phoneticPr fontId="11"/>
  </si>
  <si>
    <t>日給</t>
    <phoneticPr fontId="11"/>
  </si>
  <si>
    <t>時給</t>
    <phoneticPr fontId="11"/>
  </si>
  <si>
    <t>年俸</t>
    <phoneticPr fontId="11"/>
  </si>
  <si>
    <t xml:space="preserve">     その他 （</t>
    <phoneticPr fontId="11"/>
  </si>
  <si>
    <t>円　　　　　　　　　　　　　　　　</t>
    <phoneticPr fontId="11"/>
  </si>
  <si>
    <t>出向の有無</t>
    <rPh sb="0" eb="2">
      <t>シュッコウ</t>
    </rPh>
    <rPh sb="3" eb="5">
      <t>ウム</t>
    </rPh>
    <phoneticPr fontId="11"/>
  </si>
  <si>
    <t>※有の場合、出向に関する雇用契約書を提出すること</t>
    <rPh sb="6" eb="8">
      <t>シュッコウ</t>
    </rPh>
    <rPh sb="9" eb="10">
      <t>カン</t>
    </rPh>
    <rPh sb="12" eb="14">
      <t>コヨウ</t>
    </rPh>
    <rPh sb="14" eb="17">
      <t>ケイヤクショ</t>
    </rPh>
    <phoneticPr fontId="11"/>
  </si>
  <si>
    <t>所属事業所</t>
    <phoneticPr fontId="11"/>
  </si>
  <si>
    <t>　　　所属事業所と同じ</t>
  </si>
  <si>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11"/>
  </si>
  <si>
    <t>所定労働日数</t>
    <rPh sb="0" eb="2">
      <t>ショテイ</t>
    </rPh>
    <rPh sb="2" eb="4">
      <t>ロウドウ</t>
    </rPh>
    <rPh sb="4" eb="6">
      <t>ニッスウ</t>
    </rPh>
    <phoneticPr fontId="11"/>
  </si>
  <si>
    <t>給与形態</t>
    <rPh sb="0" eb="2">
      <t>キュウヨ</t>
    </rPh>
    <rPh sb="2" eb="4">
      <t>ケイタイ</t>
    </rPh>
    <phoneticPr fontId="11"/>
  </si>
  <si>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11"/>
  </si>
  <si>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11"/>
  </si>
  <si>
    <t>勤務先</t>
    <rPh sb="0" eb="3">
      <t>キンムサキ</t>
    </rPh>
    <phoneticPr fontId="11"/>
  </si>
  <si>
    <t>テレワークをしている場所</t>
    <rPh sb="10" eb="12">
      <t>バショ</t>
    </rPh>
    <phoneticPr fontId="11"/>
  </si>
  <si>
    <t>自宅</t>
    <rPh sb="0" eb="2">
      <t>ジタク</t>
    </rPh>
    <phoneticPr fontId="11"/>
  </si>
  <si>
    <t>コワーキングスペース</t>
    <phoneticPr fontId="11"/>
  </si>
  <si>
    <t>その他（</t>
    <rPh sb="2" eb="3">
      <t>タ</t>
    </rPh>
    <phoneticPr fontId="11"/>
  </si>
  <si>
    <t>加算判定</t>
    <rPh sb="0" eb="2">
      <t>ｶｻﾝ</t>
    </rPh>
    <rPh sb="2" eb="4">
      <t>ﾊﾝﾃｲ</t>
    </rPh>
    <phoneticPr fontId="11" type="halfwidthKatakana"/>
  </si>
  <si>
    <t>①または②</t>
    <phoneticPr fontId="11"/>
  </si>
  <si>
    <t>①と②</t>
    <phoneticPr fontId="11"/>
  </si>
  <si>
    <t>加算</t>
    <phoneticPr fontId="11"/>
  </si>
  <si>
    <t>①と③</t>
    <phoneticPr fontId="11"/>
  </si>
  <si>
    <t>①と④</t>
    <phoneticPr fontId="11"/>
  </si>
  <si>
    <t>①と②と③</t>
    <phoneticPr fontId="11"/>
  </si>
  <si>
    <t>①と②と④</t>
    <phoneticPr fontId="11"/>
  </si>
  <si>
    <t>①と②と③と④</t>
    <phoneticPr fontId="11"/>
  </si>
  <si>
    <t>②と④</t>
    <phoneticPr fontId="11"/>
  </si>
  <si>
    <t>②と③</t>
    <phoneticPr fontId="11"/>
  </si>
  <si>
    <t>②と③と④</t>
    <phoneticPr fontId="11"/>
  </si>
  <si>
    <t>③または④</t>
    <phoneticPr fontId="11"/>
  </si>
  <si>
    <t>③と④</t>
    <phoneticPr fontId="11"/>
  </si>
  <si>
    <t>有（</t>
    <rPh sb="0" eb="1">
      <t>アリ</t>
    </rPh>
    <phoneticPr fontId="11"/>
  </si>
  <si>
    <t>基本給</t>
    <rPh sb="0" eb="2">
      <t>キホン</t>
    </rPh>
    <phoneticPr fontId="11"/>
  </si>
  <si>
    <t>基本給</t>
    <rPh sb="0" eb="3">
      <t>キホンキュウ</t>
    </rPh>
    <phoneticPr fontId="11"/>
  </si>
  <si>
    <t>＊役職手当、職務手当、資格手当などの責任の重さや職務の難易度に対して支払われる手当</t>
    <phoneticPr fontId="11"/>
  </si>
  <si>
    <r>
      <t>職能に関する手当</t>
    </r>
    <r>
      <rPr>
        <sz val="8"/>
        <rFont val="ＭＳ Ｐ明朝"/>
        <family val="1"/>
        <charset val="128"/>
      </rPr>
      <t>　（ない場合は0円と記入）</t>
    </r>
    <rPh sb="0" eb="2">
      <t>ショクノウ</t>
    </rPh>
    <rPh sb="3" eb="4">
      <t>カン</t>
    </rPh>
    <rPh sb="6" eb="8">
      <t>テアテ</t>
    </rPh>
    <phoneticPr fontId="11"/>
  </si>
  <si>
    <t/>
  </si>
  <si>
    <t>※有の場合、出向に関する書類を提出すること</t>
    <rPh sb="6" eb="8">
      <t>シュッコウ</t>
    </rPh>
    <rPh sb="9" eb="10">
      <t>カン</t>
    </rPh>
    <rPh sb="12" eb="14">
      <t>ショルイ</t>
    </rPh>
    <phoneticPr fontId="11"/>
  </si>
  <si>
    <r>
      <rPr>
        <sz val="11"/>
        <rFont val="ＭＳ Ｐ明朝"/>
        <family val="1"/>
        <charset val="128"/>
      </rPr>
      <t xml:space="preserve">    勤務先</t>
    </r>
    <r>
      <rPr>
        <sz val="10"/>
        <rFont val="ＭＳ Ｐ明朝"/>
        <family val="1"/>
        <charset val="128"/>
      </rPr>
      <t xml:space="preserve">
</t>
    </r>
    <r>
      <rPr>
        <sz val="8"/>
        <rFont val="ＭＳ Ｐ明朝"/>
        <family val="1"/>
        <charset val="128"/>
      </rPr>
      <t>※対象従業員が実際に業務を行っている職場（出向先や派遣先なども含む。）</t>
    </r>
    <rPh sb="4" eb="7">
      <t>キンムサキ</t>
    </rPh>
    <phoneticPr fontId="11"/>
  </si>
  <si>
    <r>
      <rPr>
        <sz val="11"/>
        <rFont val="ＭＳ Ｐ明朝"/>
        <family val="1"/>
        <charset val="128"/>
      </rPr>
      <t xml:space="preserve">          部署
</t>
    </r>
    <r>
      <rPr>
        <sz val="8"/>
        <rFont val="ＭＳ Ｐ明朝"/>
        <family val="1"/>
        <charset val="128"/>
      </rPr>
      <t>※組織の最小単位の所属先
ない場合は 「なし」と記入</t>
    </r>
    <phoneticPr fontId="11"/>
  </si>
  <si>
    <r>
      <t xml:space="preserve">    テレワーク勤務
</t>
    </r>
    <r>
      <rPr>
        <sz val="8"/>
        <rFont val="ＭＳ Ｐ明朝"/>
        <family val="1"/>
        <charset val="128"/>
      </rPr>
      <t>※有の場合、テレワーク（在宅勤務）規程を提出すること</t>
    </r>
    <rPh sb="9" eb="11">
      <t>キンム</t>
    </rPh>
    <phoneticPr fontId="11"/>
  </si>
  <si>
    <r>
      <rPr>
        <sz val="11"/>
        <rFont val="ＭＳ Ｐ明朝"/>
        <family val="1"/>
        <charset val="128"/>
      </rPr>
      <t xml:space="preserve">        相違理由</t>
    </r>
    <r>
      <rPr>
        <sz val="9"/>
        <rFont val="ＭＳ Ｐ明朝"/>
        <family val="1"/>
        <charset val="128"/>
      </rPr>
      <t xml:space="preserve">
</t>
    </r>
    <r>
      <rPr>
        <sz val="8"/>
        <rFont val="ＭＳ Ｐ明朝"/>
        <family val="1"/>
        <charset val="128"/>
      </rPr>
      <t>「所属事業所」と「勤務先」の名称または所在地が異なる場合は記入必須</t>
    </r>
    <rPh sb="8" eb="10">
      <t>ソウイ</t>
    </rPh>
    <rPh sb="10" eb="12">
      <t>リユウ</t>
    </rPh>
    <rPh sb="22" eb="25">
      <t>キンムサキ</t>
    </rPh>
    <rPh sb="27" eb="29">
      <t>メイショウ</t>
    </rPh>
    <rPh sb="32" eb="35">
      <t>ショザイチ</t>
    </rPh>
    <rPh sb="36" eb="37">
      <t>コト</t>
    </rPh>
    <rPh sb="39" eb="41">
      <t>バアイ</t>
    </rPh>
    <rPh sb="42" eb="44">
      <t>キニュウ</t>
    </rPh>
    <rPh sb="44" eb="46">
      <t>ヒッス</t>
    </rPh>
    <phoneticPr fontId="11"/>
  </si>
  <si>
    <t>令和７年度協力</t>
    <rPh sb="5" eb="7">
      <t>キョウリョク</t>
    </rPh>
    <phoneticPr fontId="11"/>
  </si>
  <si>
    <t>令和７年度　働くパパママ育業応援奨励金　パパと協力！ママコース　支給申請書</t>
    <rPh sb="23" eb="25">
      <t>キョウリョク</t>
    </rPh>
    <phoneticPr fontId="11"/>
  </si>
  <si>
    <t>（様式１号別紙：　育業促進等に関する取組計画）</t>
  </si>
  <si>
    <t>面談日</t>
    <rPh sb="0" eb="2">
      <t>メンダン</t>
    </rPh>
    <rPh sb="2" eb="3">
      <t>ビ</t>
    </rPh>
    <phoneticPr fontId="11"/>
  </si>
  <si>
    <t>面談担当者　所属</t>
    <rPh sb="0" eb="2">
      <t>メンダン</t>
    </rPh>
    <rPh sb="2" eb="4">
      <t>タントウ</t>
    </rPh>
    <rPh sb="4" eb="5">
      <t>シャ</t>
    </rPh>
    <rPh sb="6" eb="8">
      <t>ショゾク</t>
    </rPh>
    <phoneticPr fontId="11"/>
  </si>
  <si>
    <t>面談担当者　氏名</t>
    <rPh sb="0" eb="2">
      <t>メンダン</t>
    </rPh>
    <rPh sb="2" eb="5">
      <t>タントウシャ</t>
    </rPh>
    <rPh sb="4" eb="5">
      <t>シャ</t>
    </rPh>
    <rPh sb="6" eb="8">
      <t>シメイ</t>
    </rPh>
    <phoneticPr fontId="11"/>
  </si>
  <si>
    <t>質問事項</t>
    <rPh sb="0" eb="2">
      <t>シツモン</t>
    </rPh>
    <rPh sb="2" eb="4">
      <t>ジコウ</t>
    </rPh>
    <phoneticPr fontId="11"/>
  </si>
  <si>
    <t>お互いの育業期間について、パパと話し合った内容を教えてください</t>
    <rPh sb="1" eb="2">
      <t>タガ</t>
    </rPh>
    <rPh sb="4" eb="5">
      <t>イク</t>
    </rPh>
    <rPh sb="5" eb="6">
      <t>ギョウ</t>
    </rPh>
    <rPh sb="6" eb="8">
      <t>キカン</t>
    </rPh>
    <rPh sb="16" eb="17">
      <t>ハナ</t>
    </rPh>
    <rPh sb="18" eb="19">
      <t>ア</t>
    </rPh>
    <rPh sb="21" eb="23">
      <t>ナイヨウ</t>
    </rPh>
    <rPh sb="24" eb="25">
      <t>オシ</t>
    </rPh>
    <phoneticPr fontId="11"/>
  </si>
  <si>
    <t>パパとどのような役割分担で育児を実施する予定ですか</t>
    <rPh sb="8" eb="10">
      <t>ヤクワリ</t>
    </rPh>
    <rPh sb="10" eb="12">
      <t>ブンタン</t>
    </rPh>
    <rPh sb="13" eb="15">
      <t>イクジ</t>
    </rPh>
    <rPh sb="16" eb="18">
      <t>ジッシ</t>
    </rPh>
    <rPh sb="20" eb="22">
      <t>ヨテイ</t>
    </rPh>
    <phoneticPr fontId="11"/>
  </si>
  <si>
    <t>パパと協力して育児をする上で、不安なことはありますか</t>
    <phoneticPr fontId="11"/>
  </si>
  <si>
    <t>今後のキャリア（働き方）について、希望を教えてください</t>
    <rPh sb="0" eb="2">
      <t>コンゴ</t>
    </rPh>
    <rPh sb="8" eb="9">
      <t>ハタラ</t>
    </rPh>
    <rPh sb="10" eb="11">
      <t>カタ</t>
    </rPh>
    <rPh sb="17" eb="19">
      <t>キボウ</t>
    </rPh>
    <rPh sb="20" eb="21">
      <t>オシ</t>
    </rPh>
    <phoneticPr fontId="11"/>
  </si>
  <si>
    <t>済み　　　</t>
    <rPh sb="0" eb="1">
      <t>ス</t>
    </rPh>
    <phoneticPr fontId="11"/>
  </si>
  <si>
    <t>従業員記入欄</t>
    <rPh sb="0" eb="3">
      <t>ジュウギョウイン</t>
    </rPh>
    <rPh sb="3" eb="5">
      <t>キニュウ</t>
    </rPh>
    <rPh sb="5" eb="6">
      <t>ラン</t>
    </rPh>
    <phoneticPr fontId="11"/>
  </si>
  <si>
    <t>パパの育業期間</t>
    <rPh sb="3" eb="4">
      <t>イク</t>
    </rPh>
    <rPh sb="4" eb="5">
      <t>ギョウ</t>
    </rPh>
    <rPh sb="5" eb="7">
      <t>キカン</t>
    </rPh>
    <phoneticPr fontId="11"/>
  </si>
  <si>
    <t>パパの氏名</t>
    <rPh sb="3" eb="5">
      <t>シメイ</t>
    </rPh>
    <phoneticPr fontId="11"/>
  </si>
  <si>
    <t>面談内容および上記内容は事実と相違ありません。</t>
    <rPh sb="0" eb="2">
      <t>メンダン</t>
    </rPh>
    <rPh sb="2" eb="4">
      <t>ナイヨウ</t>
    </rPh>
    <rPh sb="7" eb="9">
      <t>ジョウキ</t>
    </rPh>
    <rPh sb="9" eb="11">
      <t>ナイヨウ</t>
    </rPh>
    <rPh sb="12" eb="14">
      <t>ジジツ</t>
    </rPh>
    <rPh sb="15" eb="17">
      <t>ソウイ</t>
    </rPh>
    <phoneticPr fontId="11"/>
  </si>
  <si>
    <t>令和　　　　年　　　　　月　　　　　日</t>
    <rPh sb="0" eb="2">
      <t>レイワ</t>
    </rPh>
    <rPh sb="6" eb="7">
      <t>ネン</t>
    </rPh>
    <rPh sb="12" eb="13">
      <t>ガツ</t>
    </rPh>
    <rPh sb="18" eb="19">
      <t>ニチ</t>
    </rPh>
    <phoneticPr fontId="11"/>
  </si>
  <si>
    <t>※自署してください。</t>
    <rPh sb="1" eb="3">
      <t>ジショ</t>
    </rPh>
    <phoneticPr fontId="11"/>
  </si>
  <si>
    <t>（様式１号別紙　：　育業促進等に関する取組計画）</t>
    <phoneticPr fontId="11"/>
  </si>
  <si>
    <t>育　業　促　進</t>
    <rPh sb="0" eb="1">
      <t>イク</t>
    </rPh>
    <rPh sb="2" eb="3">
      <t>ギョウ</t>
    </rPh>
    <rPh sb="4" eb="5">
      <t>ソク</t>
    </rPh>
    <rPh sb="6" eb="7">
      <t>ススム</t>
    </rPh>
    <phoneticPr fontId="81"/>
  </si>
  <si>
    <t>今後、組織としてどのように取り組んでいくか記載してください</t>
    <rPh sb="0" eb="2">
      <t>コンゴ</t>
    </rPh>
    <rPh sb="3" eb="5">
      <t>ソシキ</t>
    </rPh>
    <rPh sb="13" eb="14">
      <t>ト</t>
    </rPh>
    <rPh sb="15" eb="16">
      <t>ク</t>
    </rPh>
    <rPh sb="21" eb="23">
      <t>キサイ</t>
    </rPh>
    <phoneticPr fontId="81"/>
  </si>
  <si>
    <t>育業促進のための取組</t>
    <rPh sb="0" eb="1">
      <t>イク</t>
    </rPh>
    <rPh sb="1" eb="2">
      <t>ギョウ</t>
    </rPh>
    <rPh sb="2" eb="4">
      <t>ソクシン</t>
    </rPh>
    <rPh sb="8" eb="10">
      <t>トリクミ</t>
    </rPh>
    <phoneticPr fontId="81"/>
  </si>
  <si>
    <t>現状の取得状況</t>
    <rPh sb="0" eb="2">
      <t>ゲンジョウ</t>
    </rPh>
    <rPh sb="3" eb="5">
      <t>シュトク</t>
    </rPh>
    <rPh sb="5" eb="7">
      <t>ジョウキョウ</t>
    </rPh>
    <phoneticPr fontId="81"/>
  </si>
  <si>
    <t>●従業員の育業率</t>
    <rPh sb="1" eb="4">
      <t>ジュウギョウイン</t>
    </rPh>
    <rPh sb="5" eb="6">
      <t>イク</t>
    </rPh>
    <rPh sb="6" eb="7">
      <t>ギョウ</t>
    </rPh>
    <rPh sb="7" eb="8">
      <t>リツ</t>
    </rPh>
    <phoneticPr fontId="11"/>
  </si>
  <si>
    <t>男性従業員</t>
    <rPh sb="0" eb="2">
      <t>ダンセイ</t>
    </rPh>
    <rPh sb="2" eb="5">
      <t>ジュウギョウイン</t>
    </rPh>
    <phoneticPr fontId="11"/>
  </si>
  <si>
    <t>女性従業員</t>
    <rPh sb="0" eb="2">
      <t>ジョセイ</t>
    </rPh>
    <rPh sb="2" eb="5">
      <t>ジュウギョウイン</t>
    </rPh>
    <phoneticPr fontId="11"/>
  </si>
  <si>
    <t>配偶者が出産した従業員数</t>
    <rPh sb="0" eb="3">
      <t>ハイグウシャ</t>
    </rPh>
    <rPh sb="4" eb="6">
      <t>シュッサン</t>
    </rPh>
    <rPh sb="8" eb="11">
      <t>ジュウギョウイン</t>
    </rPh>
    <rPh sb="11" eb="12">
      <t>スウ</t>
    </rPh>
    <phoneticPr fontId="11"/>
  </si>
  <si>
    <t>自身が出産した従業員数</t>
    <rPh sb="0" eb="2">
      <t>ジシン</t>
    </rPh>
    <rPh sb="3" eb="5">
      <t>シュッサン</t>
    </rPh>
    <rPh sb="7" eb="10">
      <t>ジュウギョウイン</t>
    </rPh>
    <rPh sb="10" eb="11">
      <t>スウ</t>
    </rPh>
    <phoneticPr fontId="11"/>
  </si>
  <si>
    <t>（うち育業者</t>
  </si>
  <si>
    <t>人）</t>
  </si>
  <si>
    <t>育業率</t>
    <rPh sb="0" eb="1">
      <t>イク</t>
    </rPh>
    <rPh sb="1" eb="2">
      <t>ギョウ</t>
    </rPh>
    <rPh sb="2" eb="3">
      <t>リツ</t>
    </rPh>
    <phoneticPr fontId="11"/>
  </si>
  <si>
    <t>％</t>
    <phoneticPr fontId="11"/>
  </si>
  <si>
    <t>●育業者の平均育業日数</t>
    <rPh sb="5" eb="7">
      <t>ヘイキン</t>
    </rPh>
    <rPh sb="9" eb="11">
      <t>ニッスウ</t>
    </rPh>
    <phoneticPr fontId="11"/>
  </si>
  <si>
    <t>現状の取組内容</t>
    <phoneticPr fontId="11"/>
  </si>
  <si>
    <t>今後の目標</t>
    <rPh sb="0" eb="2">
      <t>コンゴ</t>
    </rPh>
    <rPh sb="3" eb="5">
      <t>モクヒョウ</t>
    </rPh>
    <phoneticPr fontId="11"/>
  </si>
  <si>
    <t>１～３年後の目標値を設定してください。</t>
    <phoneticPr fontId="11"/>
  </si>
  <si>
    <t>年後の目標</t>
    <rPh sb="0" eb="1">
      <t>ネン</t>
    </rPh>
    <rPh sb="1" eb="2">
      <t>ゴ</t>
    </rPh>
    <rPh sb="3" eb="5">
      <t>モクヒョウ</t>
    </rPh>
    <phoneticPr fontId="11"/>
  </si>
  <si>
    <t>●男性従業員の育業率</t>
    <rPh sb="1" eb="3">
      <t>ダンセイ</t>
    </rPh>
    <rPh sb="3" eb="6">
      <t>ジュウギョウイン</t>
    </rPh>
    <rPh sb="9" eb="10">
      <t>リツ</t>
    </rPh>
    <phoneticPr fontId="11"/>
  </si>
  <si>
    <t>●女性従業員の育業率</t>
    <rPh sb="1" eb="3">
      <t>ジョセイ</t>
    </rPh>
    <rPh sb="3" eb="6">
      <t>ジュウギョウイン</t>
    </rPh>
    <phoneticPr fontId="11"/>
  </si>
  <si>
    <t>●男性従業員の平均育業日数</t>
  </si>
  <si>
    <t>●女性従業員の平均育業日数</t>
    <rPh sb="1" eb="3">
      <t>ジョセイ</t>
    </rPh>
    <phoneticPr fontId="11"/>
  </si>
  <si>
    <r>
      <rPr>
        <b/>
        <sz val="9"/>
        <rFont val="HG丸ｺﾞｼｯｸM-PRO"/>
        <family val="3"/>
        <charset val="128"/>
      </rPr>
      <t>１．</t>
    </r>
    <r>
      <rPr>
        <b/>
        <u/>
        <sz val="9"/>
        <rFont val="HG丸ｺﾞｼｯｸM-PRO"/>
        <family val="3"/>
        <charset val="128"/>
      </rPr>
      <t xml:space="preserve">男性従業員
</t>
    </r>
    <r>
      <rPr>
        <b/>
        <sz val="9"/>
        <rFont val="HG丸ｺﾞｼｯｸM-PRO"/>
        <family val="3"/>
        <charset val="128"/>
      </rPr>
      <t>　に対する取組</t>
    </r>
    <rPh sb="2" eb="4">
      <t>ダンセイ</t>
    </rPh>
    <rPh sb="4" eb="7">
      <t>ジュウギョウイン</t>
    </rPh>
    <rPh sb="10" eb="11">
      <t>タイ</t>
    </rPh>
    <rPh sb="13" eb="15">
      <t>トリクミ</t>
    </rPh>
    <phoneticPr fontId="11"/>
  </si>
  <si>
    <t>今後の目標を達成する上での課題や取組計画を記載して下さい。</t>
    <rPh sb="0" eb="2">
      <t>コンゴ</t>
    </rPh>
    <rPh sb="3" eb="5">
      <t>モクヒョウ</t>
    </rPh>
    <rPh sb="6" eb="8">
      <t>タッセイ</t>
    </rPh>
    <rPh sb="10" eb="11">
      <t>ウエ</t>
    </rPh>
    <rPh sb="13" eb="15">
      <t>カダイ</t>
    </rPh>
    <rPh sb="16" eb="18">
      <t>トリクミ</t>
    </rPh>
    <rPh sb="18" eb="20">
      <t>ケイカク</t>
    </rPh>
    <rPh sb="21" eb="23">
      <t>キサイ</t>
    </rPh>
    <rPh sb="25" eb="26">
      <t>クダ</t>
    </rPh>
    <phoneticPr fontId="11"/>
  </si>
  <si>
    <t>●目標達成する上での課題・懸念点</t>
    <rPh sb="1" eb="3">
      <t>モクヒョウ</t>
    </rPh>
    <rPh sb="3" eb="5">
      <t>タッセイ</t>
    </rPh>
    <rPh sb="7" eb="8">
      <t>ウエ</t>
    </rPh>
    <rPh sb="10" eb="12">
      <t>カダイ</t>
    </rPh>
    <rPh sb="13" eb="16">
      <t>ケネンテン</t>
    </rPh>
    <phoneticPr fontId="11"/>
  </si>
  <si>
    <t>●目標達成及び上記課題解決のための取組計画</t>
    <rPh sb="1" eb="3">
      <t>モクヒョウ</t>
    </rPh>
    <rPh sb="3" eb="5">
      <t>タッセイ</t>
    </rPh>
    <rPh sb="5" eb="6">
      <t>オヨ</t>
    </rPh>
    <rPh sb="7" eb="9">
      <t>ジョウキ</t>
    </rPh>
    <rPh sb="9" eb="11">
      <t>カダイ</t>
    </rPh>
    <rPh sb="11" eb="13">
      <t>カイケツ</t>
    </rPh>
    <rPh sb="17" eb="19">
      <t>トリクミ</t>
    </rPh>
    <rPh sb="19" eb="21">
      <t>ケイカク</t>
    </rPh>
    <phoneticPr fontId="11"/>
  </si>
  <si>
    <t>具体的な取組①</t>
    <rPh sb="0" eb="3">
      <t>グタイテキ</t>
    </rPh>
    <rPh sb="4" eb="6">
      <t>トリクミ</t>
    </rPh>
    <phoneticPr fontId="11"/>
  </si>
  <si>
    <t>具体的な取組②</t>
    <rPh sb="0" eb="3">
      <t>グタイテキ</t>
    </rPh>
    <rPh sb="4" eb="6">
      <t>トリクミ</t>
    </rPh>
    <phoneticPr fontId="11"/>
  </si>
  <si>
    <r>
      <rPr>
        <b/>
        <sz val="9"/>
        <rFont val="HG丸ｺﾞｼｯｸM-PRO"/>
        <family val="3"/>
        <charset val="128"/>
      </rPr>
      <t>２．</t>
    </r>
    <r>
      <rPr>
        <b/>
        <u/>
        <sz val="9"/>
        <rFont val="HG丸ｺﾞｼｯｸM-PRO"/>
        <family val="3"/>
        <charset val="128"/>
      </rPr>
      <t xml:space="preserve">女性従業員
</t>
    </r>
    <r>
      <rPr>
        <b/>
        <sz val="9"/>
        <rFont val="HG丸ｺﾞｼｯｸM-PRO"/>
        <family val="3"/>
        <charset val="128"/>
      </rPr>
      <t>　に対する取組</t>
    </r>
    <rPh sb="2" eb="4">
      <t>ジョセイ</t>
    </rPh>
    <rPh sb="10" eb="11">
      <t>タイ</t>
    </rPh>
    <rPh sb="13" eb="14">
      <t>ト</t>
    </rPh>
    <rPh sb="14" eb="15">
      <t>ク</t>
    </rPh>
    <phoneticPr fontId="11"/>
  </si>
  <si>
    <t>就労継続のための取組</t>
    <rPh sb="0" eb="2">
      <t>シュウロウ</t>
    </rPh>
    <rPh sb="2" eb="4">
      <t>ケイゾク</t>
    </rPh>
    <rPh sb="8" eb="10">
      <t>トリクミ</t>
    </rPh>
    <phoneticPr fontId="81"/>
  </si>
  <si>
    <t>現状</t>
    <rPh sb="0" eb="2">
      <t>ゲンジョウ</t>
    </rPh>
    <phoneticPr fontId="81"/>
  </si>
  <si>
    <t>●従業員の離職率</t>
    <rPh sb="1" eb="4">
      <t>ジュウギョウイン</t>
    </rPh>
    <rPh sb="5" eb="8">
      <t>リショクリツ</t>
    </rPh>
    <phoneticPr fontId="11"/>
  </si>
  <si>
    <t>育業後復帰者数</t>
    <rPh sb="2" eb="3">
      <t>ゴ</t>
    </rPh>
    <rPh sb="3" eb="5">
      <t>フッキ</t>
    </rPh>
    <rPh sb="5" eb="6">
      <t>シャ</t>
    </rPh>
    <rPh sb="6" eb="7">
      <t>スウ</t>
    </rPh>
    <phoneticPr fontId="11"/>
  </si>
  <si>
    <t>復帰後3カ月以内の離職者</t>
    <rPh sb="0" eb="2">
      <t>フッキ</t>
    </rPh>
    <rPh sb="2" eb="3">
      <t>ゴ</t>
    </rPh>
    <rPh sb="5" eb="6">
      <t>ゲツ</t>
    </rPh>
    <rPh sb="6" eb="8">
      <t>イナイ</t>
    </rPh>
    <rPh sb="9" eb="12">
      <t>リショクシャ</t>
    </rPh>
    <phoneticPr fontId="11"/>
  </si>
  <si>
    <t>離職率</t>
    <rPh sb="0" eb="3">
      <t>リショクリツ</t>
    </rPh>
    <phoneticPr fontId="11"/>
  </si>
  <si>
    <t>1～3年後の目標値を記載してください。</t>
    <phoneticPr fontId="11"/>
  </si>
  <si>
    <t>●目標達成及び上記課題解決のための取組計画</t>
    <phoneticPr fontId="11"/>
  </si>
  <si>
    <t>仕事と育児の両立全般に関わる組織としての必要な支援があれば記載して下さい</t>
    <rPh sb="0" eb="2">
      <t>シゴト</t>
    </rPh>
    <rPh sb="3" eb="5">
      <t>イクジ</t>
    </rPh>
    <rPh sb="6" eb="8">
      <t>リョウリツ</t>
    </rPh>
    <rPh sb="8" eb="10">
      <t>ゼンパン</t>
    </rPh>
    <rPh sb="11" eb="12">
      <t>カカ</t>
    </rPh>
    <rPh sb="14" eb="16">
      <t>ソシキ</t>
    </rPh>
    <rPh sb="20" eb="22">
      <t>ヒツヨウ</t>
    </rPh>
    <rPh sb="23" eb="25">
      <t>シエン</t>
    </rPh>
    <rPh sb="29" eb="31">
      <t>キサイ</t>
    </rPh>
    <rPh sb="33" eb="34">
      <t>クダ</t>
    </rPh>
    <phoneticPr fontId="81"/>
  </si>
  <si>
    <t>必要な支援</t>
    <rPh sb="0" eb="2">
      <t>ヒツヨウ</t>
    </rPh>
    <rPh sb="3" eb="5">
      <t>シエン</t>
    </rPh>
    <phoneticPr fontId="11"/>
  </si>
  <si>
    <t>令和6年4月1日～令和7年3月31日の状況について記入してください。</t>
    <phoneticPr fontId="11"/>
  </si>
  <si>
    <t>期間</t>
    <rPh sb="0" eb="2">
      <t>キカン</t>
    </rPh>
    <phoneticPr fontId="11"/>
  </si>
  <si>
    <t>　</t>
    <phoneticPr fontId="11"/>
  </si>
  <si>
    <t>　　　　　　　　　　　　　　　　　　　　　　　　　　　　　</t>
    <phoneticPr fontId="11"/>
  </si>
  <si>
    <t>　　　　　　　　　　　　　　　　　　　　　　　　　　　</t>
    <phoneticPr fontId="11"/>
  </si>
  <si>
    <t>申請企業等の
代表者の三親等内
の親族でない</t>
    <rPh sb="0" eb="2">
      <t>ｼﾝｾｲ</t>
    </rPh>
    <rPh sb="2" eb="4">
      <t>ｷｷﾞｮｳ</t>
    </rPh>
    <rPh sb="4" eb="5">
      <t>ﾄｳ</t>
    </rPh>
    <rPh sb="7" eb="10">
      <t>ﾀﾞｲﾋｮｳｼｬ</t>
    </rPh>
    <rPh sb="11" eb="12">
      <t>ｻﾝ</t>
    </rPh>
    <rPh sb="12" eb="14">
      <t>ｼﾝﾄｳ</t>
    </rPh>
    <rPh sb="14" eb="15">
      <t>ﾅｲ</t>
    </rPh>
    <rPh sb="17" eb="19">
      <t>ｼﾝｿﾞｸ</t>
    </rPh>
    <phoneticPr fontId="11" type="halfwidthKatakana"/>
  </si>
  <si>
    <r>
      <t xml:space="preserve">氏名
</t>
    </r>
    <r>
      <rPr>
        <sz val="8"/>
        <rFont val="ＭＳ Ｐ明朝"/>
        <family val="1"/>
        <charset val="128"/>
      </rPr>
      <t>（住民票記載氏名）</t>
    </r>
    <rPh sb="0" eb="2">
      <t>シメイ</t>
    </rPh>
    <rPh sb="4" eb="7">
      <t>ジュウミンヒョウ</t>
    </rPh>
    <rPh sb="7" eb="9">
      <t>キサイ</t>
    </rPh>
    <rPh sb="9" eb="11">
      <t>シメイ</t>
    </rPh>
    <phoneticPr fontId="3"/>
  </si>
  <si>
    <t>ﾌﾘｶﾞﾅ</t>
  </si>
  <si>
    <r>
      <t xml:space="preserve">旧姓・通称等
</t>
    </r>
    <r>
      <rPr>
        <sz val="8"/>
        <rFont val="ＭＳ Ｐ明朝"/>
        <family val="1"/>
        <charset val="128"/>
      </rPr>
      <t>（申請書類に別名使用
の場合のみ記入）</t>
    </r>
    <rPh sb="0" eb="2">
      <t>キュウセイ</t>
    </rPh>
    <rPh sb="3" eb="5">
      <t>ツウショウ</t>
    </rPh>
    <rPh sb="5" eb="6">
      <t>トウ</t>
    </rPh>
    <rPh sb="8" eb="10">
      <t>シンセイ</t>
    </rPh>
    <rPh sb="10" eb="12">
      <t>ショルイ</t>
    </rPh>
    <rPh sb="13" eb="15">
      <t>ベツメイ</t>
    </rPh>
    <rPh sb="15" eb="17">
      <t>シヨウ</t>
    </rPh>
    <rPh sb="19" eb="21">
      <t>バアイ</t>
    </rPh>
    <rPh sb="23" eb="25">
      <t>キニュウ</t>
    </rPh>
    <phoneticPr fontId="11"/>
  </si>
  <si>
    <t>従業員の代替要員を新たに確保した</t>
    <rPh sb="0" eb="3">
      <t>ジュウギョウイン</t>
    </rPh>
    <rPh sb="4" eb="6">
      <t>ダイタイ</t>
    </rPh>
    <rPh sb="6" eb="8">
      <t>ヨウイン</t>
    </rPh>
    <rPh sb="9" eb="10">
      <t>アラ</t>
    </rPh>
    <rPh sb="12" eb="14">
      <t>カクホ</t>
    </rPh>
    <phoneticPr fontId="11"/>
  </si>
  <si>
    <t>派遣</t>
    <rPh sb="0" eb="2">
      <t>ハケン</t>
    </rPh>
    <phoneticPr fontId="11"/>
  </si>
  <si>
    <t>新規採用【正規】</t>
    <rPh sb="0" eb="2">
      <t>シンキ</t>
    </rPh>
    <rPh sb="2" eb="4">
      <t>サイヨウ</t>
    </rPh>
    <rPh sb="5" eb="7">
      <t>セイキ</t>
    </rPh>
    <phoneticPr fontId="11"/>
  </si>
  <si>
    <t>新規採用【非正規】</t>
    <rPh sb="0" eb="2">
      <t>シンキ</t>
    </rPh>
    <rPh sb="2" eb="4">
      <t>サイヨウ</t>
    </rPh>
    <rPh sb="5" eb="6">
      <t>ヒ</t>
    </rPh>
    <rPh sb="6" eb="8">
      <t>セイキ</t>
    </rPh>
    <phoneticPr fontId="11"/>
  </si>
  <si>
    <t>その他</t>
    <rPh sb="2" eb="3">
      <t>ホカ</t>
    </rPh>
    <phoneticPr fontId="11"/>
  </si>
  <si>
    <t>従業員が育業中に行った
社内の取組
※複数回答可</t>
    <rPh sb="0" eb="3">
      <t>ジュウギョウイン</t>
    </rPh>
    <rPh sb="4" eb="5">
      <t>イク</t>
    </rPh>
    <rPh sb="5" eb="6">
      <t>ギョウ</t>
    </rPh>
    <rPh sb="6" eb="7">
      <t>チュウ</t>
    </rPh>
    <rPh sb="8" eb="9">
      <t>オコナ</t>
    </rPh>
    <rPh sb="12" eb="14">
      <t>シャナイ</t>
    </rPh>
    <rPh sb="15" eb="17">
      <t>トリクミ</t>
    </rPh>
    <rPh sb="19" eb="21">
      <t>フクスウ</t>
    </rPh>
    <rPh sb="21" eb="23">
      <t>カイトウ</t>
    </rPh>
    <rPh sb="23" eb="24">
      <t>カ</t>
    </rPh>
    <phoneticPr fontId="11"/>
  </si>
  <si>
    <t>既存の従業員で業務を分担した</t>
    <rPh sb="0" eb="2">
      <t>キゾン</t>
    </rPh>
    <rPh sb="3" eb="6">
      <t>ジュウギョウイン</t>
    </rPh>
    <rPh sb="7" eb="9">
      <t>ギョウム</t>
    </rPh>
    <rPh sb="10" eb="12">
      <t>ブンタン</t>
    </rPh>
    <phoneticPr fontId="11"/>
  </si>
  <si>
    <t>業務分担をするにあたり工夫したことを記入</t>
    <rPh sb="0" eb="2">
      <t>ギョウム</t>
    </rPh>
    <rPh sb="2" eb="4">
      <t>ブンタン</t>
    </rPh>
    <rPh sb="11" eb="13">
      <t>クフウ</t>
    </rPh>
    <rPh sb="18" eb="20">
      <t>キニュウ</t>
    </rPh>
    <phoneticPr fontId="11"/>
  </si>
  <si>
    <t>就業規則を新たに整備した</t>
    <rPh sb="0" eb="2">
      <t>シュウギョウ</t>
    </rPh>
    <rPh sb="2" eb="4">
      <t>キソク</t>
    </rPh>
    <rPh sb="5" eb="6">
      <t>アラ</t>
    </rPh>
    <rPh sb="8" eb="10">
      <t>セイビ</t>
    </rPh>
    <phoneticPr fontId="11"/>
  </si>
  <si>
    <t>　　</t>
    <phoneticPr fontId="11"/>
  </si>
  <si>
    <t>子の父</t>
    <rPh sb="0" eb="1">
      <t>コ</t>
    </rPh>
    <rPh sb="2" eb="3">
      <t>チチ</t>
    </rPh>
    <phoneticPr fontId="11"/>
  </si>
  <si>
    <r>
      <t xml:space="preserve">相違理由
</t>
    </r>
    <r>
      <rPr>
        <sz val="8"/>
        <rFont val="ＭＳ Ｐ明朝"/>
        <family val="1"/>
        <charset val="128"/>
      </rPr>
      <t>※産前休業開始1か月前と原職復帰3か月後で相違がある場合は記入必須</t>
    </r>
    <rPh sb="0" eb="2">
      <t>ソウイ</t>
    </rPh>
    <rPh sb="2" eb="4">
      <t>リユウ</t>
    </rPh>
    <rPh sb="6" eb="8">
      <t>サンゼン</t>
    </rPh>
    <rPh sb="8" eb="10">
      <t>キュウギョウ</t>
    </rPh>
    <rPh sb="10" eb="12">
      <t>カイシ</t>
    </rPh>
    <rPh sb="14" eb="15">
      <t>ゲツ</t>
    </rPh>
    <rPh sb="15" eb="16">
      <t>マエ</t>
    </rPh>
    <rPh sb="17" eb="19">
      <t>ゲンショク</t>
    </rPh>
    <rPh sb="19" eb="21">
      <t>フッキ</t>
    </rPh>
    <rPh sb="23" eb="24">
      <t>ゲツ</t>
    </rPh>
    <rPh sb="24" eb="25">
      <t>ゴ</t>
    </rPh>
    <rPh sb="26" eb="28">
      <t>ソウイ</t>
    </rPh>
    <rPh sb="31" eb="33">
      <t>バアイ</t>
    </rPh>
    <rPh sb="34" eb="36">
      <t>キニュウ</t>
    </rPh>
    <rPh sb="36" eb="38">
      <t>ヒッス</t>
    </rPh>
    <phoneticPr fontId="11"/>
  </si>
  <si>
    <r>
      <t>産前休業開始</t>
    </r>
    <r>
      <rPr>
        <b/>
        <u/>
        <sz val="11"/>
        <rFont val="ＭＳ Ｐ明朝"/>
        <family val="1"/>
        <charset val="128"/>
      </rPr>
      <t>1か月前</t>
    </r>
    <rPh sb="0" eb="2">
      <t>サンゼン</t>
    </rPh>
    <rPh sb="2" eb="4">
      <t>キュウギョウ</t>
    </rPh>
    <phoneticPr fontId="11"/>
  </si>
  <si>
    <r>
      <t>（産前休業開始</t>
    </r>
    <r>
      <rPr>
        <b/>
        <sz val="11"/>
        <rFont val="ＭＳ Ｐ明朝"/>
        <family val="1"/>
        <charset val="128"/>
      </rPr>
      <t>1か月前</t>
    </r>
    <r>
      <rPr>
        <sz val="11"/>
        <rFont val="ＭＳ Ｐ明朝"/>
        <family val="1"/>
        <charset val="128"/>
      </rPr>
      <t>と原職復帰</t>
    </r>
    <r>
      <rPr>
        <b/>
        <sz val="11"/>
        <rFont val="ＭＳ Ｐ明朝"/>
        <family val="1"/>
        <charset val="128"/>
      </rPr>
      <t>３か月後</t>
    </r>
    <r>
      <rPr>
        <sz val="11"/>
        <rFont val="ＭＳ Ｐ明朝"/>
        <family val="1"/>
        <charset val="128"/>
      </rPr>
      <t>時点の状況)</t>
    </r>
    <rPh sb="1" eb="3">
      <t>サンゼン</t>
    </rPh>
    <rPh sb="3" eb="5">
      <t>キュウギョウ</t>
    </rPh>
    <rPh sb="5" eb="7">
      <t>カイシ</t>
    </rPh>
    <rPh sb="9" eb="10">
      <t>ゲツ</t>
    </rPh>
    <rPh sb="10" eb="11">
      <t>マエ</t>
    </rPh>
    <rPh sb="12" eb="14">
      <t>ゲンショク</t>
    </rPh>
    <rPh sb="14" eb="16">
      <t>フッキ</t>
    </rPh>
    <rPh sb="18" eb="19">
      <t>ゲツ</t>
    </rPh>
    <rPh sb="19" eb="20">
      <t>ゴ</t>
    </rPh>
    <rPh sb="20" eb="22">
      <t>ジテン</t>
    </rPh>
    <rPh sb="23" eb="25">
      <t>ジョウキョウ</t>
    </rPh>
    <phoneticPr fontId="11"/>
  </si>
  <si>
    <r>
      <t xml:space="preserve">育業の対象となった子
</t>
    </r>
    <r>
      <rPr>
        <sz val="9"/>
        <rFont val="ＭＳ Ｐ明朝"/>
        <family val="1"/>
        <charset val="128"/>
      </rPr>
      <t>※多胎児の場合全員分記入</t>
    </r>
    <rPh sb="0" eb="1">
      <t>イク</t>
    </rPh>
    <rPh sb="1" eb="2">
      <t>ギョウ</t>
    </rPh>
    <rPh sb="3" eb="5">
      <t>タイショウ</t>
    </rPh>
    <rPh sb="9" eb="10">
      <t>コ</t>
    </rPh>
    <rPh sb="12" eb="15">
      <t>タタイジ</t>
    </rPh>
    <rPh sb="16" eb="18">
      <t>バアイ</t>
    </rPh>
    <rPh sb="18" eb="20">
      <t>ゼンイン</t>
    </rPh>
    <rPh sb="20" eb="21">
      <t>ブン</t>
    </rPh>
    <rPh sb="21" eb="23">
      <t>キニュウ</t>
    </rPh>
    <phoneticPr fontId="11"/>
  </si>
  <si>
    <t>子の
生年月日</t>
    <rPh sb="0" eb="1">
      <t>コ</t>
    </rPh>
    <rPh sb="3" eb="5">
      <t>セイネン</t>
    </rPh>
    <rPh sb="5" eb="7">
      <t>ガッピ</t>
    </rPh>
    <phoneticPr fontId="11"/>
  </si>
  <si>
    <t>産後
休業</t>
    <rPh sb="0" eb="2">
      <t>サンゴ</t>
    </rPh>
    <rPh sb="3" eb="5">
      <t>キュウギョウ</t>
    </rPh>
    <phoneticPr fontId="11"/>
  </si>
  <si>
    <t>5</t>
    <phoneticPr fontId="11"/>
  </si>
  <si>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11"/>
  </si>
  <si>
    <t>7</t>
    <phoneticPr fontId="11"/>
  </si>
  <si>
    <t>から</t>
    <phoneticPr fontId="11"/>
  </si>
  <si>
    <t>まで</t>
    <phoneticPr fontId="11"/>
  </si>
  <si>
    <t>一時就労</t>
    <rPh sb="0" eb="2">
      <t>イチジ</t>
    </rPh>
    <rPh sb="2" eb="4">
      <t>シュウロウ</t>
    </rPh>
    <phoneticPr fontId="11"/>
  </si>
  <si>
    <t>育業日数</t>
    <rPh sb="0" eb="2">
      <t>イクギョウ</t>
    </rPh>
    <rPh sb="2" eb="4">
      <t>ニッスウ</t>
    </rPh>
    <phoneticPr fontId="11"/>
  </si>
  <si>
    <t>　　　 代表者   氏名（自署）</t>
    <rPh sb="4" eb="7">
      <t>ダイヒョウシャ</t>
    </rPh>
    <rPh sb="10" eb="12">
      <t>シメイ</t>
    </rPh>
    <rPh sb="13" eb="15">
      <t>ジショ</t>
    </rPh>
    <phoneticPr fontId="81"/>
  </si>
  <si>
    <t xml:space="preserve">　　　 代表者   役職 </t>
    <rPh sb="10" eb="12">
      <t>ヤクショク</t>
    </rPh>
    <phoneticPr fontId="81"/>
  </si>
  <si>
    <t xml:space="preserve">　　　 企業等の名称        </t>
    <phoneticPr fontId="81"/>
  </si>
  <si>
    <t xml:space="preserve">        企業等の所在地     </t>
    <phoneticPr fontId="81"/>
  </si>
  <si>
    <r>
      <t>　　   個人の住所地
　　　　</t>
    </r>
    <r>
      <rPr>
        <sz val="8"/>
        <rFont val="ＭＳ Ｐ明朝"/>
        <family val="1"/>
        <charset val="128"/>
      </rPr>
      <t>※個人事業主のみ</t>
    </r>
    <r>
      <rPr>
        <sz val="10"/>
        <rFont val="ＭＳ Ｐ明朝"/>
        <family val="1"/>
        <charset val="128"/>
      </rPr>
      <t>　　　　
　　　　　</t>
    </r>
    <r>
      <rPr>
        <sz val="8"/>
        <rFont val="ＭＳ Ｐ明朝"/>
        <family val="1"/>
        <charset val="128"/>
      </rPr>
      <t>　</t>
    </r>
    <r>
      <rPr>
        <sz val="10"/>
        <rFont val="ＭＳ Ｐ明朝"/>
        <family val="1"/>
        <charset val="128"/>
      </rPr>
      <t xml:space="preserve">   </t>
    </r>
    <rPh sb="17" eb="19">
      <t>コジン</t>
    </rPh>
    <rPh sb="19" eb="22">
      <t>ジギョウヌシ</t>
    </rPh>
    <phoneticPr fontId="81"/>
  </si>
  <si>
    <t>奨励金支給後に本誓約書の内容に虚偽や不正が発覚した場合は奨励金を返還します。</t>
    <phoneticPr fontId="81"/>
  </si>
  <si>
    <t>令和</t>
  </si>
  <si>
    <t>過年度に実施された本コースを受給していないこと、また、吸収合併等により過去に本奨励金を受給した企業の事業を引き継いだ企業に該当しないことを誓約します。</t>
    <rPh sb="0" eb="3">
      <t>カネンド</t>
    </rPh>
    <rPh sb="4" eb="6">
      <t>ジッシ</t>
    </rPh>
    <rPh sb="9" eb="10">
      <t>ホン</t>
    </rPh>
    <rPh sb="14" eb="16">
      <t>ジュキュウ</t>
    </rPh>
    <rPh sb="27" eb="29">
      <t>キュウシュウ</t>
    </rPh>
    <rPh sb="29" eb="31">
      <t>ガッペイ</t>
    </rPh>
    <rPh sb="31" eb="32">
      <t>トウ</t>
    </rPh>
    <rPh sb="35" eb="37">
      <t>カコ</t>
    </rPh>
    <rPh sb="38" eb="39">
      <t>ホン</t>
    </rPh>
    <rPh sb="39" eb="42">
      <t>ショウレイキン</t>
    </rPh>
    <rPh sb="43" eb="45">
      <t>ジュキュウ</t>
    </rPh>
    <rPh sb="47" eb="49">
      <t>キギョウ</t>
    </rPh>
    <rPh sb="50" eb="52">
      <t>ジギョウ</t>
    </rPh>
    <rPh sb="53" eb="54">
      <t>ヒ</t>
    </rPh>
    <rPh sb="55" eb="56">
      <t>ツ</t>
    </rPh>
    <rPh sb="58" eb="60">
      <t>キギョウ</t>
    </rPh>
    <rPh sb="61" eb="63">
      <t>ガイトウ</t>
    </rPh>
    <rPh sb="69" eb="71">
      <t>セイヤク</t>
    </rPh>
    <phoneticPr fontId="81"/>
  </si>
  <si>
    <r>
      <t xml:space="preserve">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を誓約します。
</t>
    </r>
    <r>
      <rPr>
        <sz val="9"/>
        <rFont val="ＭＳ Ｐ明朝"/>
        <family val="1"/>
        <charset val="128"/>
      </rPr>
      <t xml:space="preserve">＊　接待飲食店営業のほか、パチンコ、ゲームセンター等の遊技場営業を行っている事業主は申請できません。
</t>
    </r>
    <phoneticPr fontId="81"/>
  </si>
  <si>
    <t>厚生労働大臣の指針に基づき、セクシュアルハラスメント等を防止するための措置を取っていることを誓約します。</t>
    <phoneticPr fontId="81"/>
  </si>
  <si>
    <r>
      <t xml:space="preserve">労働基準法に定める時間外労働の上限規制を遵守していることを誓約します。
</t>
    </r>
    <r>
      <rPr>
        <sz val="8"/>
        <rFont val="ＭＳ Ｐ明朝"/>
        <family val="1"/>
        <charset val="128"/>
      </rPr>
      <t>＊　</t>
    </r>
    <r>
      <rPr>
        <sz val="9"/>
        <rFont val="ＭＳ Ｐ明朝"/>
        <family val="1"/>
        <charset val="128"/>
      </rPr>
      <t xml:space="preserve">原則として、時間外労働は月45時間以内、年360時間以内。臨時的な特別な事情がある場合は、時間外労働・休日労働の合計が月100時間未満、複数月平均80時間（年６か月まで）、時間外労働が年720時間以内（ただし、いずれも特別条項付きの36協定締結が必要）。
</t>
    </r>
    <phoneticPr fontId="81"/>
  </si>
  <si>
    <t>労働基準法第３９条第７項（年次有給休暇について年５日を取得させる義務）に違反していないことを誓約します。</t>
    <phoneticPr fontId="81"/>
  </si>
  <si>
    <t>法定労働時間を超えて従業員を勤務させる場合は、「時間外・休日労働に関する協定（36協定）」を締結し、遵守していることを誓約します。</t>
    <phoneticPr fontId="81"/>
  </si>
  <si>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を誓約します。</t>
    <phoneticPr fontId="81"/>
  </si>
  <si>
    <t>支給申請日の前日から起算して過去5年間に、重大な法令違反はないことを誓約します。</t>
    <rPh sb="0" eb="2">
      <t>シキュウ</t>
    </rPh>
    <rPh sb="2" eb="4">
      <t>シンセイ</t>
    </rPh>
    <rPh sb="4" eb="5">
      <t>ヒ</t>
    </rPh>
    <rPh sb="6" eb="8">
      <t>ゼンジツ</t>
    </rPh>
    <rPh sb="10" eb="12">
      <t>キサン</t>
    </rPh>
    <rPh sb="14" eb="16">
      <t>カコ</t>
    </rPh>
    <rPh sb="17" eb="19">
      <t>ネンカン</t>
    </rPh>
    <rPh sb="21" eb="23">
      <t>ジュウダイ</t>
    </rPh>
    <rPh sb="24" eb="26">
      <t>ホウレイ</t>
    </rPh>
    <rPh sb="26" eb="28">
      <t>イハン</t>
    </rPh>
    <rPh sb="34" eb="36">
      <t>セイヤク</t>
    </rPh>
    <phoneticPr fontId="81"/>
  </si>
  <si>
    <t>公益財団法人東京しごと財団理事長　　殿</t>
    <phoneticPr fontId="81"/>
  </si>
  <si>
    <t>誓　約　書</t>
    <phoneticPr fontId="81"/>
  </si>
  <si>
    <t>働くパパママ育業応援奨励金　パパと協力！ママコースの申請に関する書類の作成・提出</t>
    <rPh sb="17" eb="19">
      <t>キョウリョク</t>
    </rPh>
    <rPh sb="35" eb="37">
      <t>サクセイ</t>
    </rPh>
    <phoneticPr fontId="11"/>
  </si>
  <si>
    <t>対象従業員の育業状況と育業中の社内取組状況</t>
    <phoneticPr fontId="11"/>
  </si>
  <si>
    <t>育業
1回目</t>
    <rPh sb="0" eb="1">
      <t>イク</t>
    </rPh>
    <rPh sb="1" eb="2">
      <t>ギョウ</t>
    </rPh>
    <rPh sb="4" eb="6">
      <t>カイメ</t>
    </rPh>
    <phoneticPr fontId="11"/>
  </si>
  <si>
    <t>育業
2回目</t>
    <rPh sb="0" eb="1">
      <t>イク</t>
    </rPh>
    <rPh sb="1" eb="2">
      <t>ギョウ</t>
    </rPh>
    <rPh sb="4" eb="6">
      <t>カイメ</t>
    </rPh>
    <phoneticPr fontId="11"/>
  </si>
  <si>
    <t>育業
3回目</t>
    <rPh sb="0" eb="1">
      <t>イク</t>
    </rPh>
    <rPh sb="1" eb="2">
      <t>ギョウ</t>
    </rPh>
    <rPh sb="4" eb="6">
      <t>カイメ</t>
    </rPh>
    <phoneticPr fontId="11"/>
  </si>
  <si>
    <t>育業
4回目</t>
    <rPh sb="0" eb="1">
      <t>イク</t>
    </rPh>
    <rPh sb="1" eb="2">
      <t>ギョウ</t>
    </rPh>
    <rPh sb="4" eb="6">
      <t>カイメ</t>
    </rPh>
    <phoneticPr fontId="11"/>
  </si>
  <si>
    <t>育業
5回目</t>
    <rPh sb="0" eb="1">
      <t>イク</t>
    </rPh>
    <rPh sb="1" eb="2">
      <t>ギョウ</t>
    </rPh>
    <rPh sb="4" eb="6">
      <t>カイメ</t>
    </rPh>
    <phoneticPr fontId="11"/>
  </si>
  <si>
    <t>育業
6回目</t>
    <rPh sb="0" eb="1">
      <t>イク</t>
    </rPh>
    <rPh sb="1" eb="2">
      <t>ギョウ</t>
    </rPh>
    <rPh sb="4" eb="6">
      <t>カイメ</t>
    </rPh>
    <phoneticPr fontId="11"/>
  </si>
  <si>
    <t>最終育児
休業終了日⇒</t>
    <phoneticPr fontId="11"/>
  </si>
  <si>
    <t>　公益財団法人東京しごと財団</t>
    <rPh sb="1" eb="3">
      <t>コウエキ</t>
    </rPh>
    <rPh sb="3" eb="5">
      <t>ザイダン</t>
    </rPh>
    <rPh sb="5" eb="7">
      <t>ホウジン</t>
    </rPh>
    <rPh sb="7" eb="9">
      <t>トウキョウ</t>
    </rPh>
    <rPh sb="12" eb="14">
      <t>ザイダン</t>
    </rPh>
    <phoneticPr fontId="11"/>
  </si>
  <si>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11"/>
  </si>
  <si>
    <t>　　働くパパママ育業応援奨励金　パパと協力！ママコース（以下「奨励金」という。）について、</t>
    <rPh sb="19" eb="21">
      <t>キョウリョク</t>
    </rPh>
    <phoneticPr fontId="11"/>
  </si>
  <si>
    <t>　　奨励金支給要綱第7条の規定に基づき、下記のとおり申請します。</t>
    <phoneticPr fontId="11"/>
  </si>
  <si>
    <t>育業日数合計
(一時就労除く)</t>
    <rPh sb="0" eb="1">
      <t>イク</t>
    </rPh>
    <rPh sb="1" eb="2">
      <t>ギョウ</t>
    </rPh>
    <rPh sb="2" eb="4">
      <t>ニッスウ</t>
    </rPh>
    <rPh sb="4" eb="6">
      <t>ゴウケイ</t>
    </rPh>
    <rPh sb="8" eb="10">
      <t>イチジ</t>
    </rPh>
    <rPh sb="10" eb="12">
      <t>シュウロウ</t>
    </rPh>
    <rPh sb="12" eb="13">
      <t>ノゾ</t>
    </rPh>
    <phoneticPr fontId="11"/>
  </si>
  <si>
    <t>また、育業状況および職場復帰状況は支給申請書に記載のとおりです。</t>
    <rPh sb="5" eb="7">
      <t>ジョウキョウ</t>
    </rPh>
    <rPh sb="10" eb="12">
      <t>ショクバ</t>
    </rPh>
    <rPh sb="12" eb="14">
      <t>フッキ</t>
    </rPh>
    <rPh sb="14" eb="16">
      <t>ジョウキョウ</t>
    </rPh>
    <rPh sb="17" eb="19">
      <t>シキュウ</t>
    </rPh>
    <rPh sb="19" eb="22">
      <t>シンセイショ</t>
    </rPh>
    <rPh sb="23" eb="25">
      <t>キサイ</t>
    </rPh>
    <phoneticPr fontId="11"/>
  </si>
  <si>
    <t>対象従業員氏名</t>
    <rPh sb="0" eb="2">
      <t>タイショウ</t>
    </rPh>
    <rPh sb="2" eb="5">
      <t>ジュウギョウイン</t>
    </rPh>
    <rPh sb="5" eb="7">
      <t>シメイ</t>
    </rPh>
    <phoneticPr fontId="11"/>
  </si>
  <si>
    <t>様式第２号（第７条関係）</t>
    <phoneticPr fontId="81"/>
  </si>
  <si>
    <t>様式第１号（第７条関係）</t>
    <rPh sb="0" eb="2">
      <t>ヨウシキ</t>
    </rPh>
    <rPh sb="2" eb="3">
      <t>ダイ</t>
    </rPh>
    <rPh sb="4" eb="5">
      <t>ゴウ</t>
    </rPh>
    <rPh sb="6" eb="7">
      <t>ダイ</t>
    </rPh>
    <rPh sb="8" eb="9">
      <t>ジョウ</t>
    </rPh>
    <rPh sb="9" eb="11">
      <t>カンケイ</t>
    </rPh>
    <phoneticPr fontId="11"/>
  </si>
  <si>
    <t>私は、働くパパママ育業応援奨励金支給要綱パパと協力！ママコース第７条の規定に基づく奨励金の支給申請を行うにあたり、以下のことを誓約します。（□欄にチェックしてください。）</t>
    <rPh sb="23" eb="25">
      <t>キョウリョク</t>
    </rPh>
    <rPh sb="31" eb="32">
      <t>ダイ</t>
    </rPh>
    <phoneticPr fontId="81"/>
  </si>
  <si>
    <t>①登記上の本店と本社機能をもつ事業所が異なる場合、本社機能をもつ事業所の所在地で事業を営んでいることがわかる書類（水道光熱費等の領収書、賃借契約書などの写し）を提出すること。登記上の本店と本社機能を持つ事業所の両方が都外の場合、対象従業員が所属する都内事業所分も提出すること。</t>
    <phoneticPr fontId="11"/>
  </si>
  <si>
    <t>一時就労を
差し引いた
育業日数</t>
    <phoneticPr fontId="11"/>
  </si>
  <si>
    <r>
      <t>回答内容
（すべて</t>
    </r>
    <r>
      <rPr>
        <u/>
        <sz val="11"/>
        <color theme="1"/>
        <rFont val="HG丸ｺﾞｼｯｸM-PRO"/>
        <family val="3"/>
        <charset val="128"/>
      </rPr>
      <t>対象従業員から聞き取った内容を記載</t>
    </r>
    <r>
      <rPr>
        <sz val="11"/>
        <color theme="1"/>
        <rFont val="HG丸ｺﾞｼｯｸM-PRO"/>
        <family val="3"/>
        <charset val="128"/>
      </rPr>
      <t>してください）</t>
    </r>
    <rPh sb="0" eb="2">
      <t>カイトウ</t>
    </rPh>
    <rPh sb="2" eb="4">
      <t>ナイヨウ</t>
    </rPh>
    <rPh sb="9" eb="11">
      <t>タイショウ</t>
    </rPh>
    <rPh sb="11" eb="14">
      <t>ジュウギョウイン</t>
    </rPh>
    <rPh sb="16" eb="17">
      <t>キ</t>
    </rPh>
    <rPh sb="18" eb="19">
      <t>ト</t>
    </rPh>
    <rPh sb="21" eb="23">
      <t>ナイヨウ</t>
    </rPh>
    <rPh sb="24" eb="26">
      <t>キサイ</t>
    </rPh>
    <phoneticPr fontId="11"/>
  </si>
  <si>
    <t>面談者から対象従業員へ伝えたこと
（面談の内容を受けて対象従業員へ伝えたことを記載してください）</t>
    <rPh sb="0" eb="2">
      <t>メンダン</t>
    </rPh>
    <rPh sb="2" eb="3">
      <t>シャ</t>
    </rPh>
    <rPh sb="5" eb="7">
      <t>タイショウ</t>
    </rPh>
    <rPh sb="7" eb="10">
      <t>ジュウギョウイン</t>
    </rPh>
    <rPh sb="11" eb="12">
      <t>ツタ</t>
    </rPh>
    <rPh sb="18" eb="20">
      <t>メンダン</t>
    </rPh>
    <rPh sb="21" eb="23">
      <t>ナイヨウ</t>
    </rPh>
    <rPh sb="24" eb="25">
      <t>ウ</t>
    </rPh>
    <rPh sb="27" eb="29">
      <t>タイショウ</t>
    </rPh>
    <rPh sb="29" eb="32">
      <t>ジュウギョウイン</t>
    </rPh>
    <rPh sb="33" eb="34">
      <t>ツタ</t>
    </rPh>
    <rPh sb="39" eb="41">
      <t>キサイ</t>
    </rPh>
    <phoneticPr fontId="11"/>
  </si>
  <si>
    <t>対象従業員本人が内容を確認の上、自筆で記入してください</t>
    <rPh sb="0" eb="2">
      <t>タイショウ</t>
    </rPh>
    <rPh sb="2" eb="5">
      <t>ジュウギョウイン</t>
    </rPh>
    <rPh sb="5" eb="7">
      <t>ホンニン</t>
    </rPh>
    <rPh sb="8" eb="10">
      <t>ナイヨウ</t>
    </rPh>
    <rPh sb="11" eb="13">
      <t>カクニン</t>
    </rPh>
    <rPh sb="14" eb="15">
      <t>ウエ</t>
    </rPh>
    <rPh sb="16" eb="18">
      <t>ジヒツ</t>
    </rPh>
    <rPh sb="19" eb="21">
      <t>キニュウ</t>
    </rPh>
    <phoneticPr fontId="11"/>
  </si>
  <si>
    <t>住所</t>
    <rPh sb="0" eb="2">
      <t>ジュウショ</t>
    </rPh>
    <phoneticPr fontId="11"/>
  </si>
  <si>
    <t>法人名又は事務所名</t>
    <rPh sb="0" eb="2">
      <t>ホウジン</t>
    </rPh>
    <rPh sb="2" eb="3">
      <t>メイ</t>
    </rPh>
    <rPh sb="3" eb="4">
      <t>マタ</t>
    </rPh>
    <rPh sb="5" eb="7">
      <t>ジム</t>
    </rPh>
    <rPh sb="7" eb="8">
      <t>ショ</t>
    </rPh>
    <rPh sb="8" eb="9">
      <t>メイ</t>
    </rPh>
    <phoneticPr fontId="11"/>
  </si>
  <si>
    <t>代表者役職・氏名</t>
    <rPh sb="0" eb="3">
      <t>ダイヒョウシャ</t>
    </rPh>
    <rPh sb="3" eb="5">
      <t>ヤクショク</t>
    </rPh>
    <rPh sb="6" eb="8">
      <t>シメイ</t>
    </rPh>
    <phoneticPr fontId="11"/>
  </si>
  <si>
    <t>担当者</t>
    <rPh sb="0" eb="3">
      <t>タントウシャ</t>
    </rPh>
    <phoneticPr fontId="11"/>
  </si>
  <si>
    <t>電話番号</t>
    <rPh sb="0" eb="2">
      <t>デンワ</t>
    </rPh>
    <rPh sb="2" eb="4">
      <t>バンゴウ</t>
    </rPh>
    <phoneticPr fontId="11"/>
  </si>
  <si>
    <t>メール
アドレス</t>
    <phoneticPr fontId="11"/>
  </si>
  <si>
    <t>電話番号</t>
    <phoneticPr fontId="11"/>
  </si>
  <si>
    <t>従業員に「東京都からのお知らせ（パパ企業向け）」を案内しました</t>
    <rPh sb="0" eb="3">
      <t>ジュウギョウイン</t>
    </rPh>
    <rPh sb="5" eb="7">
      <t>トウキョウ</t>
    </rPh>
    <rPh sb="7" eb="8">
      <t>ト</t>
    </rPh>
    <rPh sb="12" eb="13">
      <t>シ</t>
    </rPh>
    <phoneticPr fontId="11"/>
  </si>
  <si>
    <t>対象従業員に「東京都からのお知らせ（パパ企業向け）」を案内しました</t>
    <rPh sb="0" eb="2">
      <t>タイショウ</t>
    </rPh>
    <rPh sb="2" eb="5">
      <t>ジュウギョウイン</t>
    </rPh>
    <rPh sb="7" eb="9">
      <t>トウキョウ</t>
    </rPh>
    <rPh sb="9" eb="10">
      <t>ト</t>
    </rPh>
    <rPh sb="14" eb="15">
      <t>シ</t>
    </rPh>
    <phoneticPr fontId="11"/>
  </si>
  <si>
    <t>子の看護等休暇、介護休暇、年次有給休暇、労基法に定められている休暇</t>
    <rPh sb="0" eb="1">
      <t>コ</t>
    </rPh>
    <rPh sb="4" eb="5">
      <t>トウ</t>
    </rPh>
    <phoneticPr fontId="11"/>
  </si>
  <si>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記入</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キニュウ</t>
    </rPh>
    <phoneticPr fontId="11"/>
  </si>
  <si>
    <t>財団記入欄</t>
    <rPh sb="0" eb="2">
      <t>ザイダン</t>
    </rPh>
    <rPh sb="2" eb="4">
      <t>キニュウ</t>
    </rPh>
    <rPh sb="4" eb="5">
      <t>ラン</t>
    </rPh>
    <phoneticPr fontId="11"/>
  </si>
  <si>
    <r>
      <t>産前休業開始</t>
    </r>
    <r>
      <rPr>
        <b/>
        <u/>
        <sz val="11"/>
        <rFont val="ＭＳ Ｐ明朝"/>
        <family val="1"/>
        <charset val="128"/>
      </rPr>
      <t>1か月前</t>
    </r>
    <rPh sb="0" eb="2">
      <t>サンゼン</t>
    </rPh>
    <rPh sb="2" eb="4">
      <t>キュウギョウ</t>
    </rPh>
    <rPh sb="3" eb="4">
      <t>ギョウ</t>
    </rPh>
    <rPh sb="4" eb="6">
      <t>カイシ</t>
    </rPh>
    <rPh sb="8" eb="9">
      <t>ゲツ</t>
    </rPh>
    <rPh sb="9" eb="10">
      <t>マエ</t>
    </rPh>
    <phoneticPr fontId="11"/>
  </si>
  <si>
    <r>
      <t xml:space="preserve">代表者、役員又は使用人その他の従業員若しくは構成員について、東京都暴力団排除条例第２条第２号に規定する暴力団、同条第３号に規定する暴力団員又は同条第４号に規定する暴力団関係者（以下「暴力団員等」という。）に該当せず、かつ将来にわたっても該当しないことを誓約します。
あわせて、理事長が必要と認めた場合には、暴力団員等であるか否かの確認のため、警視庁へ照会がなされることに同意します。
</t>
    </r>
    <r>
      <rPr>
        <sz val="9"/>
        <rFont val="ＭＳ Ｐ明朝"/>
        <family val="1"/>
        <charset val="128"/>
      </rPr>
      <t xml:space="preserve">＊　この誓約書における「暴力団関係者」とは、以下の者をいいます。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
    <r>
      <rPr>
        <sz val="8"/>
        <rFont val="ＭＳ Ｐ明朝"/>
        <family val="1"/>
        <charset val="128"/>
      </rPr>
      <t xml:space="preserve">
</t>
    </r>
    <rPh sb="138" eb="141">
      <t>リジチョウ</t>
    </rPh>
    <phoneticPr fontId="81"/>
  </si>
  <si>
    <t>育業中に一時的・臨時的な就労を行った</t>
    <phoneticPr fontId="11"/>
  </si>
  <si>
    <t>従業員に支払われる賃金が、東京都の最低賃金額（特定（産業別）最低賃金額）以上であることを誓約します。</t>
    <rPh sb="13" eb="16">
      <t>トウキョウト</t>
    </rPh>
    <rPh sb="36" eb="38">
      <t>イジョウ</t>
    </rPh>
    <phoneticPr fontId="81"/>
  </si>
  <si>
    <t>役職</t>
    <rPh sb="0" eb="2">
      <t>ヤクショク</t>
    </rPh>
    <phoneticPr fontId="11"/>
  </si>
  <si>
    <r>
      <t>※下記のどちらか一つ</t>
    </r>
    <r>
      <rPr>
        <b/>
        <u/>
        <sz val="11"/>
        <rFont val="ＭＳ Ｐゴシック"/>
        <family val="3"/>
        <charset val="128"/>
      </rPr>
      <t>に✓</t>
    </r>
    <r>
      <rPr>
        <sz val="11"/>
        <rFont val="ＭＳ Ｐ明朝"/>
        <family val="1"/>
        <charset val="128"/>
      </rPr>
      <t>を入れること</t>
    </r>
    <rPh sb="1" eb="3">
      <t>カキ</t>
    </rPh>
    <rPh sb="8" eb="9">
      <t>ヒト</t>
    </rPh>
    <rPh sb="13" eb="14">
      <t>イ</t>
    </rPh>
    <phoneticPr fontId="11"/>
  </si>
  <si>
    <r>
      <t xml:space="preserve">上記従業員住所
</t>
    </r>
    <r>
      <rPr>
        <sz val="9"/>
        <rFont val="ＭＳ Ｐ明朝"/>
        <family val="1"/>
        <charset val="128"/>
      </rPr>
      <t>（住民票記載住所）</t>
    </r>
    <rPh sb="6" eb="7">
      <t>ショ</t>
    </rPh>
    <phoneticPr fontId="11"/>
  </si>
  <si>
    <t>別名を使用している提出書類名　(　　　　　　　　　　　　　　　　　　　　　　　　　　　　　</t>
    <rPh sb="0" eb="2">
      <t>ベツメイ</t>
    </rPh>
    <rPh sb="3" eb="5">
      <t>シヨウ</t>
    </rPh>
    <rPh sb="9" eb="11">
      <t>テイシュツ</t>
    </rPh>
    <rPh sb="11" eb="13">
      <t>ショルイ</t>
    </rPh>
    <rPh sb="13" eb="14">
      <t>メイ</t>
    </rPh>
    <phoneticPr fontId="11"/>
  </si>
  <si>
    <t>本奨励金に係る審査を適切に行うため、申請書類一式について東京都及び専門家へ提供することに同意します。</t>
    <rPh sb="0" eb="1">
      <t>ホン</t>
    </rPh>
    <rPh sb="1" eb="4">
      <t>ショウレイキン</t>
    </rPh>
    <rPh sb="5" eb="6">
      <t>カカ</t>
    </rPh>
    <rPh sb="7" eb="9">
      <t>シンサ</t>
    </rPh>
    <rPh sb="10" eb="12">
      <t>テキセツ</t>
    </rPh>
    <rPh sb="13" eb="14">
      <t>オコナ</t>
    </rPh>
    <rPh sb="37" eb="39">
      <t>テイキョウ</t>
    </rPh>
    <rPh sb="44" eb="46">
      <t>ドウイ</t>
    </rPh>
    <phoneticPr fontId="11"/>
  </si>
  <si>
    <t>前記以外の労働関係法令についても遵守していることを誓約します。</t>
    <phoneticPr fontId="81"/>
  </si>
  <si>
    <t>本奨励金の申請に関し提出する書類の内容は事実と相違ないこと、書類の写し（電子ファイル等を含む）はすべて原本と相違ないこと及び公益財団法人東京しごと財団が審査に必要な事項についての確認や検査を行う際に誠実に対応することを誓約します。</t>
    <rPh sb="36" eb="38">
      <t>デンシ</t>
    </rPh>
    <rPh sb="42" eb="43">
      <t>トウ</t>
    </rPh>
    <rPh sb="44" eb="45">
      <t>フク</t>
    </rPh>
    <rPh sb="63" eb="64">
      <t>エキ</t>
    </rPh>
    <rPh sb="65" eb="66">
      <t>ダン</t>
    </rPh>
    <rPh sb="66" eb="68">
      <t>ホウジン</t>
    </rPh>
    <rPh sb="99" eb="101">
      <t>セイジツ</t>
    </rPh>
    <phoneticPr fontId="81"/>
  </si>
  <si>
    <t>★ホームページからもダウンロードできます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</si>
</sst>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
    <numFmt numFmtId="178" formatCode="0_ "/>
  </numFmts>
  <fonts count="10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11"/>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color indexed="81"/>
      <name val="ＭＳ Ｐゴシック"/>
      <family val="3"/>
      <charset val="128"/>
    </font>
    <font>
      <sz val="11"/>
      <color theme="1"/>
      <name val="ＭＳ Ｐゴシック"/>
      <family val="2"/>
      <scheme val="minor"/>
    </font>
    <font>
      <sz val="11"/>
      <color rgb="FFFF0000"/>
      <name val="ＭＳ Ｐゴシック"/>
      <family val="2"/>
      <charset val="128"/>
      <scheme val="minor"/>
    </font>
    <font>
      <sz val="9"/>
      <name val="ＭＳ Ｐ明朝"/>
      <family val="1"/>
      <charset val="128"/>
    </font>
    <font>
      <sz val="14"/>
      <name val="ＭＳ Ｐ明朝"/>
      <family val="1"/>
      <charset val="128"/>
    </font>
    <font>
      <u/>
      <sz val="11"/>
      <name val="ＭＳ Ｐ明朝"/>
      <family val="1"/>
      <charset val="128"/>
    </font>
    <font>
      <u/>
      <sz val="16"/>
      <name val="ＭＳ Ｐ明朝"/>
      <family val="1"/>
      <charset val="128"/>
    </font>
    <font>
      <b/>
      <sz val="11"/>
      <name val="ＭＳ Ｐ明朝"/>
      <family val="1"/>
      <charset val="128"/>
    </font>
    <font>
      <sz val="18"/>
      <name val="ＭＳ Ｐ明朝"/>
      <family val="1"/>
      <charset val="128"/>
    </font>
    <font>
      <b/>
      <sz val="11"/>
      <color rgb="FFFF0000"/>
      <name val="ＭＳ Ｐ明朝"/>
      <family val="1"/>
      <charset val="128"/>
    </font>
    <font>
      <sz val="11"/>
      <color theme="0" tint="-0.14999847407452621"/>
      <name val="ＭＳ Ｐ明朝"/>
      <family val="1"/>
      <charset val="128"/>
    </font>
    <font>
      <b/>
      <sz val="10"/>
      <color rgb="FFFF0000"/>
      <name val="ＭＳ Ｐ明朝"/>
      <family val="1"/>
      <charset val="128"/>
    </font>
    <font>
      <sz val="9"/>
      <color theme="1"/>
      <name val="ＭＳ Ｐ明朝"/>
      <family val="1"/>
      <charset val="128"/>
    </font>
    <font>
      <sz val="8"/>
      <color theme="1"/>
      <name val="ＭＳ Ｐ明朝"/>
      <family val="1"/>
      <charset val="128"/>
    </font>
    <font>
      <sz val="12"/>
      <color theme="1"/>
      <name val="ＭＳ Ｐ明朝"/>
      <family val="1"/>
      <charset val="128"/>
    </font>
    <font>
      <sz val="12"/>
      <name val="ＭＳ Ｐ明朝"/>
      <family val="1"/>
      <charset val="128"/>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
      <u/>
      <sz val="8"/>
      <name val="ＭＳ Ｐ明朝"/>
      <family val="1"/>
      <charset val="128"/>
    </font>
    <font>
      <b/>
      <u/>
      <sz val="11"/>
      <name val="ＭＳ Ｐゴシック"/>
      <family val="3"/>
      <charset val="128"/>
    </font>
    <font>
      <sz val="9"/>
      <color rgb="FF000000"/>
      <name val="Meiryo UI"/>
      <family val="3"/>
      <charset val="128"/>
    </font>
    <font>
      <sz val="11"/>
      <name val="ＭＳ Ｐゴシック"/>
      <family val="2"/>
      <charset val="128"/>
      <scheme val="minor"/>
    </font>
    <font>
      <sz val="14"/>
      <color theme="1"/>
      <name val="ＭＳ Ｐ明朝"/>
      <family val="1"/>
      <charset val="128"/>
    </font>
    <font>
      <sz val="13"/>
      <color theme="1"/>
      <name val="ＭＳ Ｐ明朝"/>
      <family val="1"/>
      <charset val="128"/>
    </font>
    <font>
      <sz val="13"/>
      <name val="ＭＳ Ｐゴシック"/>
      <family val="2"/>
      <charset val="128"/>
      <scheme val="minor"/>
    </font>
    <font>
      <sz val="13"/>
      <name val="ＭＳ Ｐ明朝"/>
      <family val="1"/>
      <charset val="128"/>
    </font>
    <font>
      <sz val="10"/>
      <color theme="1"/>
      <name val="ＭＳ Ｐ明朝"/>
      <family val="1"/>
      <charset val="128"/>
    </font>
    <font>
      <sz val="20"/>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rgb="FFFF0000"/>
      <name val="ＭＳ Ｐ明朝"/>
      <family val="1"/>
      <charset val="128"/>
    </font>
    <font>
      <sz val="18"/>
      <name val="ＭＳ Ｐゴシック"/>
      <family val="2"/>
      <scheme val="minor"/>
    </font>
    <font>
      <sz val="10.5"/>
      <name val="ＭＳ Ｐ明朝"/>
      <family val="1"/>
      <charset val="128"/>
    </font>
    <font>
      <b/>
      <sz val="11"/>
      <name val="ＭＳ Ｐゴシック"/>
      <family val="3"/>
      <charset val="128"/>
      <scheme val="minor"/>
    </font>
    <font>
      <sz val="10"/>
      <color theme="1"/>
      <name val="ＭＳ Ｐゴシック"/>
      <family val="2"/>
      <scheme val="minor"/>
    </font>
    <font>
      <sz val="10"/>
      <name val="ＭＳ Ｐゴシック"/>
      <family val="2"/>
      <scheme val="minor"/>
    </font>
    <font>
      <sz val="16"/>
      <color theme="1"/>
      <name val="ＭＳ Ｐ明朝"/>
      <family val="1"/>
      <charset val="128"/>
    </font>
    <font>
      <b/>
      <u/>
      <sz val="11"/>
      <name val="ＭＳ Ｐ明朝"/>
      <family val="1"/>
      <charset val="128"/>
    </font>
    <font>
      <b/>
      <u/>
      <sz val="12"/>
      <color rgb="FFFF0000"/>
      <name val="HGSｺﾞｼｯｸE"/>
      <family val="3"/>
      <charset val="128"/>
    </font>
    <font>
      <sz val="11"/>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u/>
      <sz val="10"/>
      <name val="ＭＳ Ｐ明朝"/>
      <family val="1"/>
      <charset val="128"/>
    </font>
    <font>
      <sz val="9"/>
      <color theme="0" tint="-0.249977111117893"/>
      <name val="ＭＳ Ｐ明朝"/>
      <family val="1"/>
      <charset val="128"/>
    </font>
    <font>
      <sz val="8"/>
      <color theme="0" tint="-0.249977111117893"/>
      <name val="ＭＳ Ｐ明朝"/>
      <family val="1"/>
      <charset val="128"/>
    </font>
    <font>
      <b/>
      <sz val="14"/>
      <name val="ＭＳ Ｐ明朝"/>
      <family val="1"/>
      <charset val="128"/>
    </font>
    <font>
      <sz val="9"/>
      <color rgb="FFFF0000"/>
      <name val="ＭＳ Ｐ明朝"/>
      <family val="1"/>
      <charset val="128"/>
    </font>
    <font>
      <b/>
      <sz val="9"/>
      <color indexed="81"/>
      <name val="ＭＳ Ｐゴシック"/>
      <family val="3"/>
      <charset val="128"/>
    </font>
    <font>
      <sz val="11"/>
      <color theme="1"/>
      <name val="HG丸ｺﾞｼｯｸM-PRO"/>
      <family val="3"/>
      <charset val="128"/>
    </font>
    <font>
      <sz val="11"/>
      <color theme="1"/>
      <name val="Meiryo UI"/>
      <family val="3"/>
      <charset val="128"/>
    </font>
    <font>
      <sz val="14"/>
      <color theme="1"/>
      <name val="HG丸ｺﾞｼｯｸM-PRO"/>
      <family val="3"/>
      <charset val="128"/>
    </font>
    <font>
      <u/>
      <sz val="11"/>
      <color theme="1"/>
      <name val="HG丸ｺﾞｼｯｸM-PRO"/>
      <family val="3"/>
      <charset val="128"/>
    </font>
    <font>
      <b/>
      <sz val="11"/>
      <color theme="1"/>
      <name val="HG丸ｺﾞｼｯｸM-PRO"/>
      <family val="3"/>
      <charset val="128"/>
    </font>
    <font>
      <sz val="11"/>
      <color theme="0" tint="-0.14999847407452621"/>
      <name val="Meiryo UI"/>
      <family val="3"/>
      <charset val="128"/>
    </font>
    <font>
      <b/>
      <sz val="14"/>
      <color theme="0"/>
      <name val="HG丸ｺﾞｼｯｸM-PRO"/>
      <family val="3"/>
      <charset val="128"/>
    </font>
    <font>
      <sz val="11"/>
      <color theme="0" tint="-0.14999847407452621"/>
      <name val="ＭＳ Ｐゴシック"/>
      <family val="2"/>
      <scheme val="minor"/>
    </font>
    <font>
      <b/>
      <sz val="13"/>
      <name val="HG丸ｺﾞｼｯｸM-PRO"/>
      <family val="3"/>
      <charset val="128"/>
    </font>
    <font>
      <sz val="6"/>
      <name val="ＭＳ Ｐゴシック"/>
      <family val="3"/>
      <charset val="128"/>
    </font>
    <font>
      <b/>
      <u/>
      <sz val="11"/>
      <name val="HG丸ｺﾞｼｯｸM-PRO"/>
      <family val="3"/>
      <charset val="128"/>
    </font>
    <font>
      <sz val="10"/>
      <name val="HG丸ｺﾞｼｯｸM-PRO"/>
      <family val="3"/>
      <charset val="128"/>
    </font>
    <font>
      <b/>
      <sz val="9"/>
      <color rgb="FF000000"/>
      <name val="HG丸ｺﾞｼｯｸM-PRO"/>
      <family val="3"/>
      <charset val="128"/>
    </font>
    <font>
      <b/>
      <sz val="9"/>
      <name val="HG丸ｺﾞｼｯｸM-PRO"/>
      <family val="3"/>
      <charset val="128"/>
    </font>
    <font>
      <sz val="8"/>
      <name val="HG丸ｺﾞｼｯｸM-PRO"/>
      <family val="3"/>
      <charset val="128"/>
    </font>
    <font>
      <sz val="9"/>
      <name val="HG丸ｺﾞｼｯｸM-PRO"/>
      <family val="3"/>
      <charset val="128"/>
    </font>
    <font>
      <sz val="9"/>
      <color theme="0" tint="-0.14999847407452621"/>
      <name val="HG丸ｺﾞｼｯｸM-PRO"/>
      <family val="3"/>
      <charset val="128"/>
    </font>
    <font>
      <b/>
      <u/>
      <sz val="9"/>
      <name val="HG丸ｺﾞｼｯｸM-PRO"/>
      <family val="3"/>
      <charset val="128"/>
    </font>
    <font>
      <b/>
      <sz val="11"/>
      <color theme="1"/>
      <name val="ＭＳ Ｐゴシック"/>
      <family val="2"/>
      <scheme val="minor"/>
    </font>
    <font>
      <b/>
      <sz val="11"/>
      <color theme="1"/>
      <name val="ＭＳ Ｐゴシック"/>
      <family val="2"/>
      <charset val="128"/>
      <scheme val="minor"/>
    </font>
    <font>
      <b/>
      <sz val="8"/>
      <name val="ＭＳ Ｐ明朝"/>
      <family val="1"/>
      <charset val="128"/>
    </font>
    <font>
      <b/>
      <sz val="11"/>
      <color theme="0" tint="-0.249977111117893"/>
      <name val="ＭＳ Ｐ明朝"/>
      <family val="1"/>
      <charset val="128"/>
    </font>
    <font>
      <b/>
      <sz val="14"/>
      <color theme="1"/>
      <name val="ＭＳ Ｐ明朝"/>
      <family val="1"/>
      <charset val="128"/>
    </font>
    <font>
      <b/>
      <sz val="11"/>
      <color theme="1"/>
      <name val="ＭＳ Ｐ明朝"/>
      <family val="1"/>
      <charset val="128"/>
    </font>
    <font>
      <b/>
      <sz val="16"/>
      <color theme="1"/>
      <name val="ＭＳ Ｐ明朝"/>
      <family val="1"/>
      <charset val="128"/>
    </font>
    <font>
      <b/>
      <sz val="11"/>
      <name val="ＭＳ Ｐゴシック"/>
      <family val="2"/>
      <charset val="128"/>
      <scheme val="minor"/>
    </font>
    <font>
      <sz val="11"/>
      <name val="ＭＳ Ｐゴシック"/>
      <family val="2"/>
    </font>
    <font>
      <u/>
      <sz val="11"/>
      <color theme="10"/>
      <name val="ＭＳ Ｐゴシック"/>
      <family val="2"/>
      <scheme val="minor"/>
    </font>
    <font>
      <b/>
      <sz val="12"/>
      <color theme="1"/>
      <name val="ＭＳ Ｐゴシック"/>
      <family val="3"/>
      <charset val="128"/>
      <scheme val="minor"/>
    </font>
    <font>
      <sz val="6"/>
      <color theme="1"/>
      <name val="ＭＳ Ｐ明朝"/>
      <family val="1"/>
      <charset val="128"/>
    </font>
    <font>
      <sz val="6"/>
      <color theme="1"/>
      <name val="ＭＳ Ｐゴシック"/>
      <family val="2"/>
      <scheme val="minor"/>
    </font>
    <font>
      <b/>
      <sz val="10"/>
      <name val="ＭＳ Ｐ明朝"/>
      <family val="1"/>
      <charset val="128"/>
    </font>
    <font>
      <b/>
      <sz val="9"/>
      <color rgb="FFFF0000"/>
      <name val="ＭＳ Ｐ明朝"/>
      <family val="1"/>
      <charset val="128"/>
    </font>
    <font>
      <sz val="8"/>
      <color theme="1"/>
      <name val="ＭＳ Ｐゴシック"/>
      <family val="2"/>
      <scheme val="minor"/>
    </font>
    <font>
      <sz val="12"/>
      <color theme="1"/>
      <name val="ＭＳ Ｐゴシック"/>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CC"/>
        <bgColor rgb="FFFFFF99"/>
      </patternFill>
    </fill>
    <fill>
      <patternFill patternType="solid">
        <fgColor theme="8" tint="0.79998168889431442"/>
        <bgColor indexed="64"/>
      </patternFill>
    </fill>
    <fill>
      <patternFill patternType="solid">
        <fgColor rgb="FFDAEEF3"/>
        <bgColor indexed="64"/>
      </patternFill>
    </fill>
    <fill>
      <patternFill patternType="solid">
        <fgColor theme="4" tint="-0.249977111117893"/>
        <bgColor indexed="64"/>
      </patternFill>
    </fill>
    <fill>
      <patternFill patternType="solid">
        <fgColor rgb="FFAFE6F7"/>
        <bgColor indexed="64"/>
      </patternFill>
    </fill>
    <fill>
      <patternFill patternType="solid">
        <fgColor rgb="FF99FFCC"/>
        <bgColor indexed="64"/>
      </patternFill>
    </fill>
    <fill>
      <patternFill patternType="solid">
        <fgColor rgb="FFFFCCFF"/>
        <bgColor indexed="64"/>
      </patternFill>
    </fill>
    <fill>
      <patternFill patternType="solid">
        <fgColor rgb="FFFFFFFF"/>
        <bgColor rgb="FF000000"/>
      </patternFill>
    </fill>
    <fill>
      <patternFill patternType="solid">
        <fgColor theme="0"/>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top/>
      <bottom style="double">
        <color auto="1"/>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right/>
      <top style="medium">
        <color indexed="64"/>
      </top>
      <bottom/>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bottom/>
      <diagonal/>
    </border>
    <border>
      <left style="medium">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left style="medium">
        <color indexed="64"/>
      </left>
      <right/>
      <top style="thin">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14">
    <xf numFmtId="0" fontId="0" fillId="0" borderId="0"/>
    <xf numFmtId="0" fontId="10" fillId="0" borderId="0">
      <alignment vertical="center"/>
    </xf>
    <xf numFmtId="0" fontId="24" fillId="0" borderId="0"/>
    <xf numFmtId="0" fontId="9" fillId="0" borderId="0">
      <alignment vertical="center"/>
    </xf>
    <xf numFmtId="0" fontId="8" fillId="0" borderId="0">
      <alignment vertical="center"/>
    </xf>
    <xf numFmtId="0" fontId="25" fillId="4" borderId="19">
      <alignment horizontal="left" vertical="top"/>
      <protection locked="0"/>
    </xf>
    <xf numFmtId="38" fontId="2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2" fillId="0" borderId="0">
      <alignment vertical="center"/>
    </xf>
    <xf numFmtId="0" fontId="1" fillId="0" borderId="0">
      <alignment vertical="center"/>
    </xf>
    <xf numFmtId="0" fontId="99" fillId="0" borderId="0" applyNumberFormat="0" applyFill="0" applyBorder="0" applyAlignment="0" applyProtection="0"/>
  </cellStyleXfs>
  <cellXfs count="1261">
    <xf numFmtId="0" fontId="0" fillId="0" borderId="0" xfId="0"/>
    <xf numFmtId="0" fontId="16"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18" fillId="2" borderId="0" xfId="0" applyNumberFormat="1" applyFont="1" applyFill="1" applyAlignment="1">
      <alignment vertical="center"/>
    </xf>
    <xf numFmtId="0" fontId="18" fillId="2"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19" fillId="0" borderId="0" xfId="0" applyFont="1" applyAlignment="1">
      <alignment vertical="center"/>
    </xf>
    <xf numFmtId="0" fontId="20" fillId="0" borderId="0" xfId="0" applyFont="1"/>
    <xf numFmtId="0" fontId="20" fillId="0" borderId="0" xfId="0" applyFont="1" applyAlignment="1">
      <alignment vertical="top"/>
    </xf>
    <xf numFmtId="0" fontId="20" fillId="0" borderId="0" xfId="0" applyFont="1" applyAlignment="1">
      <alignment horizontal="right" vertical="center"/>
    </xf>
    <xf numFmtId="0" fontId="20" fillId="0" borderId="0" xfId="0" applyFont="1" applyAlignment="1">
      <alignment vertical="center"/>
    </xf>
    <xf numFmtId="38" fontId="0" fillId="0" borderId="0" xfId="6" applyFont="1" applyAlignment="1">
      <alignment horizontal="right"/>
    </xf>
    <xf numFmtId="0" fontId="26" fillId="0" borderId="0" xfId="0" applyFont="1"/>
    <xf numFmtId="0" fontId="20" fillId="0" borderId="0" xfId="0" applyFont="1" applyAlignment="1">
      <alignment horizontal="center" vertical="center"/>
    </xf>
    <xf numFmtId="0" fontId="20" fillId="0" borderId="2" xfId="0" applyFont="1" applyBorder="1"/>
    <xf numFmtId="0" fontId="20" fillId="0" borderId="0" xfId="0" applyFont="1" applyAlignment="1">
      <alignment horizontal="left" vertical="center"/>
    </xf>
    <xf numFmtId="0" fontId="20" fillId="0" borderId="0" xfId="0" applyFont="1" applyAlignment="1">
      <alignment horizontal="left"/>
    </xf>
    <xf numFmtId="49" fontId="20" fillId="0" borderId="0" xfId="0" applyNumberFormat="1" applyFont="1"/>
    <xf numFmtId="49" fontId="20" fillId="0" borderId="0" xfId="0" applyNumberFormat="1" applyFont="1" applyAlignment="1">
      <alignment vertical="center"/>
    </xf>
    <xf numFmtId="49" fontId="20" fillId="0" borderId="0" xfId="0" applyNumberFormat="1" applyFont="1" applyAlignment="1">
      <alignment horizontal="center" vertical="center"/>
    </xf>
    <xf numFmtId="0" fontId="28" fillId="0" borderId="0" xfId="0" applyFont="1" applyAlignment="1">
      <alignment horizontal="center"/>
    </xf>
    <xf numFmtId="0" fontId="20" fillId="0" borderId="0" xfId="0" applyFont="1" applyProtection="1">
      <protection locked="0"/>
    </xf>
    <xf numFmtId="0" fontId="21" fillId="0" borderId="0" xfId="0" applyFont="1"/>
    <xf numFmtId="0" fontId="20" fillId="0" borderId="0" xfId="0" applyFont="1" applyProtection="1">
      <protection hidden="1"/>
    </xf>
    <xf numFmtId="0" fontId="20"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20" fillId="0" borderId="0" xfId="0" applyFont="1" applyAlignment="1" applyProtection="1">
      <alignment vertical="top"/>
      <protection hidden="1"/>
    </xf>
    <xf numFmtId="3" fontId="29" fillId="0" borderId="0" xfId="0" applyNumberFormat="1" applyFont="1" applyAlignment="1" applyProtection="1">
      <alignment horizontal="center"/>
      <protection hidden="1"/>
    </xf>
    <xf numFmtId="0" fontId="29" fillId="0" borderId="0" xfId="0" applyFont="1" applyAlignment="1" applyProtection="1">
      <alignment horizontal="center"/>
      <protection hidden="1"/>
    </xf>
    <xf numFmtId="0" fontId="32" fillId="0" borderId="0" xfId="0" applyFont="1" applyProtection="1">
      <protection hidden="1"/>
    </xf>
    <xf numFmtId="0" fontId="30" fillId="0" borderId="0" xfId="0" applyFont="1" applyProtection="1">
      <protection hidden="1"/>
    </xf>
    <xf numFmtId="38" fontId="0" fillId="0" borderId="0" xfId="6" applyFont="1" applyAlignment="1"/>
    <xf numFmtId="38" fontId="0" fillId="0" borderId="0" xfId="6" applyFont="1" applyAlignment="1">
      <alignment horizontal="center"/>
    </xf>
    <xf numFmtId="0" fontId="20" fillId="0" borderId="2" xfId="0" applyFont="1" applyBorder="1" applyAlignment="1">
      <alignment vertical="center"/>
    </xf>
    <xf numFmtId="0" fontId="20" fillId="0" borderId="2" xfId="0" applyFont="1" applyBorder="1"/>
    <xf numFmtId="0" fontId="20"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left"/>
    </xf>
    <xf numFmtId="0" fontId="20" fillId="0" borderId="0" xfId="0" applyFont="1"/>
    <xf numFmtId="0" fontId="20" fillId="0" borderId="0" xfId="0"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center"/>
    </xf>
    <xf numFmtId="0" fontId="20" fillId="0" borderId="21" xfId="0" applyFont="1" applyBorder="1"/>
    <xf numFmtId="0" fontId="20" fillId="0" borderId="23" xfId="0" applyFont="1" applyBorder="1"/>
    <xf numFmtId="0" fontId="21" fillId="0" borderId="0" xfId="0" applyFont="1" applyAlignment="1">
      <alignment vertical="center"/>
    </xf>
    <xf numFmtId="0" fontId="21" fillId="0" borderId="0" xfId="0" applyFont="1" applyAlignment="1">
      <alignment horizontal="left" vertical="center"/>
    </xf>
    <xf numFmtId="0" fontId="20" fillId="0" borderId="0" xfId="0" applyFont="1" applyAlignment="1">
      <alignment vertical="center" textRotation="255"/>
    </xf>
    <xf numFmtId="0" fontId="20" fillId="0" borderId="24" xfId="0" applyFont="1" applyBorder="1" applyAlignment="1">
      <alignment vertical="center" textRotation="255"/>
    </xf>
    <xf numFmtId="0" fontId="20" fillId="0" borderId="25" xfId="0" applyFont="1" applyBorder="1"/>
    <xf numFmtId="0" fontId="20" fillId="0" borderId="26" xfId="0" applyFont="1" applyBorder="1"/>
    <xf numFmtId="0" fontId="20" fillId="0" borderId="26" xfId="0" applyFont="1" applyBorder="1" applyAlignment="1">
      <alignment vertical="center"/>
    </xf>
    <xf numFmtId="0" fontId="20" fillId="0" borderId="26" xfId="0" applyFont="1" applyBorder="1" applyAlignment="1">
      <alignment horizontal="center" vertical="center"/>
    </xf>
    <xf numFmtId="0" fontId="20" fillId="0" borderId="26" xfId="0" applyFont="1" applyBorder="1" applyAlignment="1">
      <alignment vertical="center" textRotation="255"/>
    </xf>
    <xf numFmtId="0" fontId="20" fillId="0" borderId="27" xfId="0" applyFont="1" applyBorder="1" applyAlignment="1">
      <alignment vertical="center"/>
    </xf>
    <xf numFmtId="0" fontId="20" fillId="0" borderId="2" xfId="0" applyFont="1" applyBorder="1" applyAlignment="1">
      <alignment horizontal="right" vertical="center"/>
    </xf>
    <xf numFmtId="0" fontId="19" fillId="0" borderId="4" xfId="0" applyFont="1" applyBorder="1"/>
    <xf numFmtId="0" fontId="20" fillId="0" borderId="4" xfId="0" applyFont="1" applyBorder="1" applyAlignment="1">
      <alignment vertical="center"/>
    </xf>
    <xf numFmtId="0" fontId="21" fillId="0" borderId="4" xfId="0" applyFont="1" applyBorder="1" applyAlignment="1">
      <alignment vertical="center"/>
    </xf>
    <xf numFmtId="0" fontId="20" fillId="0" borderId="12" xfId="0" applyFont="1" applyBorder="1" applyAlignment="1">
      <alignment horizontal="left" vertical="center"/>
    </xf>
    <xf numFmtId="0" fontId="20" fillId="0" borderId="4" xfId="0" applyFont="1" applyBorder="1" applyAlignment="1">
      <alignment horizontal="right" vertical="center"/>
    </xf>
    <xf numFmtId="0" fontId="36" fillId="0" borderId="0" xfId="0" applyFont="1" applyAlignment="1">
      <alignment horizontal="left" vertical="top"/>
    </xf>
    <xf numFmtId="0" fontId="39" fillId="0" borderId="0" xfId="0" applyFont="1"/>
    <xf numFmtId="0" fontId="39" fillId="0" borderId="0" xfId="0" applyFont="1" applyProtection="1">
      <protection hidden="1"/>
    </xf>
    <xf numFmtId="0" fontId="39" fillId="0" borderId="20" xfId="0" applyFont="1" applyBorder="1"/>
    <xf numFmtId="0" fontId="39" fillId="0" borderId="21" xfId="0" applyFont="1" applyBorder="1"/>
    <xf numFmtId="0" fontId="39" fillId="0" borderId="22" xfId="0" applyFont="1" applyBorder="1"/>
    <xf numFmtId="0" fontId="39" fillId="0" borderId="0" xfId="0" applyFont="1" applyProtection="1">
      <protection locked="0"/>
    </xf>
    <xf numFmtId="0" fontId="40" fillId="0" borderId="0" xfId="0" applyFont="1" applyProtection="1">
      <protection hidden="1"/>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pplyProtection="1">
      <alignment vertical="center" wrapText="1"/>
      <protection hidden="1"/>
    </xf>
    <xf numFmtId="0" fontId="21" fillId="0" borderId="1" xfId="0" applyFont="1" applyBorder="1"/>
    <xf numFmtId="0" fontId="20" fillId="0" borderId="0" xfId="0" applyFont="1" applyAlignment="1" applyProtection="1">
      <alignment horizontal="left" vertical="center" wrapText="1"/>
      <protection hidden="1"/>
    </xf>
    <xf numFmtId="0" fontId="27" fillId="0" borderId="0" xfId="0" applyFont="1" applyProtection="1">
      <protection locked="0"/>
    </xf>
    <xf numFmtId="0" fontId="20" fillId="0" borderId="2" xfId="0" applyFont="1" applyBorder="1" applyAlignment="1">
      <alignment horizontal="left"/>
    </xf>
    <xf numFmtId="0" fontId="20" fillId="0" borderId="2" xfId="0" applyFont="1" applyBorder="1" applyAlignment="1">
      <alignment horizontal="left" vertical="center"/>
    </xf>
    <xf numFmtId="0" fontId="20" fillId="0" borderId="0" xfId="0" applyFont="1" applyAlignment="1">
      <alignment vertical="top" wrapText="1"/>
    </xf>
    <xf numFmtId="0" fontId="20" fillId="0" borderId="0" xfId="0" applyFont="1" applyAlignment="1">
      <alignment horizontal="center"/>
    </xf>
    <xf numFmtId="0" fontId="20" fillId="0" borderId="12" xfId="0" applyFont="1" applyBorder="1" applyAlignment="1">
      <alignment vertical="center"/>
    </xf>
    <xf numFmtId="0" fontId="0" fillId="0" borderId="0" xfId="0" applyAlignment="1">
      <alignment vertical="center"/>
    </xf>
    <xf numFmtId="14" fontId="0" fillId="0" borderId="0" xfId="0" applyNumberFormat="1" applyAlignment="1">
      <alignment horizontal="left" vertical="center"/>
    </xf>
    <xf numFmtId="0" fontId="52" fillId="0" borderId="0" xfId="0" applyFont="1"/>
    <xf numFmtId="0" fontId="40" fillId="0" borderId="0" xfId="0" applyFont="1"/>
    <xf numFmtId="0" fontId="53" fillId="0" borderId="0" xfId="0" applyFont="1"/>
    <xf numFmtId="0" fontId="40" fillId="0" borderId="0" xfId="0" applyFont="1" applyAlignment="1">
      <alignment horizontal="center" vertical="center"/>
    </xf>
    <xf numFmtId="177" fontId="20" fillId="0" borderId="0" xfId="0" applyNumberFormat="1" applyFont="1" applyAlignment="1">
      <alignment vertical="center"/>
    </xf>
    <xf numFmtId="0" fontId="53" fillId="0" borderId="0" xfId="0" applyFont="1" applyAlignment="1">
      <alignment horizontal="center" vertical="center"/>
    </xf>
    <xf numFmtId="0" fontId="38" fillId="0" borderId="0" xfId="0" applyFont="1" applyAlignment="1">
      <alignment vertical="center" wrapText="1"/>
    </xf>
    <xf numFmtId="0" fontId="53" fillId="0" borderId="0" xfId="0" applyFont="1" applyAlignment="1">
      <alignment vertical="center"/>
    </xf>
    <xf numFmtId="0" fontId="40" fillId="0" borderId="0" xfId="0" applyFont="1" applyAlignment="1">
      <alignment vertical="center"/>
    </xf>
    <xf numFmtId="0" fontId="54" fillId="0" borderId="0" xfId="0" applyFont="1" applyAlignment="1">
      <alignment vertical="center"/>
    </xf>
    <xf numFmtId="0" fontId="55" fillId="0" borderId="0" xfId="0" applyFont="1" applyAlignment="1">
      <alignment horizontal="center" vertical="center"/>
    </xf>
    <xf numFmtId="0" fontId="52" fillId="0" borderId="0" xfId="0" applyFont="1" applyAlignment="1">
      <alignment vertical="center"/>
    </xf>
    <xf numFmtId="0" fontId="40" fillId="0" borderId="0" xfId="0" applyFont="1" applyAlignment="1">
      <alignment vertical="top"/>
    </xf>
    <xf numFmtId="0" fontId="52" fillId="0" borderId="0" xfId="0" applyFont="1" applyAlignment="1">
      <alignment vertical="top"/>
    </xf>
    <xf numFmtId="0" fontId="39" fillId="0" borderId="0" xfId="0" applyFont="1" applyAlignment="1">
      <alignment vertical="top"/>
    </xf>
    <xf numFmtId="0" fontId="56" fillId="0" borderId="0" xfId="0" applyFont="1" applyAlignment="1">
      <alignment horizontal="left" vertical="top" wrapText="1"/>
    </xf>
    <xf numFmtId="0" fontId="56" fillId="0" borderId="0" xfId="0" applyFont="1" applyAlignment="1">
      <alignment vertical="top"/>
    </xf>
    <xf numFmtId="0" fontId="55" fillId="0" borderId="0" xfId="0" applyFont="1" applyAlignment="1">
      <alignment horizontal="center"/>
    </xf>
    <xf numFmtId="0" fontId="26" fillId="0" borderId="0" xfId="0" applyFont="1" applyAlignment="1">
      <alignment horizontal="left" vertical="top"/>
    </xf>
    <xf numFmtId="0" fontId="38" fillId="0" borderId="11" xfId="0" applyFont="1" applyBorder="1" applyAlignment="1">
      <alignment horizontal="center"/>
    </xf>
    <xf numFmtId="0" fontId="52" fillId="0" borderId="8" xfId="0" applyFont="1" applyBorder="1" applyAlignment="1">
      <alignment horizontal="center" vertical="center"/>
    </xf>
    <xf numFmtId="0" fontId="52" fillId="0" borderId="0" xfId="0" applyFont="1" applyAlignment="1">
      <alignment horizontal="center" vertical="center"/>
    </xf>
    <xf numFmtId="0" fontId="38" fillId="0" borderId="63" xfId="0" applyFont="1" applyBorder="1" applyAlignment="1">
      <alignment horizontal="center"/>
    </xf>
    <xf numFmtId="0" fontId="38" fillId="0" borderId="7" xfId="0" applyFont="1" applyBorder="1" applyAlignment="1">
      <alignment horizontal="center"/>
    </xf>
    <xf numFmtId="0" fontId="39" fillId="0" borderId="0" xfId="0" applyFont="1" applyAlignment="1">
      <alignment vertical="center"/>
    </xf>
    <xf numFmtId="0" fontId="20" fillId="0" borderId="6" xfId="0" applyFont="1" applyBorder="1" applyAlignment="1">
      <alignment vertical="center"/>
    </xf>
    <xf numFmtId="0" fontId="20" fillId="0" borderId="75" xfId="0" applyFont="1" applyBorder="1" applyAlignment="1">
      <alignment vertical="center"/>
    </xf>
    <xf numFmtId="0" fontId="20" fillId="0" borderId="77" xfId="0" applyFont="1" applyBorder="1" applyAlignment="1">
      <alignment vertical="center"/>
    </xf>
    <xf numFmtId="0" fontId="20" fillId="0" borderId="78" xfId="0" applyFont="1" applyBorder="1"/>
    <xf numFmtId="0" fontId="20" fillId="0" borderId="78" xfId="0" applyFont="1" applyBorder="1" applyAlignment="1">
      <alignment horizontal="right"/>
    </xf>
    <xf numFmtId="0" fontId="38" fillId="0" borderId="78" xfId="0" applyFont="1" applyBorder="1" applyAlignment="1">
      <alignment horizontal="center"/>
    </xf>
    <xf numFmtId="0" fontId="41" fillId="0" borderId="0" xfId="0" applyFont="1" applyAlignment="1">
      <alignment vertical="top" wrapText="1"/>
    </xf>
    <xf numFmtId="0" fontId="39" fillId="0" borderId="0" xfId="0" applyFont="1" applyAlignment="1" applyProtection="1">
      <alignment vertical="center"/>
      <protection locked="0"/>
    </xf>
    <xf numFmtId="0" fontId="37" fillId="0" borderId="0" xfId="0" applyFont="1" applyAlignment="1">
      <alignment horizontal="justify" vertical="center"/>
    </xf>
    <xf numFmtId="0" fontId="58" fillId="0" borderId="0" xfId="0" applyFont="1"/>
    <xf numFmtId="0" fontId="59" fillId="0" borderId="0" xfId="0" applyFont="1"/>
    <xf numFmtId="0" fontId="59" fillId="0" borderId="0" xfId="0" applyFont="1" applyAlignment="1">
      <alignment wrapText="1"/>
    </xf>
    <xf numFmtId="0" fontId="58" fillId="0" borderId="0" xfId="0" applyFont="1" applyProtection="1">
      <protection hidden="1"/>
    </xf>
    <xf numFmtId="0" fontId="60" fillId="3" borderId="0" xfId="0" applyFont="1" applyFill="1" applyAlignment="1">
      <alignment horizontal="right" vertical="center"/>
    </xf>
    <xf numFmtId="0" fontId="60" fillId="0" borderId="0" xfId="0" applyFont="1" applyAlignment="1">
      <alignment horizontal="right" vertical="center"/>
    </xf>
    <xf numFmtId="0" fontId="50" fillId="0" borderId="0" xfId="0" applyFont="1" applyAlignment="1">
      <alignment horizontal="center" vertical="center"/>
    </xf>
    <xf numFmtId="0" fontId="50" fillId="0" borderId="0" xfId="0" applyFont="1" applyAlignment="1">
      <alignment horizontal="left" vertical="center"/>
    </xf>
    <xf numFmtId="0" fontId="20" fillId="0" borderId="0" xfId="0" applyFont="1" applyAlignment="1">
      <alignment vertical="center"/>
    </xf>
    <xf numFmtId="0" fontId="20" fillId="0" borderId="0" xfId="0" applyFont="1"/>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0" xfId="0" applyFont="1" applyAlignment="1">
      <alignment vertical="top"/>
    </xf>
    <xf numFmtId="0" fontId="21" fillId="0" borderId="1" xfId="0" applyFont="1" applyBorder="1" applyAlignment="1">
      <alignment horizontal="center" vertical="center" wrapText="1"/>
    </xf>
    <xf numFmtId="0" fontId="21" fillId="0" borderId="0" xfId="0" applyFont="1" applyAlignment="1">
      <alignment vertical="top"/>
    </xf>
    <xf numFmtId="0" fontId="20" fillId="0" borderId="43" xfId="0" applyFont="1" applyBorder="1" applyAlignment="1">
      <alignment horizontal="center" vertical="center" wrapText="1"/>
    </xf>
    <xf numFmtId="0" fontId="20" fillId="0" borderId="4"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5" xfId="0" applyFont="1" applyBorder="1" applyAlignment="1">
      <alignment vertical="center" wrapText="1"/>
    </xf>
    <xf numFmtId="0" fontId="20" fillId="0" borderId="42" xfId="0" applyFont="1" applyBorder="1" applyAlignment="1">
      <alignment horizontal="center" vertical="center" wrapText="1"/>
    </xf>
    <xf numFmtId="0" fontId="20" fillId="0" borderId="2" xfId="0" applyFont="1" applyBorder="1" applyAlignment="1" applyProtection="1">
      <alignment vertical="center" wrapText="1"/>
      <protection locked="0"/>
    </xf>
    <xf numFmtId="0" fontId="20" fillId="0" borderId="2" xfId="0" applyFont="1" applyBorder="1" applyAlignment="1">
      <alignment vertical="center" wrapText="1"/>
    </xf>
    <xf numFmtId="0" fontId="20" fillId="0" borderId="7" xfId="0" applyFont="1" applyBorder="1" applyAlignment="1">
      <alignment vertical="center" wrapText="1"/>
    </xf>
    <xf numFmtId="0" fontId="20" fillId="0" borderId="84" xfId="0" applyFont="1" applyBorder="1" applyAlignment="1">
      <alignment horizontal="center" vertical="center" wrapText="1"/>
    </xf>
    <xf numFmtId="0" fontId="20" fillId="0" borderId="40" xfId="0" applyFont="1" applyBorder="1" applyAlignment="1" applyProtection="1">
      <alignment vertical="center" wrapText="1"/>
      <protection locked="0"/>
    </xf>
    <xf numFmtId="0" fontId="20" fillId="0" borderId="40" xfId="0" applyFont="1" applyBorder="1" applyAlignment="1">
      <alignment vertical="center" wrapText="1"/>
    </xf>
    <xf numFmtId="0" fontId="20" fillId="0" borderId="47" xfId="0" applyFont="1" applyBorder="1" applyAlignment="1">
      <alignment vertical="center" wrapText="1"/>
    </xf>
    <xf numFmtId="0" fontId="20" fillId="0" borderId="0" xfId="0" applyFont="1" applyAlignment="1">
      <alignment wrapText="1"/>
    </xf>
    <xf numFmtId="49" fontId="20" fillId="0" borderId="0" xfId="0" applyNumberFormat="1" applyFont="1" applyAlignment="1">
      <alignment horizontal="left" vertical="top"/>
    </xf>
    <xf numFmtId="49" fontId="21" fillId="0" borderId="0" xfId="0" applyNumberFormat="1" applyFont="1" applyAlignment="1">
      <alignment horizontal="left"/>
    </xf>
    <xf numFmtId="0" fontId="20" fillId="0" borderId="0" xfId="10" applyFont="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6" fillId="0" borderId="39" xfId="0" applyFont="1" applyBorder="1" applyAlignment="1" applyProtection="1">
      <alignment horizontal="left" vertical="center" wrapText="1"/>
      <protection locked="0"/>
    </xf>
    <xf numFmtId="0" fontId="26" fillId="0" borderId="87"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1" fillId="0" borderId="0" xfId="0" applyFont="1" applyAlignment="1" applyProtection="1">
      <alignment vertical="top"/>
      <protection hidden="1"/>
    </xf>
    <xf numFmtId="0" fontId="20" fillId="0" borderId="0" xfId="0" applyFont="1" applyAlignment="1">
      <alignment horizontal="left" wrapText="1"/>
    </xf>
    <xf numFmtId="0" fontId="21" fillId="0" borderId="27" xfId="0" applyFont="1" applyBorder="1" applyAlignment="1">
      <alignment vertical="top"/>
    </xf>
    <xf numFmtId="0" fontId="21" fillId="0" borderId="26" xfId="0" applyFont="1" applyBorder="1" applyAlignment="1">
      <alignment vertical="top"/>
    </xf>
    <xf numFmtId="0" fontId="21" fillId="0" borderId="25" xfId="0" applyFont="1" applyBorder="1" applyAlignment="1">
      <alignment vertical="top"/>
    </xf>
    <xf numFmtId="0" fontId="21" fillId="0" borderId="24" xfId="0" applyFont="1" applyBorder="1" applyAlignment="1">
      <alignment vertical="top"/>
    </xf>
    <xf numFmtId="0" fontId="21" fillId="0" borderId="23" xfId="0" applyFont="1" applyBorder="1" applyAlignment="1">
      <alignment vertical="top"/>
    </xf>
    <xf numFmtId="0" fontId="20" fillId="0" borderId="24" xfId="0" applyFont="1" applyBorder="1" applyAlignment="1">
      <alignment horizontal="center"/>
    </xf>
    <xf numFmtId="0" fontId="20" fillId="0" borderId="23" xfId="0" applyFont="1" applyBorder="1" applyAlignment="1">
      <alignment wrapText="1"/>
    </xf>
    <xf numFmtId="0" fontId="20" fillId="0" borderId="22" xfId="0" applyFont="1" applyBorder="1" applyAlignment="1">
      <alignment horizontal="center"/>
    </xf>
    <xf numFmtId="0" fontId="20" fillId="0" borderId="21" xfId="0" applyFont="1" applyBorder="1" applyAlignment="1">
      <alignment vertical="center"/>
    </xf>
    <xf numFmtId="0" fontId="20" fillId="0" borderId="20" xfId="0" applyFont="1" applyBorder="1" applyAlignment="1">
      <alignment wrapText="1"/>
    </xf>
    <xf numFmtId="0" fontId="54" fillId="0" borderId="0" xfId="0" applyFont="1" applyAlignment="1" applyProtection="1">
      <alignment wrapText="1"/>
      <protection hidden="1"/>
    </xf>
    <xf numFmtId="0" fontId="20" fillId="0" borderId="0" xfId="0" applyFont="1" applyAlignment="1">
      <alignment horizontal="center" vertical="top"/>
    </xf>
    <xf numFmtId="0" fontId="22" fillId="0" borderId="2" xfId="0" applyFont="1" applyBorder="1" applyAlignment="1">
      <alignment horizontal="right"/>
    </xf>
    <xf numFmtId="0" fontId="20" fillId="0" borderId="3" xfId="0" applyFont="1" applyBorder="1" applyAlignment="1">
      <alignment horizontal="right" vertical="center"/>
    </xf>
    <xf numFmtId="0" fontId="20" fillId="0" borderId="8" xfId="0" applyFont="1" applyBorder="1" applyAlignment="1">
      <alignment horizontal="right" vertical="center"/>
    </xf>
    <xf numFmtId="0" fontId="20" fillId="0" borderId="12" xfId="0" applyFont="1" applyBorder="1" applyAlignment="1" applyProtection="1">
      <alignment horizontal="left" vertical="center"/>
      <protection hidden="1"/>
    </xf>
    <xf numFmtId="0" fontId="20" fillId="0" borderId="0" xfId="0" applyFont="1" applyAlignment="1" applyProtection="1">
      <alignment horizontal="right" vertical="center"/>
      <protection hidden="1"/>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5" xfId="0" applyFont="1" applyBorder="1" applyAlignment="1">
      <alignment vertical="top" wrapText="1"/>
    </xf>
    <xf numFmtId="0" fontId="20" fillId="0" borderId="8" xfId="0" applyFont="1" applyBorder="1" applyAlignment="1">
      <alignment vertical="center" wrapText="1"/>
    </xf>
    <xf numFmtId="0" fontId="21" fillId="0" borderId="6" xfId="0" applyFont="1" applyBorder="1" applyAlignment="1" applyProtection="1">
      <alignment vertical="center" wrapText="1"/>
      <protection hidden="1"/>
    </xf>
    <xf numFmtId="0" fontId="21" fillId="0" borderId="2" xfId="0" applyFont="1" applyBorder="1" applyAlignment="1" applyProtection="1">
      <alignment vertical="center" wrapText="1"/>
      <protection hidden="1"/>
    </xf>
    <xf numFmtId="0" fontId="21" fillId="0" borderId="7" xfId="0" applyFont="1" applyBorder="1" applyAlignment="1" applyProtection="1">
      <alignment vertical="center" wrapText="1"/>
      <protection hidden="1"/>
    </xf>
    <xf numFmtId="0" fontId="21" fillId="0" borderId="7" xfId="0" applyFont="1" applyBorder="1" applyAlignment="1" applyProtection="1">
      <alignment vertical="top" wrapText="1"/>
      <protection hidden="1"/>
    </xf>
    <xf numFmtId="0" fontId="38" fillId="0" borderId="0" xfId="0" applyFont="1" applyAlignment="1">
      <alignment vertical="top"/>
    </xf>
    <xf numFmtId="0" fontId="20" fillId="0" borderId="1" xfId="0" applyFont="1" applyBorder="1" applyAlignment="1">
      <alignment horizontal="center" vertical="center" wrapText="1"/>
    </xf>
    <xf numFmtId="0" fontId="20" fillId="0" borderId="0" xfId="0" applyFont="1" applyAlignment="1">
      <alignment vertical="center"/>
    </xf>
    <xf numFmtId="0" fontId="20" fillId="0" borderId="0" xfId="0" applyFont="1"/>
    <xf numFmtId="0" fontId="22" fillId="0" borderId="0" xfId="0" applyFont="1" applyAlignment="1">
      <alignment horizontal="left" vertical="top" wrapText="1"/>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top"/>
    </xf>
    <xf numFmtId="0" fontId="20" fillId="0" borderId="0" xfId="0" applyFont="1" applyAlignment="1" applyProtection="1">
      <alignment horizontal="center" vertical="center" wrapText="1"/>
      <protection hidden="1"/>
    </xf>
    <xf numFmtId="0" fontId="20" fillId="0" borderId="0" xfId="0" applyFont="1" applyAlignment="1">
      <alignment vertical="center"/>
    </xf>
    <xf numFmtId="0" fontId="20" fillId="0" borderId="0" xfId="0" applyFont="1"/>
    <xf numFmtId="0" fontId="20" fillId="0" borderId="0" xfId="0" applyFont="1" applyAlignment="1">
      <alignment vertical="top"/>
    </xf>
    <xf numFmtId="0" fontId="0" fillId="0" borderId="0" xfId="0"/>
    <xf numFmtId="0" fontId="21" fillId="0" borderId="12" xfId="0" applyFont="1" applyBorder="1" applyAlignment="1">
      <alignment horizontal="left" vertical="center"/>
    </xf>
    <xf numFmtId="0" fontId="21" fillId="0" borderId="0" xfId="0" applyFont="1" applyBorder="1" applyAlignment="1">
      <alignment horizontal="left" vertical="top" wrapText="1"/>
    </xf>
    <xf numFmtId="0" fontId="26" fillId="0" borderId="0" xfId="0" applyFont="1" applyBorder="1" applyAlignment="1">
      <alignment horizontal="left"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8" xfId="0" applyFont="1" applyBorder="1" applyAlignment="1">
      <alignment horizontal="left" vertical="top" wrapText="1"/>
    </xf>
    <xf numFmtId="0" fontId="20" fillId="0" borderId="0" xfId="0" applyFont="1" applyBorder="1" applyAlignment="1">
      <alignment vertical="center"/>
    </xf>
    <xf numFmtId="0" fontId="26" fillId="0" borderId="2" xfId="0" applyFont="1" applyBorder="1" applyAlignment="1">
      <alignment horizontal="left" vertical="center"/>
    </xf>
    <xf numFmtId="0" fontId="26" fillId="0" borderId="2" xfId="0" applyFont="1" applyBorder="1" applyAlignment="1">
      <alignment horizontal="left" vertical="center" wrapText="1"/>
    </xf>
    <xf numFmtId="0" fontId="21" fillId="0" borderId="6" xfId="0" applyFont="1" applyBorder="1" applyAlignment="1">
      <alignment horizontal="left" vertical="top"/>
    </xf>
    <xf numFmtId="0" fontId="21" fillId="0" borderId="2" xfId="0" applyFont="1" applyBorder="1" applyAlignment="1">
      <alignment horizontal="left" vertical="top"/>
    </xf>
    <xf numFmtId="0" fontId="63" fillId="0" borderId="0" xfId="0" applyFont="1" applyProtection="1">
      <protection locked="0" hidden="1"/>
    </xf>
    <xf numFmtId="0" fontId="63" fillId="0" borderId="0" xfId="0" applyFont="1" applyProtection="1">
      <protection locked="0"/>
    </xf>
    <xf numFmtId="0" fontId="63" fillId="0" borderId="0" xfId="0" applyFont="1" applyAlignment="1" applyProtection="1">
      <alignment horizontal="center" vertical="center"/>
      <protection locked="0" hidden="1"/>
    </xf>
    <xf numFmtId="0" fontId="63" fillId="0" borderId="0" xfId="0" applyFont="1" applyAlignment="1" applyProtection="1">
      <alignment horizontal="center" vertical="center"/>
      <protection locked="0"/>
    </xf>
    <xf numFmtId="0" fontId="63" fillId="0" borderId="0" xfId="0" applyFont="1" applyAlignment="1" applyProtection="1">
      <alignment vertical="center"/>
      <protection locked="0"/>
    </xf>
    <xf numFmtId="0" fontId="64" fillId="0" borderId="0" xfId="0" applyFont="1" applyAlignment="1" applyProtection="1">
      <alignment vertical="top"/>
      <protection locked="0"/>
    </xf>
    <xf numFmtId="0" fontId="65" fillId="0" borderId="0" xfId="0" applyFont="1" applyAlignment="1" applyProtection="1">
      <alignment vertical="top"/>
      <protection locked="0"/>
    </xf>
    <xf numFmtId="0" fontId="65" fillId="0" borderId="0" xfId="0" applyFont="1" applyAlignment="1" applyProtection="1">
      <alignment vertical="center"/>
      <protection locked="0"/>
    </xf>
    <xf numFmtId="0" fontId="63" fillId="0" borderId="0" xfId="0" applyFont="1" applyProtection="1">
      <protection hidden="1"/>
    </xf>
    <xf numFmtId="0" fontId="20" fillId="0" borderId="16" xfId="0" applyFont="1" applyBorder="1" applyAlignment="1">
      <alignment horizontal="left" vertical="center" wrapText="1"/>
    </xf>
    <xf numFmtId="0" fontId="20" fillId="0" borderId="18" xfId="0" applyFont="1" applyBorder="1" applyAlignment="1">
      <alignment horizontal="left" vertical="center"/>
    </xf>
    <xf numFmtId="0" fontId="20" fillId="0" borderId="18" xfId="0" applyFont="1" applyBorder="1" applyAlignment="1">
      <alignment horizontal="left" vertical="center" wrapText="1"/>
    </xf>
    <xf numFmtId="0" fontId="20" fillId="0" borderId="18" xfId="0" applyFont="1" applyBorder="1" applyAlignment="1">
      <alignment vertical="center" wrapText="1"/>
    </xf>
    <xf numFmtId="0" fontId="20" fillId="0" borderId="17" xfId="0" applyFont="1" applyBorder="1" applyAlignment="1">
      <alignment vertical="top" wrapText="1"/>
    </xf>
    <xf numFmtId="0" fontId="20" fillId="0" borderId="0" xfId="0" applyFont="1" applyBorder="1"/>
    <xf numFmtId="38" fontId="31" fillId="0" borderId="0" xfId="0" applyNumberFormat="1" applyFont="1" applyBorder="1" applyAlignment="1">
      <alignment horizontal="right" shrinkToFit="1"/>
    </xf>
    <xf numFmtId="0" fontId="31" fillId="0" borderId="0" xfId="0" applyFont="1" applyBorder="1" applyAlignment="1">
      <alignment horizontal="right" shrinkToFit="1"/>
    </xf>
    <xf numFmtId="3" fontId="28" fillId="0" borderId="0" xfId="0" applyNumberFormat="1" applyFont="1" applyAlignment="1" applyProtection="1">
      <alignment horizontal="center" vertical="center"/>
      <protection hidden="1"/>
    </xf>
    <xf numFmtId="0" fontId="63" fillId="0" borderId="0" xfId="0" applyFont="1" applyAlignment="1" applyProtection="1">
      <alignment horizontal="center"/>
      <protection hidden="1"/>
    </xf>
    <xf numFmtId="0" fontId="63" fillId="0" borderId="0" xfId="0" applyFont="1" applyAlignment="1" applyProtection="1">
      <alignment horizontal="center" vertical="center"/>
      <protection hidden="1"/>
    </xf>
    <xf numFmtId="0" fontId="63" fillId="0" borderId="0" xfId="0" applyFont="1" applyAlignment="1" applyProtection="1">
      <alignment horizontal="center"/>
      <protection locked="0"/>
    </xf>
    <xf numFmtId="0" fontId="63" fillId="0" borderId="93" xfId="0" applyFont="1" applyBorder="1" applyAlignment="1" applyProtection="1">
      <alignment horizontal="center"/>
      <protection locked="0"/>
    </xf>
    <xf numFmtId="0" fontId="21" fillId="0" borderId="0" xfId="0" applyFont="1" applyBorder="1" applyAlignment="1">
      <alignment horizontal="left" vertical="center" wrapText="1"/>
    </xf>
    <xf numFmtId="0" fontId="21" fillId="0" borderId="12" xfId="0" applyFont="1" applyBorder="1" applyAlignment="1">
      <alignment horizontal="left" vertical="center"/>
    </xf>
    <xf numFmtId="0" fontId="21" fillId="0" borderId="8" xfId="0" applyFont="1" applyBorder="1" applyAlignment="1">
      <alignment vertical="center" wrapText="1"/>
    </xf>
    <xf numFmtId="0" fontId="21" fillId="0" borderId="12" xfId="0" applyFont="1" applyBorder="1" applyAlignment="1">
      <alignment vertical="center" wrapText="1"/>
    </xf>
    <xf numFmtId="0" fontId="20" fillId="0" borderId="92" xfId="0" applyFont="1" applyBorder="1"/>
    <xf numFmtId="0" fontId="63" fillId="0" borderId="0" xfId="0" applyFont="1" applyAlignment="1" applyProtection="1">
      <alignment vertical="top"/>
      <protection locked="0"/>
    </xf>
    <xf numFmtId="0" fontId="63" fillId="0" borderId="0" xfId="0" applyFont="1" applyAlignment="1" applyProtection="1">
      <alignment vertical="center"/>
      <protection locked="0" hidden="1"/>
    </xf>
    <xf numFmtId="0" fontId="20" fillId="0" borderId="0" xfId="0" applyFont="1" applyFill="1"/>
    <xf numFmtId="0" fontId="22" fillId="0" borderId="0" xfId="0" applyFont="1" applyFill="1"/>
    <xf numFmtId="0" fontId="22" fillId="0" borderId="0" xfId="0" applyFont="1" applyFill="1" applyAlignment="1">
      <alignment horizontal="right" vertical="top"/>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0" fillId="0" borderId="0" xfId="0" applyFont="1" applyFill="1" applyAlignment="1">
      <alignment vertical="center"/>
    </xf>
    <xf numFmtId="0" fontId="22" fillId="0" borderId="0" xfId="0" applyFont="1" applyFill="1" applyAlignment="1">
      <alignment horizontal="left" vertical="top" wrapText="1"/>
    </xf>
    <xf numFmtId="0" fontId="22" fillId="0" borderId="0" xfId="0" applyFont="1" applyFill="1" applyAlignment="1">
      <alignment vertical="top" wrapText="1"/>
    </xf>
    <xf numFmtId="0" fontId="28" fillId="0" borderId="0" xfId="0" applyFont="1" applyFill="1"/>
    <xf numFmtId="0" fontId="20" fillId="0" borderId="0" xfId="0" applyFont="1" applyFill="1" applyAlignment="1">
      <alignment horizontal="right" vertical="center"/>
    </xf>
    <xf numFmtId="0" fontId="26" fillId="0" borderId="0" xfId="0" applyFont="1" applyFill="1" applyAlignment="1">
      <alignment vertical="top"/>
    </xf>
    <xf numFmtId="0" fontId="20" fillId="0" borderId="0" xfId="0" applyFont="1" applyFill="1" applyAlignment="1">
      <alignment horizontal="left"/>
    </xf>
    <xf numFmtId="0" fontId="20" fillId="0" borderId="10" xfId="0" applyFont="1" applyFill="1" applyBorder="1" applyAlignment="1">
      <alignment vertical="center"/>
    </xf>
    <xf numFmtId="0" fontId="28" fillId="0" borderId="0" xfId="0" applyFont="1" applyFill="1" applyBorder="1"/>
    <xf numFmtId="0" fontId="20" fillId="0" borderId="0" xfId="0" applyFont="1" applyFill="1" applyBorder="1" applyAlignment="1">
      <alignment vertical="center"/>
    </xf>
    <xf numFmtId="0" fontId="20"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2" xfId="0" applyFont="1" applyBorder="1"/>
    <xf numFmtId="0" fontId="0" fillId="0" borderId="0" xfId="0" applyAlignment="1">
      <alignment horizontal="left" vertical="center"/>
    </xf>
    <xf numFmtId="0" fontId="0" fillId="0" borderId="0" xfId="0"/>
    <xf numFmtId="0" fontId="0" fillId="0" borderId="0" xfId="0" applyAlignment="1">
      <alignment horizontal="center" vertical="center"/>
    </xf>
    <xf numFmtId="0" fontId="20" fillId="0" borderId="0" xfId="0" applyNumberFormat="1" applyFont="1" applyFill="1" applyAlignment="1" applyProtection="1">
      <alignment horizontal="center" vertical="center"/>
      <protection locked="0"/>
    </xf>
    <xf numFmtId="0" fontId="19" fillId="0" borderId="0" xfId="0" applyFont="1" applyAlignment="1">
      <alignment horizontal="center" vertical="center"/>
    </xf>
    <xf numFmtId="0" fontId="20" fillId="0" borderId="0" xfId="0" applyFont="1" applyFill="1" applyBorder="1"/>
    <xf numFmtId="0" fontId="72" fillId="0" borderId="0" xfId="0" applyFont="1"/>
    <xf numFmtId="0" fontId="73" fillId="0" borderId="0" xfId="0" applyFont="1"/>
    <xf numFmtId="0" fontId="74" fillId="0" borderId="0" xfId="0" applyFont="1" applyAlignment="1">
      <alignment horizontal="center" vertical="center"/>
    </xf>
    <xf numFmtId="0" fontId="72" fillId="0" borderId="2" xfId="0" applyFont="1" applyBorder="1"/>
    <xf numFmtId="0" fontId="72" fillId="0" borderId="2" xfId="0" applyFont="1" applyBorder="1" applyProtection="1">
      <protection locked="0"/>
    </xf>
    <xf numFmtId="0" fontId="72" fillId="0" borderId="2" xfId="0" applyFont="1" applyBorder="1" applyAlignment="1" applyProtection="1">
      <alignment shrinkToFit="1"/>
      <protection locked="0"/>
    </xf>
    <xf numFmtId="0" fontId="72" fillId="0" borderId="10" xfId="0" applyFont="1" applyBorder="1"/>
    <xf numFmtId="0" fontId="73" fillId="0" borderId="0" xfId="0" applyFont="1" applyAlignment="1">
      <alignment vertical="center"/>
    </xf>
    <xf numFmtId="0" fontId="77" fillId="0" borderId="0" xfId="0" applyFont="1" applyProtection="1">
      <protection locked="0"/>
    </xf>
    <xf numFmtId="0" fontId="79" fillId="0" borderId="0" xfId="0" applyFont="1" applyProtection="1">
      <protection locked="0"/>
    </xf>
    <xf numFmtId="0" fontId="84" fillId="0" borderId="0" xfId="0" applyFont="1" applyAlignment="1">
      <alignment vertical="center"/>
    </xf>
    <xf numFmtId="0" fontId="87" fillId="0" borderId="57" xfId="0" applyFont="1" applyBorder="1" applyAlignment="1" applyProtection="1">
      <alignment horizontal="right" vertical="center"/>
      <protection locked="0"/>
    </xf>
    <xf numFmtId="0" fontId="87" fillId="0" borderId="64" xfId="0" applyFont="1" applyBorder="1" applyAlignment="1">
      <alignment horizontal="center" vertical="center"/>
    </xf>
    <xf numFmtId="0" fontId="87" fillId="0" borderId="58" xfId="0" applyFont="1" applyBorder="1" applyAlignment="1">
      <alignment horizontal="center" vertical="center"/>
    </xf>
    <xf numFmtId="0" fontId="87" fillId="0" borderId="0" xfId="0" applyFont="1" applyAlignment="1" applyProtection="1">
      <alignment horizontal="right" vertical="center"/>
      <protection locked="0"/>
    </xf>
    <xf numFmtId="0" fontId="87" fillId="0" borderId="33" xfId="0" applyFont="1" applyBorder="1" applyAlignment="1">
      <alignment horizontal="right" vertical="center"/>
    </xf>
    <xf numFmtId="0" fontId="87" fillId="0" borderId="12" xfId="0" applyFont="1" applyBorder="1" applyAlignment="1">
      <alignment horizontal="right" vertical="center"/>
    </xf>
    <xf numFmtId="0" fontId="87" fillId="0" borderId="45" xfId="0" applyFont="1" applyBorder="1" applyAlignment="1">
      <alignment horizontal="right" vertical="center"/>
    </xf>
    <xf numFmtId="0" fontId="87" fillId="0" borderId="45" xfId="0" applyFont="1" applyBorder="1" applyAlignment="1">
      <alignment horizontal="center" vertical="center"/>
    </xf>
    <xf numFmtId="0" fontId="87" fillId="0" borderId="44" xfId="0" applyFont="1" applyBorder="1" applyAlignment="1">
      <alignment horizontal="center" vertical="center"/>
    </xf>
    <xf numFmtId="0" fontId="39" fillId="0" borderId="12" xfId="0" applyFont="1" applyBorder="1"/>
    <xf numFmtId="0" fontId="87" fillId="0" borderId="40" xfId="0" applyFont="1" applyBorder="1" applyAlignment="1" applyProtection="1">
      <alignment horizontal="right" vertical="center"/>
      <protection locked="0"/>
    </xf>
    <xf numFmtId="0" fontId="87" fillId="0" borderId="40"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vertical="center"/>
    </xf>
    <xf numFmtId="0" fontId="87" fillId="0" borderId="40" xfId="0" applyFont="1" applyBorder="1" applyAlignment="1">
      <alignment vertical="center"/>
    </xf>
    <xf numFmtId="0" fontId="87" fillId="0" borderId="8" xfId="0" applyFont="1" applyBorder="1" applyAlignment="1">
      <alignment vertical="center"/>
    </xf>
    <xf numFmtId="0" fontId="87" fillId="0" borderId="0" xfId="0" applyFont="1" applyAlignment="1">
      <alignment vertical="center"/>
    </xf>
    <xf numFmtId="0" fontId="88" fillId="0" borderId="0" xfId="0" applyFont="1" applyAlignment="1" applyProtection="1">
      <alignment vertical="center"/>
      <protection locked="0"/>
    </xf>
    <xf numFmtId="0" fontId="87" fillId="0" borderId="0" xfId="0" applyFont="1" applyAlignment="1">
      <alignment horizontal="right" vertical="center"/>
    </xf>
    <xf numFmtId="0" fontId="87" fillId="0" borderId="0" xfId="0" applyFont="1" applyAlignment="1">
      <alignment horizontal="center" vertical="center"/>
    </xf>
    <xf numFmtId="0" fontId="88" fillId="0" borderId="0" xfId="0" applyFont="1" applyAlignment="1" applyProtection="1">
      <alignment horizontal="left" vertical="center"/>
      <protection locked="0"/>
    </xf>
    <xf numFmtId="0" fontId="87" fillId="0" borderId="8" xfId="0" applyFont="1" applyBorder="1" applyAlignment="1">
      <alignment vertical="center" wrapText="1"/>
    </xf>
    <xf numFmtId="0" fontId="87" fillId="0" borderId="0" xfId="0" applyFont="1" applyAlignment="1">
      <alignment vertical="center" wrapText="1"/>
    </xf>
    <xf numFmtId="0" fontId="88" fillId="0" borderId="0" xfId="0" applyFont="1" applyAlignment="1" applyProtection="1">
      <alignment vertical="center" wrapText="1"/>
      <protection locked="0"/>
    </xf>
    <xf numFmtId="0" fontId="87" fillId="0" borderId="0" xfId="0" applyFont="1" applyAlignment="1">
      <alignment horizontal="left" vertical="center" wrapText="1"/>
    </xf>
    <xf numFmtId="0" fontId="79" fillId="0" borderId="0" xfId="0" applyFont="1" applyAlignment="1" applyProtection="1">
      <alignment vertical="center"/>
      <protection locked="0"/>
    </xf>
    <xf numFmtId="0" fontId="88" fillId="0" borderId="0" xfId="0" applyFont="1" applyAlignment="1" applyProtection="1">
      <alignment horizontal="left" vertical="center" wrapText="1"/>
      <protection locked="0"/>
    </xf>
    <xf numFmtId="0" fontId="79" fillId="0" borderId="0" xfId="0" applyFont="1" applyAlignment="1" applyProtection="1">
      <alignment horizontal="left" vertical="center" wrapText="1"/>
      <protection locked="0"/>
    </xf>
    <xf numFmtId="0" fontId="0" fillId="0" borderId="0" xfId="0" applyAlignment="1">
      <alignment horizontal="left" vertical="center" wrapText="1"/>
    </xf>
    <xf numFmtId="0" fontId="39" fillId="0" borderId="64" xfId="0" applyFont="1" applyBorder="1" applyAlignment="1">
      <alignment vertical="center"/>
    </xf>
    <xf numFmtId="0" fontId="39" fillId="0" borderId="58" xfId="0" applyFont="1" applyBorder="1" applyAlignment="1">
      <alignment vertical="center"/>
    </xf>
    <xf numFmtId="0" fontId="87" fillId="0" borderId="33" xfId="0" applyFont="1" applyBorder="1" applyAlignment="1">
      <alignment horizontal="center" vertical="center"/>
    </xf>
    <xf numFmtId="0" fontId="87" fillId="0" borderId="12" xfId="0" applyFont="1" applyBorder="1" applyAlignment="1">
      <alignment horizontal="center" vertical="center"/>
    </xf>
    <xf numFmtId="0" fontId="87" fillId="0" borderId="47" xfId="0" applyFont="1" applyBorder="1" applyAlignment="1">
      <alignment vertical="center"/>
    </xf>
    <xf numFmtId="0" fontId="39" fillId="0" borderId="47" xfId="0" applyFont="1" applyBorder="1"/>
    <xf numFmtId="0" fontId="87" fillId="0" borderId="40" xfId="0" applyFont="1" applyBorder="1" applyAlignment="1">
      <alignment horizontal="right" vertical="center"/>
    </xf>
    <xf numFmtId="0" fontId="87" fillId="0" borderId="47" xfId="0" applyFont="1" applyBorder="1" applyAlignment="1">
      <alignment horizontal="right" vertical="center"/>
    </xf>
    <xf numFmtId="0" fontId="20" fillId="0" borderId="0" xfId="0" applyFont="1" applyBorder="1" applyAlignment="1">
      <alignment vertical="center" textRotation="255"/>
    </xf>
    <xf numFmtId="0" fontId="19" fillId="0" borderId="107" xfId="0" applyFont="1" applyBorder="1" applyAlignment="1">
      <alignment vertical="center" textRotation="255"/>
    </xf>
    <xf numFmtId="0" fontId="19" fillId="0" borderId="107" xfId="0" applyFont="1" applyBorder="1" applyAlignment="1">
      <alignment vertical="center"/>
    </xf>
    <xf numFmtId="0" fontId="0" fillId="0" borderId="95" xfId="0" applyBorder="1" applyAlignment="1">
      <alignment horizontal="left" vertical="center"/>
    </xf>
    <xf numFmtId="0" fontId="20" fillId="0" borderId="4" xfId="0" applyFont="1" applyBorder="1"/>
    <xf numFmtId="0" fontId="20" fillId="0" borderId="5" xfId="0" applyFont="1" applyBorder="1"/>
    <xf numFmtId="0" fontId="19" fillId="0" borderId="0" xfId="0" applyFont="1" applyBorder="1"/>
    <xf numFmtId="0" fontId="20" fillId="0" borderId="12" xfId="0" applyFont="1" applyBorder="1"/>
    <xf numFmtId="0" fontId="19" fillId="0" borderId="7" xfId="0" applyFont="1" applyBorder="1"/>
    <xf numFmtId="0" fontId="20" fillId="0" borderId="2" xfId="0" applyFont="1" applyBorder="1" applyAlignment="1">
      <alignment vertical="center"/>
    </xf>
    <xf numFmtId="0" fontId="20" fillId="0" borderId="2" xfId="0" applyFont="1" applyBorder="1"/>
    <xf numFmtId="0" fontId="20" fillId="0" borderId="0" xfId="0" applyFont="1" applyBorder="1" applyAlignment="1">
      <alignment vertical="center"/>
    </xf>
    <xf numFmtId="0" fontId="20" fillId="0" borderId="0" xfId="0" applyFont="1" applyBorder="1"/>
    <xf numFmtId="0" fontId="20" fillId="0" borderId="0" xfId="0" applyFont="1" applyBorder="1" applyAlignment="1">
      <alignment horizontal="center" vertical="center"/>
    </xf>
    <xf numFmtId="0" fontId="19" fillId="0" borderId="10" xfId="0" applyFont="1" applyBorder="1" applyAlignment="1">
      <alignment horizontal="left" vertical="center"/>
    </xf>
    <xf numFmtId="0" fontId="19" fillId="0" borderId="0" xfId="0" applyFont="1" applyBorder="1" applyAlignment="1">
      <alignment horizontal="left" vertical="center"/>
    </xf>
    <xf numFmtId="0" fontId="19" fillId="0" borderId="2" xfId="0" applyFont="1" applyBorder="1" applyAlignment="1">
      <alignment horizontal="left" vertical="center"/>
    </xf>
    <xf numFmtId="0" fontId="36" fillId="0" borderId="0" xfId="0" applyFont="1" applyAlignment="1">
      <alignment horizontal="right" vertical="center" readingOrder="1"/>
    </xf>
    <xf numFmtId="49" fontId="30" fillId="0" borderId="0" xfId="0" applyNumberFormat="1" applyFont="1" applyAlignment="1">
      <alignment horizontal="center"/>
    </xf>
    <xf numFmtId="49" fontId="30" fillId="0" borderId="0" xfId="0" applyNumberFormat="1" applyFont="1" applyAlignment="1">
      <alignment horizontal="center" vertical="center"/>
    </xf>
    <xf numFmtId="0" fontId="69" fillId="0" borderId="0" xfId="0" applyFont="1" applyBorder="1" applyAlignment="1">
      <alignment horizontal="center" vertical="center"/>
    </xf>
    <xf numFmtId="0" fontId="30" fillId="0" borderId="0" xfId="0" applyFont="1" applyAlignment="1">
      <alignment horizontal="right" vertical="center"/>
    </xf>
    <xf numFmtId="0" fontId="20" fillId="0" borderId="4" xfId="0" applyFont="1" applyBorder="1" applyAlignment="1">
      <alignment vertical="center"/>
    </xf>
    <xf numFmtId="0" fontId="20" fillId="0" borderId="5" xfId="0" applyFont="1" applyBorder="1" applyAlignment="1">
      <alignment vertical="center"/>
    </xf>
    <xf numFmtId="0" fontId="69" fillId="0" borderId="0" xfId="0" applyFont="1"/>
    <xf numFmtId="0" fontId="30" fillId="0" borderId="0" xfId="0" applyFont="1" applyAlignment="1">
      <alignment vertical="center"/>
    </xf>
    <xf numFmtId="0" fontId="92" fillId="0" borderId="0" xfId="0" applyFont="1" applyAlignment="1">
      <alignment horizontal="right"/>
    </xf>
    <xf numFmtId="0" fontId="21" fillId="0" borderId="3" xfId="0" applyFont="1" applyBorder="1" applyAlignment="1">
      <alignment horizontal="left" vertical="center" wrapText="1" shrinkToFit="1"/>
    </xf>
    <xf numFmtId="0" fontId="27" fillId="0" borderId="0" xfId="0" applyFont="1" applyAlignment="1">
      <alignment horizontal="right" vertical="top"/>
    </xf>
    <xf numFmtId="0" fontId="20" fillId="0" borderId="0" xfId="0" applyFont="1" applyFill="1" applyProtection="1"/>
    <xf numFmtId="38" fontId="21" fillId="0" borderId="0" xfId="6" applyFont="1" applyFill="1" applyBorder="1" applyAlignment="1" applyProtection="1"/>
    <xf numFmtId="0" fontId="21" fillId="0" borderId="0" xfId="0" applyFont="1" applyFill="1" applyProtection="1"/>
    <xf numFmtId="0" fontId="21" fillId="0" borderId="0" xfId="0" applyFont="1" applyFill="1" applyAlignment="1" applyProtection="1">
      <alignment horizontal="center"/>
    </xf>
    <xf numFmtId="0" fontId="21" fillId="0" borderId="0" xfId="0" applyFont="1" applyFill="1" applyAlignment="1" applyProtection="1">
      <alignment horizontal="right"/>
    </xf>
    <xf numFmtId="0" fontId="20" fillId="0" borderId="0" xfId="0" applyFont="1" applyProtection="1"/>
    <xf numFmtId="38" fontId="21" fillId="0" borderId="0" xfId="6" applyFont="1" applyFill="1" applyBorder="1" applyAlignment="1" applyProtection="1">
      <alignment horizontal="right"/>
    </xf>
    <xf numFmtId="0" fontId="28" fillId="0" borderId="0" xfId="0" applyFont="1" applyFill="1" applyProtection="1"/>
    <xf numFmtId="0" fontId="66" fillId="0" borderId="0" xfId="0" applyFont="1" applyFill="1" applyAlignment="1" applyProtection="1">
      <alignment horizontal="center"/>
    </xf>
    <xf numFmtId="0" fontId="66" fillId="0" borderId="0" xfId="0" applyFont="1" applyFill="1" applyAlignment="1" applyProtection="1">
      <alignment horizontal="right"/>
    </xf>
    <xf numFmtId="38" fontId="66" fillId="0" borderId="0" xfId="6" applyFont="1" applyFill="1" applyBorder="1" applyAlignment="1" applyProtection="1">
      <alignment horizontal="right"/>
    </xf>
    <xf numFmtId="38" fontId="66" fillId="0" borderId="0" xfId="6" applyFont="1" applyFill="1" applyBorder="1" applyAlignment="1" applyProtection="1"/>
    <xf numFmtId="0" fontId="66" fillId="0" borderId="0" xfId="0" applyFont="1" applyFill="1" applyProtection="1"/>
    <xf numFmtId="0" fontId="28" fillId="0" borderId="0" xfId="0" applyFont="1" applyFill="1" applyAlignment="1" applyProtection="1">
      <alignment vertical="center"/>
    </xf>
    <xf numFmtId="0" fontId="20" fillId="0" borderId="0" xfId="0" applyFont="1" applyFill="1" applyAlignment="1" applyProtection="1">
      <alignment horizontal="center" vertical="center"/>
    </xf>
    <xf numFmtId="0" fontId="20" fillId="0" borderId="0" xfId="0" applyFont="1" applyFill="1" applyAlignment="1" applyProtection="1">
      <alignment horizontal="left" vertical="center"/>
    </xf>
    <xf numFmtId="0" fontId="20" fillId="0" borderId="0" xfId="0" applyFont="1" applyFill="1" applyAlignment="1" applyProtection="1">
      <alignment horizontal="right" vertical="center"/>
    </xf>
    <xf numFmtId="38" fontId="20" fillId="0" borderId="0" xfId="6" applyFont="1" applyFill="1" applyBorder="1" applyAlignment="1" applyProtection="1">
      <alignment horizontal="right" vertical="center"/>
    </xf>
    <xf numFmtId="38" fontId="20" fillId="0" borderId="0" xfId="6" applyFont="1" applyFill="1" applyBorder="1" applyAlignment="1" applyProtection="1">
      <alignment vertical="center"/>
    </xf>
    <xf numFmtId="0" fontId="20" fillId="0" borderId="0" xfId="0" applyFont="1" applyFill="1" applyAlignment="1" applyProtection="1">
      <alignment vertical="center"/>
    </xf>
    <xf numFmtId="0" fontId="20" fillId="0" borderId="0" xfId="0" applyFont="1" applyFill="1" applyBorder="1" applyAlignment="1" applyProtection="1">
      <alignment horizontal="right"/>
    </xf>
    <xf numFmtId="0" fontId="20" fillId="0" borderId="0" xfId="0" applyFont="1" applyFill="1" applyBorder="1" applyProtection="1"/>
    <xf numFmtId="0" fontId="22" fillId="0" borderId="0" xfId="0" applyFont="1" applyFill="1" applyProtection="1"/>
    <xf numFmtId="0" fontId="19" fillId="0" borderId="0" xfId="0" applyFont="1" applyBorder="1" applyAlignment="1" applyProtection="1">
      <alignment vertical="center"/>
    </xf>
    <xf numFmtId="0" fontId="19" fillId="0" borderId="0" xfId="0" applyFont="1" applyBorder="1" applyProtection="1">
      <protection locked="0"/>
    </xf>
    <xf numFmtId="0" fontId="20" fillId="0" borderId="0" xfId="0" applyFont="1" applyBorder="1" applyProtection="1">
      <protection locked="0"/>
    </xf>
    <xf numFmtId="0" fontId="36" fillId="0" borderId="0" xfId="0" applyFont="1" applyAlignment="1" applyProtection="1">
      <alignment horizontal="right" vertical="top"/>
    </xf>
    <xf numFmtId="0" fontId="19" fillId="0" borderId="0" xfId="0" applyFont="1" applyAlignment="1" applyProtection="1">
      <alignment horizontal="left" vertical="center"/>
    </xf>
    <xf numFmtId="0" fontId="19" fillId="0" borderId="0" xfId="0" applyFont="1" applyProtection="1"/>
    <xf numFmtId="0" fontId="36" fillId="0" borderId="0" xfId="0" applyNumberFormat="1" applyFont="1" applyAlignment="1" applyProtection="1">
      <alignment horizontal="right" shrinkToFit="1"/>
    </xf>
    <xf numFmtId="0" fontId="20" fillId="0" borderId="0" xfId="0" applyFont="1" applyBorder="1" applyAlignment="1" applyProtection="1">
      <alignment vertical="center"/>
    </xf>
    <xf numFmtId="0" fontId="20" fillId="0" borderId="0" xfId="0" applyFont="1" applyBorder="1" applyAlignment="1" applyProtection="1">
      <alignment horizontal="center" vertical="center"/>
    </xf>
    <xf numFmtId="0" fontId="37" fillId="0" borderId="0" xfId="0" applyFont="1" applyBorder="1" applyAlignment="1" applyProtection="1">
      <alignment horizontal="left" vertical="center"/>
    </xf>
    <xf numFmtId="0" fontId="20" fillId="0" borderId="0" xfId="0" applyFont="1" applyBorder="1" applyAlignment="1" applyProtection="1">
      <alignment horizontal="left" vertical="center"/>
    </xf>
    <xf numFmtId="0" fontId="19" fillId="0" borderId="0" xfId="0" applyFont="1" applyBorder="1" applyAlignment="1" applyProtection="1">
      <alignment horizontal="center" vertical="center"/>
    </xf>
    <xf numFmtId="0" fontId="36" fillId="0" borderId="0" xfId="0" applyFont="1" applyBorder="1" applyAlignment="1" applyProtection="1">
      <alignment horizontal="center" vertical="center" wrapText="1"/>
    </xf>
    <xf numFmtId="0" fontId="34" fillId="0" borderId="0" xfId="0" applyFont="1" applyBorder="1" applyAlignment="1" applyProtection="1">
      <alignment horizontal="left" vertical="center" wrapText="1"/>
    </xf>
    <xf numFmtId="0" fontId="19" fillId="0" borderId="0"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32" fillId="0" borderId="0" xfId="0" applyFont="1" applyAlignment="1" applyProtection="1">
      <alignment horizontal="left" vertical="center"/>
    </xf>
    <xf numFmtId="0" fontId="19" fillId="0" borderId="0" xfId="0" applyFont="1" applyAlignment="1" applyProtection="1">
      <alignment vertical="center" textRotation="255"/>
    </xf>
    <xf numFmtId="0" fontId="34" fillId="0" borderId="0" xfId="0" applyFont="1" applyAlignment="1" applyProtection="1">
      <alignment horizontal="left" vertical="center"/>
    </xf>
    <xf numFmtId="0" fontId="20" fillId="0" borderId="0" xfId="0" applyFont="1" applyBorder="1" applyProtection="1"/>
    <xf numFmtId="0" fontId="54" fillId="0" borderId="0" xfId="0" applyFont="1" applyProtection="1">
      <protection locked="0"/>
    </xf>
    <xf numFmtId="0" fontId="19" fillId="0" borderId="0" xfId="0" applyFont="1" applyProtection="1">
      <protection locked="0"/>
    </xf>
    <xf numFmtId="0" fontId="54" fillId="0" borderId="0" xfId="0" applyFont="1" applyAlignment="1" applyProtection="1">
      <alignment vertical="center"/>
      <protection locked="0"/>
    </xf>
    <xf numFmtId="0" fontId="19" fillId="0" borderId="0" xfId="0" applyFont="1" applyAlignment="1" applyProtection="1">
      <alignment vertical="center"/>
      <protection locked="0"/>
    </xf>
    <xf numFmtId="0" fontId="54" fillId="0" borderId="0" xfId="0" applyFont="1" applyBorder="1" applyAlignment="1" applyProtection="1">
      <alignment vertical="center"/>
      <protection locked="0"/>
    </xf>
    <xf numFmtId="14" fontId="54" fillId="0" borderId="0" xfId="0" applyNumberFormat="1" applyFont="1" applyBorder="1" applyAlignment="1" applyProtection="1">
      <alignment vertical="center"/>
      <protection locked="0"/>
    </xf>
    <xf numFmtId="14" fontId="54" fillId="0" borderId="0" xfId="0" applyNumberFormat="1" applyFont="1" applyAlignment="1" applyProtection="1">
      <alignment vertical="center"/>
      <protection locked="0"/>
    </xf>
    <xf numFmtId="0" fontId="54" fillId="0" borderId="0" xfId="0" applyFont="1" applyFill="1" applyProtection="1">
      <protection locked="0"/>
    </xf>
    <xf numFmtId="0" fontId="70" fillId="0" borderId="0" xfId="0" applyFont="1" applyAlignment="1" applyProtection="1">
      <alignment horizontal="right" wrapText="1"/>
      <protection locked="0"/>
    </xf>
    <xf numFmtId="14" fontId="54" fillId="0" borderId="0" xfId="0" applyNumberFormat="1" applyFont="1" applyProtection="1">
      <protection locked="0"/>
    </xf>
    <xf numFmtId="0" fontId="54" fillId="0" borderId="0" xfId="0" applyFont="1" applyAlignment="1" applyProtection="1">
      <alignment horizontal="right"/>
      <protection locked="0"/>
    </xf>
    <xf numFmtId="0" fontId="33" fillId="0" borderId="0" xfId="0" applyFont="1" applyProtection="1">
      <protection locked="0"/>
    </xf>
    <xf numFmtId="0" fontId="19" fillId="0" borderId="0" xfId="0" applyFont="1" applyAlignment="1" applyProtection="1">
      <alignment horizontal="left" vertical="center"/>
      <protection locked="0"/>
    </xf>
    <xf numFmtId="0" fontId="93" fillId="0" borderId="0" xfId="0" applyFont="1" applyProtection="1">
      <protection locked="0"/>
    </xf>
    <xf numFmtId="0" fontId="67" fillId="0" borderId="0" xfId="0" applyFont="1" applyProtection="1">
      <protection locked="0"/>
    </xf>
    <xf numFmtId="0" fontId="67" fillId="0" borderId="0" xfId="0" applyFont="1" applyAlignment="1" applyProtection="1">
      <alignment vertical="center"/>
      <protection locked="0"/>
    </xf>
    <xf numFmtId="0" fontId="68" fillId="0" borderId="0" xfId="0" applyFont="1" applyAlignment="1" applyProtection="1">
      <alignment vertical="center"/>
      <protection locked="0"/>
    </xf>
    <xf numFmtId="0" fontId="67" fillId="0" borderId="0" xfId="0" applyFont="1" applyAlignment="1" applyProtection="1">
      <alignment horizontal="center" vertical="center"/>
      <protection locked="0"/>
    </xf>
    <xf numFmtId="0" fontId="20" fillId="0" borderId="0" xfId="0" applyFont="1" applyBorder="1" applyAlignment="1" applyProtection="1">
      <alignment horizontal="center" vertical="center" wrapText="1"/>
    </xf>
    <xf numFmtId="0" fontId="19" fillId="0" borderId="0" xfId="0" applyFont="1" applyBorder="1" applyAlignment="1" applyProtection="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19" fillId="0" borderId="0" xfId="0" applyFont="1"/>
    <xf numFmtId="0" fontId="19" fillId="0" borderId="12" xfId="0" applyFont="1" applyBorder="1"/>
    <xf numFmtId="0" fontId="20" fillId="0" borderId="0" xfId="0" applyFont="1"/>
    <xf numFmtId="0" fontId="19" fillId="0" borderId="0" xfId="0" applyFont="1" applyAlignment="1">
      <alignment vertical="center"/>
    </xf>
    <xf numFmtId="0" fontId="36" fillId="0" borderId="0" xfId="0" applyFont="1" applyAlignment="1">
      <alignment horizontal="right" vertical="top"/>
    </xf>
    <xf numFmtId="0" fontId="21" fillId="0" borderId="0" xfId="0" applyFont="1" applyAlignment="1">
      <alignment horizontal="center" vertical="center"/>
    </xf>
    <xf numFmtId="0" fontId="21" fillId="0" borderId="0" xfId="0" applyFont="1" applyAlignment="1">
      <alignment vertical="top" wrapText="1"/>
    </xf>
    <xf numFmtId="0" fontId="21" fillId="0" borderId="0" xfId="0" applyFont="1"/>
    <xf numFmtId="0" fontId="21" fillId="0" borderId="0" xfId="0" applyFont="1" applyAlignment="1">
      <alignment vertical="top"/>
    </xf>
    <xf numFmtId="0" fontId="21" fillId="0" borderId="0" xfId="0" applyFont="1" applyAlignment="1">
      <alignment horizontal="center"/>
    </xf>
    <xf numFmtId="0" fontId="19" fillId="0" borderId="123" xfId="0" applyFont="1" applyBorder="1" applyAlignment="1">
      <alignment horizontal="left" vertical="center"/>
    </xf>
    <xf numFmtId="0" fontId="1" fillId="0" borderId="0" xfId="12">
      <alignment vertical="center"/>
    </xf>
    <xf numFmtId="0" fontId="45" fillId="0" borderId="0" xfId="12" applyFont="1">
      <alignment vertical="center"/>
    </xf>
    <xf numFmtId="0" fontId="45" fillId="0" borderId="0" xfId="12" applyFont="1" applyAlignment="1">
      <alignment horizontal="left" vertical="center"/>
    </xf>
    <xf numFmtId="0" fontId="1" fillId="0" borderId="0" xfId="12" applyProtection="1">
      <alignment vertical="center"/>
      <protection hidden="1"/>
    </xf>
    <xf numFmtId="0" fontId="19" fillId="0" borderId="0" xfId="12" applyFont="1">
      <alignment vertical="center"/>
    </xf>
    <xf numFmtId="0" fontId="19" fillId="0" borderId="0" xfId="12" applyFont="1" applyAlignment="1">
      <alignment horizontal="center" vertical="center"/>
    </xf>
    <xf numFmtId="0" fontId="1" fillId="0" borderId="0" xfId="12" applyAlignment="1"/>
    <xf numFmtId="0" fontId="45" fillId="0" borderId="0" xfId="12" applyFont="1" applyAlignment="1"/>
    <xf numFmtId="0" fontId="1" fillId="0" borderId="0" xfId="12" applyAlignment="1" applyProtection="1">
      <protection hidden="1"/>
    </xf>
    <xf numFmtId="0" fontId="46" fillId="5" borderId="11" xfId="12" applyFont="1" applyFill="1" applyBorder="1">
      <alignment vertical="center"/>
    </xf>
    <xf numFmtId="0" fontId="46" fillId="5" borderId="10" xfId="12" applyFont="1" applyFill="1" applyBorder="1" applyAlignment="1">
      <alignment horizontal="left" vertical="center"/>
    </xf>
    <xf numFmtId="0" fontId="46" fillId="5" borderId="9" xfId="12" applyFont="1" applyFill="1" applyBorder="1" applyAlignment="1">
      <alignment horizontal="left" vertical="center"/>
    </xf>
    <xf numFmtId="0" fontId="19" fillId="5" borderId="0" xfId="12" applyFont="1" applyFill="1" applyAlignment="1"/>
    <xf numFmtId="0" fontId="50" fillId="5" borderId="0" xfId="12" applyFont="1" applyFill="1">
      <alignment vertical="center"/>
    </xf>
    <xf numFmtId="0" fontId="46" fillId="5" borderId="0" xfId="12" applyFont="1" applyFill="1" applyAlignment="1"/>
    <xf numFmtId="0" fontId="46" fillId="5" borderId="0" xfId="12" applyFont="1" applyFill="1">
      <alignment vertical="center"/>
    </xf>
    <xf numFmtId="0" fontId="19" fillId="5" borderId="11" xfId="12" applyFont="1" applyFill="1" applyBorder="1">
      <alignment vertical="center"/>
    </xf>
    <xf numFmtId="0" fontId="1" fillId="0" borderId="0" xfId="12" applyAlignment="1" applyProtection="1">
      <alignment horizontal="center" vertical="center"/>
      <protection hidden="1"/>
    </xf>
    <xf numFmtId="0" fontId="19" fillId="0" borderId="61" xfId="12" applyFont="1" applyBorder="1" applyAlignment="1">
      <alignment horizontal="center" vertical="center"/>
    </xf>
    <xf numFmtId="0" fontId="19" fillId="0" borderId="1" xfId="12" applyFont="1" applyBorder="1" applyAlignment="1">
      <alignment horizontal="center" vertical="center"/>
    </xf>
    <xf numFmtId="0" fontId="45" fillId="0" borderId="0" xfId="12" applyFont="1" applyProtection="1">
      <alignment vertical="center"/>
      <protection hidden="1"/>
    </xf>
    <xf numFmtId="0" fontId="45" fillId="0" borderId="0" xfId="12" applyFont="1" applyAlignment="1" applyProtection="1">
      <alignment horizontal="center" vertical="center"/>
      <protection hidden="1"/>
    </xf>
    <xf numFmtId="176" fontId="45" fillId="0" borderId="0" xfId="12" applyNumberFormat="1" applyFont="1">
      <alignment vertical="center"/>
    </xf>
    <xf numFmtId="0" fontId="19" fillId="0" borderId="2" xfId="12" applyFont="1" applyBorder="1">
      <alignment vertical="center"/>
    </xf>
    <xf numFmtId="0" fontId="19" fillId="0" borderId="2" xfId="12" applyFont="1" applyBorder="1" applyProtection="1">
      <alignment vertical="center"/>
      <protection locked="0"/>
    </xf>
    <xf numFmtId="0" fontId="19" fillId="0" borderId="2" xfId="12" applyFont="1" applyBorder="1" applyAlignment="1">
      <alignment horizontal="left" vertical="center"/>
    </xf>
    <xf numFmtId="0" fontId="45" fillId="0" borderId="0" xfId="12" applyFont="1" applyAlignment="1" applyProtection="1">
      <protection hidden="1"/>
    </xf>
    <xf numFmtId="0" fontId="49" fillId="0" borderId="8" xfId="12" applyFont="1" applyBorder="1" applyAlignment="1" applyProtection="1">
      <alignment vertical="center" wrapText="1"/>
      <protection hidden="1"/>
    </xf>
    <xf numFmtId="0" fontId="48" fillId="0" borderId="8" xfId="12" applyFont="1" applyBorder="1" applyAlignment="1" applyProtection="1">
      <protection hidden="1"/>
    </xf>
    <xf numFmtId="0" fontId="47" fillId="0" borderId="49" xfId="12" applyFont="1" applyBorder="1" applyAlignment="1">
      <alignment horizontal="center" vertical="center"/>
    </xf>
    <xf numFmtId="0" fontId="19" fillId="0" borderId="0" xfId="12" applyFont="1" applyAlignment="1"/>
    <xf numFmtId="0" fontId="46" fillId="0" borderId="0" xfId="12" applyFont="1" applyAlignment="1"/>
    <xf numFmtId="0" fontId="46" fillId="0" borderId="0" xfId="12" applyFont="1" applyAlignment="1">
      <alignment vertical="top"/>
    </xf>
    <xf numFmtId="0" fontId="27" fillId="0" borderId="0" xfId="12" applyFont="1" applyAlignment="1">
      <alignment vertical="top"/>
    </xf>
    <xf numFmtId="0" fontId="20" fillId="0" borderId="0" xfId="12" applyFont="1" applyAlignment="1">
      <alignment wrapText="1"/>
    </xf>
    <xf numFmtId="0" fontId="46" fillId="0" borderId="0" xfId="12" applyFont="1">
      <alignment vertical="center"/>
    </xf>
    <xf numFmtId="0" fontId="91" fillId="0" borderId="0" xfId="12" applyFont="1" applyAlignment="1"/>
    <xf numFmtId="0" fontId="97" fillId="0" borderId="0" xfId="12" applyFont="1" applyAlignment="1"/>
    <xf numFmtId="0" fontId="97" fillId="0" borderId="0" xfId="12" applyFont="1" applyAlignment="1">
      <alignment horizontal="left" vertical="center"/>
    </xf>
    <xf numFmtId="0" fontId="97" fillId="0" borderId="0" xfId="12" applyFont="1" applyAlignment="1" applyProtection="1">
      <protection hidden="1"/>
    </xf>
    <xf numFmtId="0" fontId="97" fillId="0" borderId="0" xfId="12" applyFont="1" applyProtection="1">
      <alignment vertical="center"/>
      <protection hidden="1"/>
    </xf>
    <xf numFmtId="0" fontId="95" fillId="0" borderId="0" xfId="12" applyFont="1">
      <alignment vertical="center"/>
    </xf>
    <xf numFmtId="0" fontId="94" fillId="0" borderId="0" xfId="12" applyFont="1">
      <alignment vertical="center"/>
    </xf>
    <xf numFmtId="0" fontId="96" fillId="0" borderId="0" xfId="12" applyFont="1">
      <alignment vertical="center"/>
    </xf>
    <xf numFmtId="49" fontId="96" fillId="0" borderId="0" xfId="12" applyNumberFormat="1" applyFont="1" applyAlignment="1">
      <alignment horizontal="center" vertical="center"/>
    </xf>
    <xf numFmtId="0" fontId="38" fillId="0" borderId="0" xfId="0" applyFont="1" applyAlignment="1">
      <alignment horizontal="right" vertical="top"/>
    </xf>
    <xf numFmtId="0" fontId="98" fillId="0" borderId="0" xfId="0" applyFont="1"/>
    <xf numFmtId="0" fontId="98" fillId="0" borderId="0" xfId="0" applyFont="1" applyProtection="1">
      <protection locked="0"/>
    </xf>
    <xf numFmtId="0" fontId="98" fillId="11" borderId="0" xfId="0" applyFont="1" applyFill="1"/>
    <xf numFmtId="0" fontId="98" fillId="11" borderId="0" xfId="0" applyFont="1" applyFill="1" applyProtection="1">
      <protection locked="0"/>
    </xf>
    <xf numFmtId="0" fontId="21" fillId="11" borderId="0" xfId="0" applyFont="1" applyFill="1" applyAlignment="1">
      <alignment horizontal="left" vertical="top" wrapText="1"/>
    </xf>
    <xf numFmtId="0" fontId="26" fillId="0" borderId="0" xfId="0" applyFont="1" applyAlignment="1">
      <alignment horizontal="right" vertical="top"/>
    </xf>
    <xf numFmtId="0" fontId="35" fillId="0" borderId="0" xfId="0" applyFont="1" applyAlignment="1">
      <alignment horizontal="right" vertical="top"/>
    </xf>
    <xf numFmtId="0" fontId="20" fillId="0" borderId="4" xfId="0" applyFont="1" applyBorder="1" applyAlignment="1">
      <alignment horizontal="center" vertical="center"/>
    </xf>
    <xf numFmtId="0" fontId="19" fillId="0" borderId="2" xfId="0" applyFont="1" applyBorder="1" applyAlignment="1">
      <alignment horizontal="center" vertical="center"/>
    </xf>
    <xf numFmtId="0" fontId="19" fillId="0" borderId="107" xfId="0" applyFont="1" applyBorder="1" applyAlignment="1">
      <alignment horizontal="center" vertical="center"/>
    </xf>
    <xf numFmtId="0" fontId="19" fillId="0" borderId="0" xfId="0" applyFont="1" applyBorder="1" applyAlignment="1">
      <alignment horizontal="center" vertical="center"/>
    </xf>
    <xf numFmtId="0" fontId="70" fillId="0" borderId="0" xfId="0" applyFont="1" applyAlignment="1" applyProtection="1">
      <alignment horizontal="left" wrapText="1"/>
      <protection locked="0"/>
    </xf>
    <xf numFmtId="0" fontId="20" fillId="0" borderId="18" xfId="0" applyFont="1" applyBorder="1" applyAlignment="1" applyProtection="1">
      <alignment horizontal="center" vertical="center"/>
      <protection locked="0"/>
    </xf>
    <xf numFmtId="0" fontId="0" fillId="0" borderId="10" xfId="0" applyBorder="1" applyAlignment="1">
      <alignment horizontal="left" vertical="center"/>
    </xf>
    <xf numFmtId="0" fontId="19"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00" fillId="12" borderId="0" xfId="0" applyFont="1" applyFill="1"/>
    <xf numFmtId="0" fontId="0" fillId="12" borderId="0" xfId="0" applyFill="1"/>
    <xf numFmtId="0" fontId="26" fillId="0" borderId="129" xfId="0" applyFont="1" applyBorder="1" applyAlignment="1" applyProtection="1">
      <alignment horizontal="left" vertical="center" wrapText="1"/>
      <protection locked="0"/>
    </xf>
    <xf numFmtId="49" fontId="69" fillId="0" borderId="0" xfId="0" applyNumberFormat="1" applyFont="1" applyAlignment="1">
      <alignment horizontal="center"/>
    </xf>
    <xf numFmtId="0" fontId="69" fillId="0" borderId="0" xfId="0" applyFont="1" applyAlignment="1">
      <alignment vertical="top"/>
    </xf>
    <xf numFmtId="0" fontId="26" fillId="0" borderId="7" xfId="0" applyFont="1" applyBorder="1" applyAlignment="1">
      <alignment horizontal="left" vertical="center"/>
    </xf>
    <xf numFmtId="0" fontId="20" fillId="0" borderId="0" xfId="0" applyFont="1"/>
    <xf numFmtId="0" fontId="39" fillId="0" borderId="0" xfId="0" applyFont="1"/>
    <xf numFmtId="0" fontId="21" fillId="0" borderId="0" xfId="0" applyFont="1" applyAlignment="1">
      <alignment vertical="center"/>
    </xf>
    <xf numFmtId="0" fontId="19" fillId="0" borderId="0" xfId="0" applyFont="1"/>
    <xf numFmtId="0" fontId="50" fillId="0" borderId="0" xfId="0" applyFont="1"/>
    <xf numFmtId="0" fontId="50" fillId="0" borderId="0" xfId="0" applyFont="1" applyAlignment="1" applyProtection="1">
      <alignment horizontal="right" vertical="center"/>
      <protection locked="0"/>
    </xf>
    <xf numFmtId="0" fontId="20" fillId="0" borderId="89" xfId="0" applyFont="1" applyBorder="1"/>
    <xf numFmtId="0" fontId="20" fillId="0" borderId="5" xfId="0" applyFont="1" applyBorder="1" applyAlignment="1">
      <alignment horizontal="left" vertical="center" wrapText="1" shrinkToFit="1"/>
    </xf>
    <xf numFmtId="0" fontId="20" fillId="0" borderId="0" xfId="0" applyFont="1"/>
    <xf numFmtId="0" fontId="20" fillId="0" borderId="0" xfId="0" applyFont="1" applyAlignment="1">
      <alignment horizontal="center" vertical="center"/>
    </xf>
    <xf numFmtId="0" fontId="36" fillId="0" borderId="0" xfId="0" applyFont="1" applyAlignment="1">
      <alignment horizontal="right" vertical="top"/>
    </xf>
    <xf numFmtId="0" fontId="19" fillId="0" borderId="0" xfId="0" applyFont="1" applyBorder="1" applyAlignment="1" applyProtection="1">
      <alignment horizontal="left" vertical="center"/>
    </xf>
    <xf numFmtId="0" fontId="36" fillId="0" borderId="0" xfId="0" applyNumberFormat="1" applyFont="1" applyAlignment="1">
      <alignment horizontal="right" shrinkToFit="1"/>
    </xf>
    <xf numFmtId="0" fontId="20" fillId="0" borderId="2" xfId="0" applyFont="1" applyBorder="1" applyAlignment="1">
      <alignment horizontal="left" vertical="center"/>
    </xf>
    <xf numFmtId="0" fontId="19" fillId="0" borderId="0" xfId="0" applyFont="1"/>
    <xf numFmtId="0" fontId="19" fillId="0" borderId="0" xfId="0" applyFont="1" applyBorder="1" applyProtection="1"/>
    <xf numFmtId="0" fontId="20" fillId="0" borderId="4" xfId="0" applyFont="1" applyBorder="1" applyAlignment="1">
      <alignment horizontal="left" vertical="center" wrapText="1" shrinkToFit="1"/>
    </xf>
    <xf numFmtId="0" fontId="32" fillId="0" borderId="0" xfId="0" applyFont="1" applyAlignment="1" applyProtection="1">
      <alignment wrapText="1"/>
      <protection hidden="1"/>
    </xf>
    <xf numFmtId="0" fontId="93" fillId="0" borderId="0" xfId="0" applyFont="1" applyProtection="1">
      <protection locked="0" hidden="1"/>
    </xf>
    <xf numFmtId="0" fontId="67" fillId="0" borderId="0" xfId="0" applyFont="1" applyProtection="1">
      <protection locked="0" hidden="1"/>
    </xf>
    <xf numFmtId="0" fontId="26" fillId="0" borderId="0" xfId="0" applyFont="1" applyProtection="1">
      <protection hidden="1"/>
    </xf>
    <xf numFmtId="0" fontId="54" fillId="0" borderId="0" xfId="0" applyFont="1" applyAlignment="1" applyProtection="1">
      <alignment vertical="center" wrapText="1"/>
      <protection hidden="1"/>
    </xf>
    <xf numFmtId="0" fontId="67" fillId="0" borderId="0" xfId="0" applyFont="1" applyAlignment="1" applyProtection="1">
      <alignment vertical="center"/>
      <protection locked="0" hidden="1"/>
    </xf>
    <xf numFmtId="0" fontId="26" fillId="0" borderId="0" xfId="0" applyFont="1" applyAlignment="1" applyProtection="1">
      <alignment vertical="center"/>
      <protection hidden="1"/>
    </xf>
    <xf numFmtId="0" fontId="54" fillId="0" borderId="0" xfId="0" applyFont="1" applyAlignment="1">
      <alignment vertical="center" wrapText="1"/>
    </xf>
    <xf numFmtId="0" fontId="68" fillId="0" borderId="0" xfId="0" applyFont="1" applyAlignment="1" applyProtection="1">
      <alignment vertical="center"/>
      <protection locked="0" hidden="1"/>
    </xf>
    <xf numFmtId="0" fontId="22" fillId="0" borderId="0" xfId="0" applyFont="1" applyAlignment="1" applyProtection="1">
      <alignment vertical="center"/>
      <protection hidden="1"/>
    </xf>
    <xf numFmtId="0" fontId="32" fillId="0" borderId="8" xfId="0" applyFont="1" applyBorder="1" applyAlignment="1" applyProtection="1">
      <alignment vertical="center" wrapText="1"/>
      <protection hidden="1"/>
    </xf>
    <xf numFmtId="0" fontId="32" fillId="0" borderId="0" xfId="0" applyFont="1" applyAlignment="1" applyProtection="1">
      <alignment horizontal="left" vertical="center" wrapText="1"/>
      <protection hidden="1"/>
    </xf>
    <xf numFmtId="0" fontId="54" fillId="0" borderId="0" xfId="0" applyFont="1" applyAlignment="1" applyProtection="1">
      <alignment horizontal="center" vertical="center" wrapText="1"/>
      <protection hidden="1"/>
    </xf>
    <xf numFmtId="0" fontId="67" fillId="0" borderId="0" xfId="0" applyFont="1" applyAlignment="1" applyProtection="1">
      <alignment horizontal="center" vertical="center"/>
      <protection locked="0" hidden="1"/>
    </xf>
    <xf numFmtId="0" fontId="54" fillId="0" borderId="0" xfId="0" applyFont="1" applyAlignment="1" applyProtection="1">
      <alignment horizontal="left" vertical="center" wrapText="1"/>
      <protection hidden="1"/>
    </xf>
    <xf numFmtId="0" fontId="30" fillId="0" borderId="0" xfId="0" applyFont="1" applyAlignment="1" applyProtection="1">
      <alignment vertical="center" wrapText="1"/>
      <protection hidden="1"/>
    </xf>
    <xf numFmtId="0" fontId="26" fillId="0" borderId="0" xfId="0" applyFont="1" applyAlignment="1">
      <alignment horizontal="center" vertical="top" wrapText="1"/>
    </xf>
    <xf numFmtId="0" fontId="103" fillId="0" borderId="0" xfId="0" applyFont="1" applyAlignment="1">
      <alignment horizontal="center" wrapText="1"/>
    </xf>
    <xf numFmtId="0" fontId="20" fillId="0" borderId="88" xfId="0" applyFont="1" applyBorder="1"/>
    <xf numFmtId="0" fontId="20" fillId="0" borderId="89" xfId="0" applyFont="1" applyBorder="1" applyAlignment="1">
      <alignment horizontal="center"/>
    </xf>
    <xf numFmtId="0" fontId="20" fillId="0" borderId="90" xfId="0" applyFont="1" applyBorder="1"/>
    <xf numFmtId="0" fontId="20" fillId="0" borderId="91" xfId="0" applyFont="1" applyBorder="1"/>
    <xf numFmtId="0" fontId="20" fillId="0" borderId="130" xfId="0" applyFont="1" applyBorder="1"/>
    <xf numFmtId="0" fontId="20" fillId="0" borderId="131" xfId="0" applyFont="1" applyBorder="1" applyAlignment="1">
      <alignment horizontal="center"/>
    </xf>
    <xf numFmtId="0" fontId="20" fillId="0" borderId="131" xfId="0" applyFont="1" applyBorder="1"/>
    <xf numFmtId="0" fontId="20" fillId="0" borderId="132" xfId="0" applyFont="1" applyBorder="1"/>
    <xf numFmtId="0" fontId="20" fillId="0" borderId="0" xfId="0" applyFont="1"/>
    <xf numFmtId="0" fontId="21" fillId="0" borderId="0" xfId="0" applyFont="1"/>
    <xf numFmtId="0" fontId="20" fillId="0" borderId="0"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2" fillId="0" borderId="0" xfId="0" applyFont="1" applyAlignment="1">
      <alignment horizontal="right"/>
    </xf>
    <xf numFmtId="0" fontId="20" fillId="0" borderId="16" xfId="0" applyFont="1" applyBorder="1" applyAlignment="1" applyProtection="1">
      <alignment vertical="center"/>
    </xf>
    <xf numFmtId="0" fontId="20" fillId="0" borderId="18" xfId="0" applyFont="1" applyBorder="1" applyAlignment="1" applyProtection="1">
      <alignment vertical="center"/>
    </xf>
    <xf numFmtId="0" fontId="19" fillId="0" borderId="18" xfId="0" applyFont="1" applyBorder="1" applyAlignment="1" applyProtection="1">
      <alignment vertical="center"/>
    </xf>
    <xf numFmtId="0" fontId="19" fillId="0" borderId="17" xfId="0" applyFont="1" applyBorder="1" applyAlignment="1" applyProtection="1">
      <alignment vertical="center"/>
    </xf>
    <xf numFmtId="0" fontId="20" fillId="0" borderId="8" xfId="0" applyFont="1" applyBorder="1" applyAlignment="1" applyProtection="1">
      <alignment vertical="center"/>
    </xf>
    <xf numFmtId="0" fontId="19" fillId="0" borderId="2" xfId="0" applyFont="1" applyBorder="1" applyAlignment="1" applyProtection="1">
      <alignment vertical="center"/>
    </xf>
    <xf numFmtId="0" fontId="20" fillId="0" borderId="127" xfId="0" applyFont="1" applyBorder="1" applyAlignment="1" applyProtection="1">
      <alignment vertical="center"/>
    </xf>
    <xf numFmtId="0" fontId="20" fillId="0" borderId="122" xfId="0" applyFont="1" applyBorder="1" applyAlignment="1" applyProtection="1">
      <alignment vertical="center"/>
    </xf>
    <xf numFmtId="0" fontId="20" fillId="0" borderId="6" xfId="0" applyFont="1" applyBorder="1" applyAlignment="1" applyProtection="1">
      <alignment vertical="center"/>
    </xf>
    <xf numFmtId="0" fontId="20" fillId="0" borderId="2" xfId="0" applyFont="1" applyBorder="1" applyAlignment="1" applyProtection="1">
      <alignment vertical="center"/>
    </xf>
    <xf numFmtId="0" fontId="20" fillId="0" borderId="37" xfId="0" applyFont="1" applyBorder="1" applyAlignment="1" applyProtection="1">
      <alignment vertical="center"/>
    </xf>
    <xf numFmtId="0" fontId="20" fillId="0" borderId="18" xfId="0" applyFont="1" applyBorder="1" applyAlignment="1" applyProtection="1">
      <alignment horizontal="center" vertical="center"/>
    </xf>
    <xf numFmtId="0" fontId="19" fillId="0" borderId="18" xfId="0" applyFont="1" applyBorder="1" applyAlignment="1" applyProtection="1">
      <alignment horizontal="center" vertical="center"/>
    </xf>
    <xf numFmtId="0" fontId="40" fillId="0" borderId="0" xfId="0" applyFont="1" applyProtection="1"/>
    <xf numFmtId="0" fontId="39" fillId="0" borderId="0" xfId="0" applyFont="1" applyProtection="1"/>
    <xf numFmtId="0" fontId="40" fillId="0" borderId="0" xfId="0" applyFont="1" applyAlignment="1" applyProtection="1">
      <alignment horizontal="center" vertical="center"/>
    </xf>
    <xf numFmtId="0" fontId="40" fillId="0" borderId="0" xfId="0" applyFont="1" applyAlignment="1" applyProtection="1">
      <alignment vertical="center"/>
    </xf>
    <xf numFmtId="0" fontId="20" fillId="0" borderId="0" xfId="0" applyFont="1" applyAlignment="1" applyProtection="1">
      <alignment wrapText="1"/>
    </xf>
    <xf numFmtId="0" fontId="40" fillId="0" borderId="0" xfId="0" applyFont="1" applyAlignment="1" applyProtection="1">
      <alignment vertical="top"/>
    </xf>
    <xf numFmtId="0" fontId="39" fillId="0" borderId="0" xfId="0" applyFont="1" applyAlignment="1" applyProtection="1">
      <alignment vertical="top"/>
    </xf>
    <xf numFmtId="0" fontId="57" fillId="0" borderId="0" xfId="0" applyFont="1" applyProtection="1"/>
    <xf numFmtId="0" fontId="39" fillId="0" borderId="0" xfId="0" applyFont="1" applyAlignment="1" applyProtection="1">
      <alignment vertical="center"/>
    </xf>
    <xf numFmtId="0" fontId="41" fillId="0" borderId="0" xfId="0" applyFont="1" applyAlignment="1" applyProtection="1">
      <alignment vertical="top" wrapText="1"/>
      <protection locked="0"/>
    </xf>
    <xf numFmtId="0" fontId="30" fillId="0" borderId="0" xfId="0" applyFont="1"/>
    <xf numFmtId="0" fontId="20" fillId="0" borderId="0" xfId="0" applyFont="1" applyAlignment="1">
      <alignment horizontal="center" vertical="center"/>
    </xf>
    <xf numFmtId="0" fontId="20" fillId="0" borderId="0" xfId="0" applyFont="1"/>
    <xf numFmtId="0" fontId="20" fillId="0" borderId="0" xfId="0" applyFont="1" applyAlignment="1">
      <alignment vertical="center"/>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0" fillId="0" borderId="2" xfId="0" applyFont="1" applyBorder="1" applyAlignment="1">
      <alignment horizontal="left" vertical="center" wrapText="1"/>
    </xf>
    <xf numFmtId="0" fontId="20" fillId="0" borderId="0" xfId="0" applyFont="1" applyAlignment="1">
      <alignment horizontal="right" vertical="center"/>
    </xf>
    <xf numFmtId="0" fontId="20" fillId="0" borderId="0" xfId="0" applyFont="1" applyAlignment="1">
      <alignment horizontal="left" vertical="center"/>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43" xfId="0" applyFont="1" applyBorder="1" applyAlignment="1">
      <alignment horizontal="center" vertical="center"/>
    </xf>
    <xf numFmtId="0" fontId="20" fillId="0" borderId="2" xfId="0" applyFont="1" applyBorder="1" applyAlignment="1">
      <alignment horizontal="right" vertical="center" wrapText="1"/>
    </xf>
    <xf numFmtId="0" fontId="22" fillId="0" borderId="0" xfId="0" applyFont="1" applyAlignment="1">
      <alignment horizontal="right"/>
    </xf>
    <xf numFmtId="0" fontId="21" fillId="0" borderId="0" xfId="0" applyFont="1" applyAlignment="1">
      <alignment vertical="center" wrapText="1"/>
    </xf>
    <xf numFmtId="0" fontId="20" fillId="0" borderId="1" xfId="0" applyFont="1" applyBorder="1" applyAlignment="1">
      <alignment horizontal="center" vertical="center"/>
    </xf>
    <xf numFmtId="0" fontId="20" fillId="0" borderId="0" xfId="0" applyFont="1" applyAlignment="1">
      <alignment horizontal="left"/>
    </xf>
    <xf numFmtId="0" fontId="35" fillId="0" borderId="0" xfId="0" applyFont="1" applyAlignment="1" applyProtection="1">
      <alignment vertical="top"/>
    </xf>
    <xf numFmtId="0" fontId="35" fillId="0" borderId="0" xfId="0" applyNumberFormat="1" applyFont="1" applyAlignment="1" applyProtection="1">
      <alignment shrinkToFit="1"/>
    </xf>
    <xf numFmtId="0" fontId="26" fillId="0" borderId="0" xfId="0" applyFont="1" applyAlignment="1" applyProtection="1"/>
    <xf numFmtId="0" fontId="26" fillId="0" borderId="0" xfId="0" applyFont="1" applyBorder="1" applyAlignment="1" applyProtection="1">
      <alignment vertical="center" wrapText="1"/>
    </xf>
    <xf numFmtId="0" fontId="26" fillId="0" borderId="0" xfId="0" applyFont="1" applyBorder="1" applyAlignment="1" applyProtection="1">
      <alignment vertical="center"/>
    </xf>
    <xf numFmtId="0" fontId="35" fillId="0" borderId="0" xfId="0" applyFont="1" applyBorder="1" applyAlignment="1" applyProtection="1">
      <alignment vertical="center"/>
    </xf>
    <xf numFmtId="0" fontId="35" fillId="0" borderId="0" xfId="0" applyFont="1" applyBorder="1" applyAlignment="1" applyProtection="1">
      <alignment vertical="center" wrapText="1"/>
    </xf>
    <xf numFmtId="0" fontId="104" fillId="0" borderId="0" xfId="0" applyFont="1" applyBorder="1" applyAlignment="1" applyProtection="1">
      <alignment vertical="center" wrapText="1"/>
    </xf>
    <xf numFmtId="0" fontId="104" fillId="0" borderId="0" xfId="0" applyFont="1" applyAlignment="1">
      <alignment vertical="center" wrapText="1"/>
    </xf>
    <xf numFmtId="0" fontId="104" fillId="0" borderId="0" xfId="0" applyFont="1" applyAlignment="1">
      <alignment vertical="center"/>
    </xf>
    <xf numFmtId="0" fontId="26" fillId="0" borderId="0" xfId="0" applyFont="1" applyBorder="1" applyAlignment="1" applyProtection="1"/>
    <xf numFmtId="0" fontId="35" fillId="0" borderId="0" xfId="0" applyFont="1" applyAlignment="1" applyProtection="1"/>
    <xf numFmtId="0" fontId="35" fillId="0" borderId="7" xfId="0" applyFont="1" applyBorder="1" applyAlignment="1" applyProtection="1">
      <alignment horizontal="center" vertical="center"/>
    </xf>
    <xf numFmtId="0" fontId="20" fillId="0" borderId="30" xfId="0" applyFont="1" applyBorder="1" applyAlignment="1" applyProtection="1">
      <alignment horizontal="right" vertical="center"/>
    </xf>
    <xf numFmtId="0" fontId="19" fillId="0" borderId="0" xfId="0" applyFont="1" applyAlignment="1" applyProtection="1">
      <alignment vertical="center"/>
    </xf>
    <xf numFmtId="0" fontId="30" fillId="0" borderId="0" xfId="0" applyFont="1" applyAlignment="1">
      <alignment vertical="center"/>
    </xf>
    <xf numFmtId="0" fontId="20" fillId="0" borderId="1" xfId="0" applyFont="1" applyBorder="1" applyAlignment="1">
      <alignment horizontal="left" vertical="center"/>
    </xf>
    <xf numFmtId="0" fontId="20" fillId="0" borderId="1" xfId="0" applyFont="1" applyBorder="1" applyAlignment="1">
      <alignment vertical="center"/>
    </xf>
    <xf numFmtId="0" fontId="30" fillId="0" borderId="2" xfId="0" applyFont="1" applyBorder="1" applyAlignment="1">
      <alignment vertical="center"/>
    </xf>
    <xf numFmtId="0" fontId="30" fillId="0" borderId="2" xfId="0" applyFont="1" applyBorder="1"/>
    <xf numFmtId="0" fontId="20" fillId="0" borderId="0" xfId="0" applyFont="1" applyAlignment="1">
      <alignment horizontal="righ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Fill="1" applyAlignment="1">
      <alignment vertical="center"/>
    </xf>
    <xf numFmtId="0" fontId="20" fillId="0" borderId="0" xfId="0" applyFont="1" applyAlignment="1">
      <alignment horizontal="left" vertical="center"/>
    </xf>
    <xf numFmtId="0" fontId="20" fillId="0" borderId="0" xfId="0" applyFont="1" applyAlignment="1">
      <alignment horizontal="left"/>
    </xf>
    <xf numFmtId="0" fontId="20" fillId="0" borderId="0" xfId="0" applyFont="1"/>
    <xf numFmtId="0" fontId="20" fillId="0" borderId="0" xfId="0" applyFont="1" applyFill="1" applyAlignment="1" applyProtection="1">
      <alignment horizontal="left" vertical="center"/>
      <protection locked="0"/>
    </xf>
    <xf numFmtId="0" fontId="22" fillId="0" borderId="0" xfId="0" applyFont="1" applyFill="1" applyAlignment="1">
      <alignment vertical="top" wrapText="1"/>
    </xf>
    <xf numFmtId="0" fontId="22" fillId="0" borderId="0" xfId="0" applyFont="1" applyFill="1" applyAlignment="1">
      <alignment vertical="top"/>
    </xf>
    <xf numFmtId="0" fontId="20" fillId="0" borderId="0" xfId="0" applyFont="1" applyFill="1" applyAlignment="1" applyProtection="1">
      <alignment horizontal="left" vertical="top" wrapText="1"/>
      <protection locked="0"/>
    </xf>
    <xf numFmtId="49" fontId="20" fillId="0" borderId="0" xfId="0" applyNumberFormat="1" applyFont="1" applyFill="1" applyAlignment="1" applyProtection="1">
      <alignment horizontal="left" vertical="center" wrapText="1" shrinkToFit="1"/>
      <protection locked="0"/>
    </xf>
    <xf numFmtId="0" fontId="22" fillId="0" borderId="0" xfId="0" applyFont="1" applyFill="1" applyAlignment="1">
      <alignment horizontal="left" vertical="top" wrapText="1"/>
    </xf>
    <xf numFmtId="0" fontId="20" fillId="0" borderId="0" xfId="0" applyFont="1" applyFill="1" applyAlignment="1">
      <alignment horizontal="left" vertical="center"/>
    </xf>
    <xf numFmtId="38" fontId="31" fillId="0" borderId="2" xfId="0" applyNumberFormat="1" applyFont="1" applyBorder="1" applyAlignment="1">
      <alignment horizontal="right" shrinkToFit="1"/>
    </xf>
    <xf numFmtId="0" fontId="31" fillId="0" borderId="2" xfId="0" applyFont="1" applyBorder="1" applyAlignment="1">
      <alignment horizontal="right" shrinkToFi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8" xfId="0" applyFont="1" applyFill="1" applyBorder="1" applyAlignment="1" applyProtection="1">
      <alignment vertical="center"/>
      <protection locked="0"/>
    </xf>
    <xf numFmtId="0" fontId="20" fillId="0" borderId="18" xfId="0" applyFont="1" applyFill="1" applyBorder="1" applyProtection="1">
      <protection locked="0"/>
    </xf>
    <xf numFmtId="0" fontId="20" fillId="0" borderId="17" xfId="0" applyFont="1" applyFill="1" applyBorder="1" applyProtection="1">
      <protection locked="0"/>
    </xf>
    <xf numFmtId="0" fontId="20" fillId="0" borderId="13" xfId="0" applyFont="1" applyFill="1" applyBorder="1" applyAlignment="1" applyProtection="1">
      <alignment vertical="center" wrapText="1"/>
      <protection locked="0"/>
    </xf>
    <xf numFmtId="0" fontId="20" fillId="0" borderId="14" xfId="0" applyFont="1" applyFill="1" applyBorder="1" applyAlignment="1" applyProtection="1">
      <alignment wrapText="1"/>
      <protection locked="0"/>
    </xf>
    <xf numFmtId="0" fontId="20" fillId="0" borderId="15" xfId="0" applyFont="1" applyFill="1" applyBorder="1" applyAlignment="1" applyProtection="1">
      <alignment wrapTex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0" fillId="0" borderId="6" xfId="0" applyFont="1" applyBorder="1" applyAlignment="1">
      <alignment horizontal="left" vertical="center" wrapText="1"/>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Fill="1" applyBorder="1" applyAlignment="1" applyProtection="1">
      <alignment horizontal="center" vertical="center"/>
      <protection locked="0"/>
    </xf>
    <xf numFmtId="0" fontId="20" fillId="0" borderId="9" xfId="0" applyFont="1" applyFill="1" applyBorder="1" applyAlignment="1" applyProtection="1">
      <alignment horizontal="left" vertical="center" wrapText="1" shrinkToFit="1"/>
      <protection locked="0"/>
    </xf>
    <xf numFmtId="0" fontId="20" fillId="0" borderId="10"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center" wrapText="1" shrinkToFit="1"/>
      <protection locked="0"/>
    </xf>
    <xf numFmtId="0" fontId="20" fillId="0" borderId="10" xfId="0" applyFont="1" applyFill="1" applyBorder="1" applyAlignment="1">
      <alignment vertical="center"/>
    </xf>
    <xf numFmtId="0" fontId="20" fillId="0" borderId="11" xfId="0" applyFont="1" applyFill="1" applyBorder="1" applyAlignment="1">
      <alignment vertical="center"/>
    </xf>
    <xf numFmtId="0" fontId="26" fillId="0" borderId="1" xfId="0" applyFont="1" applyBorder="1" applyAlignment="1">
      <alignment horizontal="center" vertical="center" shrinkToFit="1"/>
    </xf>
    <xf numFmtId="49" fontId="20" fillId="0" borderId="1" xfId="0" applyNumberFormat="1" applyFont="1" applyFill="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49" fontId="20" fillId="0" borderId="4" xfId="0" applyNumberFormat="1" applyFont="1" applyFill="1" applyBorder="1" applyAlignment="1" applyProtection="1">
      <alignment horizontal="center" vertical="center" wrapText="1"/>
      <protection locked="0"/>
    </xf>
    <xf numFmtId="49" fontId="20" fillId="0" borderId="5" xfId="0" applyNumberFormat="1" applyFont="1" applyFill="1" applyBorder="1" applyAlignment="1" applyProtection="1">
      <alignment horizontal="center" vertical="center" wrapText="1"/>
      <protection locked="0"/>
    </xf>
    <xf numFmtId="49" fontId="20" fillId="0" borderId="2" xfId="0" applyNumberFormat="1" applyFont="1" applyFill="1" applyBorder="1" applyAlignment="1" applyProtection="1">
      <alignment horizontal="center" vertical="center" wrapText="1"/>
      <protection locked="0"/>
    </xf>
    <xf numFmtId="49" fontId="20" fillId="0" borderId="7" xfId="0" applyNumberFormat="1" applyFont="1" applyFill="1" applyBorder="1" applyAlignment="1" applyProtection="1">
      <alignment horizontal="center" vertical="center" wrapText="1"/>
      <protection locked="0"/>
    </xf>
    <xf numFmtId="49" fontId="20" fillId="0" borderId="9"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horizontal="center" vertical="center"/>
      <protection locked="0"/>
    </xf>
    <xf numFmtId="49" fontId="20" fillId="0" borderId="11" xfId="0" applyNumberFormat="1" applyFont="1" applyFill="1" applyBorder="1" applyAlignment="1" applyProtection="1">
      <alignment horizontal="center" vertical="center"/>
      <protection locked="0"/>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0" fontId="20" fillId="0" borderId="11" xfId="0" applyFont="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16" xfId="0" applyFont="1" applyFill="1" applyBorder="1" applyAlignment="1">
      <alignment horizontal="left" vertical="center"/>
    </xf>
    <xf numFmtId="0" fontId="26" fillId="0" borderId="18" xfId="0" applyFont="1" applyFill="1" applyBorder="1" applyAlignment="1">
      <alignment horizontal="left" vertical="center"/>
    </xf>
    <xf numFmtId="38" fontId="20" fillId="0" borderId="0" xfId="6" applyFont="1" applyFill="1" applyBorder="1" applyAlignment="1" applyProtection="1">
      <alignment horizontal="center"/>
    </xf>
    <xf numFmtId="0" fontId="20" fillId="0" borderId="9" xfId="0" applyFont="1" applyFill="1" applyBorder="1" applyAlignment="1" applyProtection="1">
      <alignment horizontal="left" vertical="center"/>
      <protection locked="0"/>
    </xf>
    <xf numFmtId="0" fontId="20" fillId="0" borderId="10"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protection locked="0"/>
    </xf>
    <xf numFmtId="0" fontId="30" fillId="0" borderId="0" xfId="0" applyFont="1"/>
    <xf numFmtId="0" fontId="20" fillId="0" borderId="0" xfId="0" applyFont="1" applyAlignment="1">
      <alignment horizontal="center" vertical="center"/>
    </xf>
    <xf numFmtId="0" fontId="21" fillId="0" borderId="0" xfId="0" applyFont="1" applyFill="1" applyAlignment="1" applyProtection="1">
      <alignment horizontal="left" vertical="center" wrapText="1"/>
      <protection locked="0"/>
    </xf>
    <xf numFmtId="0" fontId="69" fillId="0" borderId="0" xfId="0" applyFont="1" applyAlignment="1">
      <alignment horizontal="center" vertical="center"/>
    </xf>
    <xf numFmtId="0" fontId="30" fillId="0" borderId="0" xfId="0" applyFont="1" applyAlignment="1">
      <alignment vertical="center"/>
    </xf>
    <xf numFmtId="0" fontId="22" fillId="0" borderId="0" xfId="0" applyNumberFormat="1" applyFont="1" applyFill="1" applyAlignment="1">
      <alignment horizontal="right" shrinkToFit="1"/>
    </xf>
    <xf numFmtId="0" fontId="27" fillId="0" borderId="0" xfId="0" applyFont="1" applyAlignment="1">
      <alignment horizontal="center" vertical="center"/>
    </xf>
    <xf numFmtId="0" fontId="20" fillId="0" borderId="37"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19" fillId="0" borderId="2" xfId="0" applyFont="1" applyBorder="1" applyAlignment="1">
      <alignment horizontal="left" vertical="center"/>
    </xf>
    <xf numFmtId="0" fontId="19" fillId="0" borderId="10" xfId="0" applyFont="1" applyBorder="1" applyAlignment="1">
      <alignment horizontal="left" vertical="center"/>
    </xf>
    <xf numFmtId="0" fontId="20" fillId="0" borderId="109" xfId="0" applyFont="1" applyBorder="1" applyAlignment="1">
      <alignment horizontal="center" vertical="center" wrapText="1"/>
    </xf>
    <xf numFmtId="0" fontId="0" fillId="0" borderId="5" xfId="0" applyBorder="1" applyAlignment="1">
      <alignment horizontal="center" vertical="center" wrapText="1"/>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20" fillId="0" borderId="112" xfId="0" applyFont="1" applyBorder="1" applyAlignment="1">
      <alignment vertical="center"/>
    </xf>
    <xf numFmtId="0" fontId="0" fillId="0" borderId="113" xfId="0" applyFont="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19"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0" fontId="36" fillId="0" borderId="0" xfId="0" applyFont="1" applyAlignment="1">
      <alignment horizontal="right" vertical="top"/>
    </xf>
    <xf numFmtId="0" fontId="0" fillId="0" borderId="0" xfId="0" applyAlignment="1">
      <alignment horizontal="right" vertical="top"/>
    </xf>
    <xf numFmtId="0" fontId="19" fillId="0" borderId="108" xfId="0" applyFont="1" applyBorder="1" applyAlignment="1" applyProtection="1">
      <alignment horizontal="center" vertical="center"/>
    </xf>
    <xf numFmtId="0" fontId="0" fillId="0" borderId="111" xfId="0" applyFont="1" applyBorder="1" applyAlignment="1" applyProtection="1">
      <alignment horizontal="center" vertical="center"/>
    </xf>
    <xf numFmtId="0" fontId="20" fillId="0" borderId="122" xfId="0" applyFont="1" applyBorder="1" applyAlignment="1">
      <alignment horizontal="center" vertical="center" wrapText="1"/>
    </xf>
    <xf numFmtId="0" fontId="0" fillId="0" borderId="12" xfId="0" applyBorder="1" applyAlignment="1">
      <alignment horizontal="center" vertical="center" wrapText="1"/>
    </xf>
    <xf numFmtId="0" fontId="20" fillId="0" borderId="120" xfId="0" applyFont="1" applyBorder="1" applyAlignment="1">
      <alignment vertical="center"/>
    </xf>
    <xf numFmtId="0" fontId="0" fillId="0" borderId="121" xfId="0" applyFont="1" applyBorder="1" applyAlignment="1">
      <alignment vertical="center"/>
    </xf>
    <xf numFmtId="0" fontId="19" fillId="0" borderId="110"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19" fillId="0" borderId="3" xfId="0"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9" fillId="0" borderId="8" xfId="0" applyFont="1" applyBorder="1" applyAlignment="1">
      <alignment horizontal="left" vertical="center" wrapText="1"/>
    </xf>
    <xf numFmtId="0" fontId="0" fillId="0" borderId="0"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19" fillId="0" borderId="4" xfId="0" applyFont="1" applyBorder="1" applyAlignment="1"/>
    <xf numFmtId="0" fontId="19" fillId="0" borderId="0" xfId="0" applyFont="1" applyBorder="1" applyAlignment="1" applyProtection="1"/>
    <xf numFmtId="0" fontId="19" fillId="0" borderId="0" xfId="0" applyFont="1" applyBorder="1" applyAlignment="1" applyProtection="1">
      <alignment horizontal="left" vertical="center"/>
    </xf>
    <xf numFmtId="0" fontId="0" fillId="0" borderId="0" xfId="0" applyAlignment="1" applyProtection="1">
      <alignment horizontal="left" vertical="center"/>
    </xf>
    <xf numFmtId="0" fontId="19" fillId="0" borderId="0" xfId="0" applyFont="1" applyBorder="1" applyAlignment="1" applyProtection="1">
      <alignment horizontal="left" vertical="center" wrapText="1"/>
      <protection locked="0"/>
    </xf>
    <xf numFmtId="0" fontId="0" fillId="0" borderId="0" xfId="0" applyAlignment="1" applyProtection="1">
      <alignment wrapText="1"/>
      <protection locked="0"/>
    </xf>
    <xf numFmtId="0" fontId="0" fillId="0" borderId="0" xfId="0" applyAlignment="1" applyProtection="1"/>
    <xf numFmtId="0" fontId="19" fillId="0" borderId="0" xfId="0" applyFont="1" applyBorder="1" applyAlignment="1" applyProtection="1">
      <alignment vertical="center" wrapText="1"/>
      <protection locked="0"/>
    </xf>
    <xf numFmtId="0" fontId="0" fillId="0" borderId="0" xfId="0" applyAlignment="1" applyProtection="1">
      <alignment vertical="center" wrapText="1"/>
      <protection locked="0"/>
    </xf>
    <xf numFmtId="0" fontId="19" fillId="0" borderId="105" xfId="0" applyFont="1" applyBorder="1" applyAlignment="1">
      <alignment horizontal="center" vertical="center"/>
    </xf>
    <xf numFmtId="0" fontId="0" fillId="0" borderId="107" xfId="0" applyBorder="1" applyAlignment="1">
      <alignment horizontal="center" vertical="center"/>
    </xf>
    <xf numFmtId="0" fontId="0" fillId="0" borderId="106" xfId="0" applyBorder="1" applyAlignment="1">
      <alignment horizontal="center" vertical="center"/>
    </xf>
    <xf numFmtId="0" fontId="19" fillId="0" borderId="116" xfId="0" applyFont="1" applyBorder="1" applyAlignment="1">
      <alignment vertical="center" textRotation="255"/>
    </xf>
    <xf numFmtId="0" fontId="0" fillId="0" borderId="117" xfId="0" applyBorder="1" applyAlignment="1">
      <alignment vertical="center" textRotation="255"/>
    </xf>
    <xf numFmtId="0" fontId="0" fillId="0" borderId="118" xfId="0" applyBorder="1" applyAlignment="1">
      <alignment vertical="center" textRotation="255"/>
    </xf>
    <xf numFmtId="0" fontId="19"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20" fillId="0" borderId="9"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37" fillId="0" borderId="9" xfId="0" applyFont="1" applyBorder="1" applyAlignment="1" applyProtection="1">
      <alignment horizontal="left" vertical="center"/>
      <protection locked="0"/>
    </xf>
    <xf numFmtId="0" fontId="106" fillId="0" borderId="10" xfId="0" applyFont="1" applyBorder="1" applyAlignment="1" applyProtection="1">
      <alignment horizontal="left" vertical="center"/>
      <protection locked="0"/>
    </xf>
    <xf numFmtId="0" fontId="106" fillId="0" borderId="11" xfId="0" applyFont="1" applyBorder="1" applyAlignment="1" applyProtection="1">
      <alignment horizontal="left" vertical="center"/>
      <protection locked="0"/>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4" xfId="0" applyBorder="1" applyAlignment="1">
      <alignment horizontal="center" vertical="center"/>
    </xf>
    <xf numFmtId="0" fontId="20" fillId="0" borderId="86" xfId="0" applyFont="1" applyBorder="1" applyAlignment="1" applyProtection="1">
      <alignment horizontal="center" vertical="center"/>
    </xf>
    <xf numFmtId="0" fontId="0" fillId="0" borderId="28" xfId="0" applyBorder="1" applyAlignment="1" applyProtection="1">
      <alignment horizontal="center" vertical="center"/>
    </xf>
    <xf numFmtId="0" fontId="0" fillId="0" borderId="85" xfId="0" applyBorder="1" applyAlignment="1" applyProtection="1">
      <alignment horizontal="center" vertical="center"/>
    </xf>
    <xf numFmtId="0" fontId="19" fillId="0" borderId="86" xfId="0" applyFont="1" applyBorder="1" applyAlignment="1">
      <alignment horizontal="center" vertical="center"/>
    </xf>
    <xf numFmtId="0" fontId="19" fillId="0" borderId="28" xfId="0" applyFont="1" applyBorder="1" applyAlignment="1">
      <alignment vertical="center"/>
    </xf>
    <xf numFmtId="0" fontId="19" fillId="0" borderId="119" xfId="0" applyFont="1" applyBorder="1" applyAlignment="1">
      <alignment vertical="center"/>
    </xf>
    <xf numFmtId="0" fontId="20" fillId="0" borderId="3" xfId="0"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30" xfId="0" applyBorder="1" applyAlignment="1" applyProtection="1">
      <alignment horizontal="center" vertical="center"/>
    </xf>
    <xf numFmtId="0" fontId="0" fillId="0" borderId="29" xfId="0" applyBorder="1" applyAlignment="1" applyProtection="1">
      <alignment horizontal="center" vertical="center"/>
    </xf>
    <xf numFmtId="0" fontId="0" fillId="0" borderId="31" xfId="0" applyBorder="1" applyAlignment="1" applyProtection="1">
      <alignment horizontal="center" vertical="center"/>
    </xf>
    <xf numFmtId="0" fontId="19" fillId="0" borderId="16" xfId="0" applyFont="1" applyBorder="1" applyAlignment="1" applyProtection="1">
      <alignment horizontal="center" vertical="center"/>
    </xf>
    <xf numFmtId="0" fontId="0" fillId="0" borderId="18" xfId="0" applyBorder="1" applyAlignment="1" applyProtection="1">
      <alignment horizontal="center" vertical="center"/>
    </xf>
    <xf numFmtId="0" fontId="0" fillId="0" borderId="17" xfId="0" applyBorder="1" applyAlignment="1" applyProtection="1">
      <alignment horizontal="center" vertical="center"/>
    </xf>
    <xf numFmtId="0" fontId="19" fillId="0" borderId="16" xfId="0" applyFont="1" applyBorder="1" applyAlignment="1" applyProtection="1">
      <alignment vertical="center"/>
      <protection locked="0"/>
    </xf>
    <xf numFmtId="0" fontId="19" fillId="0" borderId="18" xfId="0" applyFont="1" applyBorder="1" applyAlignment="1" applyProtection="1">
      <alignment vertical="center"/>
      <protection locked="0"/>
    </xf>
    <xf numFmtId="0" fontId="19" fillId="0" borderId="17" xfId="0" applyFont="1" applyBorder="1" applyAlignment="1" applyProtection="1">
      <alignment vertical="center"/>
      <protection locked="0"/>
    </xf>
    <xf numFmtId="0" fontId="0" fillId="0" borderId="5"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1" xfId="0" applyFont="1" applyBorder="1" applyAlignment="1" applyProtection="1">
      <alignment horizontal="center" vertical="center"/>
    </xf>
    <xf numFmtId="0" fontId="19" fillId="0" borderId="81" xfId="0" applyFont="1" applyBorder="1" applyAlignment="1" applyProtection="1">
      <alignment horizontal="center" vertical="center"/>
    </xf>
    <xf numFmtId="0" fontId="0" fillId="0" borderId="79" xfId="0" applyFont="1" applyBorder="1" applyAlignment="1" applyProtection="1">
      <alignment horizontal="center" vertical="center"/>
    </xf>
    <xf numFmtId="0" fontId="0" fillId="0" borderId="80" xfId="0" applyFont="1" applyBorder="1" applyAlignment="1" applyProtection="1">
      <alignment horizontal="center" vertical="center"/>
    </xf>
    <xf numFmtId="0" fontId="37" fillId="0" borderId="81" xfId="0" applyFont="1" applyBorder="1" applyAlignment="1" applyProtection="1">
      <alignment vertical="center"/>
      <protection locked="0"/>
    </xf>
    <xf numFmtId="0" fontId="37" fillId="0" borderId="79" xfId="0" applyFont="1" applyBorder="1" applyAlignment="1" applyProtection="1">
      <alignment vertical="center"/>
      <protection locked="0"/>
    </xf>
    <xf numFmtId="0" fontId="37" fillId="0" borderId="80" xfId="0" applyFont="1" applyBorder="1" applyAlignment="1" applyProtection="1">
      <alignment vertical="center"/>
      <protection locked="0"/>
    </xf>
    <xf numFmtId="0" fontId="20" fillId="0" borderId="123" xfId="0" applyFont="1" applyBorder="1" applyAlignment="1">
      <alignment horizontal="center" vertical="center" wrapText="1"/>
    </xf>
    <xf numFmtId="0" fontId="0" fillId="0" borderId="10" xfId="0" applyBorder="1" applyAlignment="1">
      <alignment horizontal="center" vertical="center" wrapText="1"/>
    </xf>
    <xf numFmtId="0" fontId="35" fillId="0" borderId="9" xfId="0" applyFont="1" applyBorder="1" applyAlignment="1" applyProtection="1">
      <alignment horizontal="center" vertical="center"/>
    </xf>
    <xf numFmtId="0" fontId="35" fillId="0" borderId="10" xfId="0" applyFont="1" applyBorder="1" applyAlignment="1" applyProtection="1">
      <alignment horizontal="center" vertical="center"/>
    </xf>
    <xf numFmtId="0" fontId="35" fillId="0" borderId="128" xfId="0" applyFont="1" applyBorder="1" applyAlignment="1" applyProtection="1">
      <alignment horizontal="center" vertical="center"/>
    </xf>
    <xf numFmtId="0" fontId="26" fillId="0" borderId="94" xfId="0" applyFont="1" applyBorder="1" applyAlignment="1">
      <alignment horizontal="center" vertical="center"/>
    </xf>
    <xf numFmtId="0" fontId="26" fillId="0" borderId="10" xfId="0" applyFont="1" applyBorder="1" applyAlignment="1">
      <alignment horizontal="center" vertical="center"/>
    </xf>
    <xf numFmtId="0" fontId="0" fillId="0" borderId="128" xfId="0"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95" xfId="0" applyFont="1" applyBorder="1" applyAlignment="1">
      <alignment horizontal="center" vertical="center"/>
    </xf>
    <xf numFmtId="0" fontId="101" fillId="0" borderId="10" xfId="0" applyFont="1" applyBorder="1" applyAlignment="1" applyProtection="1">
      <alignment horizontal="center" vertical="center" wrapText="1" shrinkToFit="1"/>
    </xf>
    <xf numFmtId="0" fontId="102" fillId="0" borderId="10" xfId="0" applyFont="1" applyBorder="1" applyAlignment="1" applyProtection="1">
      <alignment horizontal="center" vertical="center" shrinkToFit="1"/>
    </xf>
    <xf numFmtId="0" fontId="102" fillId="0" borderId="95" xfId="0" applyFont="1" applyBorder="1" applyAlignment="1" applyProtection="1">
      <alignment horizontal="center" vertical="center" shrinkToFi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19" fillId="0" borderId="16" xfId="0" applyFont="1" applyBorder="1" applyAlignment="1">
      <alignment horizontal="center" vertical="center"/>
    </xf>
    <xf numFmtId="0" fontId="0" fillId="0" borderId="18" xfId="0" applyBorder="1" applyAlignment="1">
      <alignment horizontal="center" vertical="center"/>
    </xf>
    <xf numFmtId="0" fontId="0" fillId="0" borderId="18"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19" fillId="0" borderId="82" xfId="0"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6" xfId="0" applyBorder="1" applyAlignment="1">
      <alignment horizontal="center" vertical="center" wrapText="1"/>
    </xf>
    <xf numFmtId="0" fontId="37" fillId="0" borderId="41" xfId="0" applyFont="1" applyBorder="1" applyAlignment="1" applyProtection="1">
      <alignment vertical="center"/>
      <protection locked="0"/>
    </xf>
    <xf numFmtId="0" fontId="106" fillId="0" borderId="40" xfId="0" applyFont="1" applyBorder="1" applyAlignment="1" applyProtection="1">
      <alignment vertical="center"/>
      <protection locked="0"/>
    </xf>
    <xf numFmtId="0" fontId="106" fillId="0" borderId="47" xfId="0" applyFont="1" applyBorder="1" applyAlignment="1" applyProtection="1">
      <alignment vertical="center"/>
      <protection locked="0"/>
    </xf>
    <xf numFmtId="0" fontId="69" fillId="0" borderId="0" xfId="0" applyFont="1" applyBorder="1" applyAlignment="1">
      <alignment vertical="center"/>
    </xf>
    <xf numFmtId="0" fontId="90" fillId="0" borderId="0" xfId="0" applyFont="1" applyAlignment="1">
      <alignment vertical="center"/>
    </xf>
    <xf numFmtId="0" fontId="0" fillId="0" borderId="0" xfId="0" applyAlignment="1"/>
    <xf numFmtId="0" fontId="20" fillId="0" borderId="4" xfId="0" applyFont="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0" fillId="0" borderId="0" xfId="0" applyAlignment="1" applyProtection="1">
      <alignment horizontal="center" vertical="center" wrapText="1"/>
    </xf>
    <xf numFmtId="0" fontId="0" fillId="0" borderId="12" xfId="0" applyBorder="1" applyAlignment="1" applyProtection="1">
      <alignment horizontal="center" vertical="center" wrapText="1"/>
    </xf>
    <xf numFmtId="0" fontId="19" fillId="0" borderId="13" xfId="0" applyFont="1" applyBorder="1" applyAlignment="1">
      <alignment horizontal="center" vertical="center" wrapText="1"/>
    </xf>
    <xf numFmtId="0" fontId="0" fillId="0" borderId="14" xfId="0" applyBorder="1" applyAlignment="1">
      <alignment horizontal="center" vertical="center" wrapText="1"/>
    </xf>
    <xf numFmtId="0" fontId="37" fillId="0" borderId="13" xfId="0" applyFont="1" applyBorder="1" applyAlignment="1" applyProtection="1">
      <alignment vertical="center"/>
      <protection locked="0"/>
    </xf>
    <xf numFmtId="0" fontId="106" fillId="0" borderId="14" xfId="0" applyFont="1" applyBorder="1" applyAlignment="1" applyProtection="1">
      <alignment vertical="center"/>
      <protection locked="0"/>
    </xf>
    <xf numFmtId="0" fontId="106" fillId="0" borderId="15" xfId="0" applyFont="1" applyBorder="1" applyAlignment="1" applyProtection="1">
      <alignment vertical="center"/>
      <protection locked="0"/>
    </xf>
    <xf numFmtId="0" fontId="0" fillId="0" borderId="17" xfId="0" applyBorder="1" applyAlignment="1">
      <alignment horizontal="center" vertical="center"/>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20" fillId="0" borderId="8"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6" fillId="0" borderId="13" xfId="0" applyFont="1" applyBorder="1" applyAlignment="1" applyProtection="1">
      <alignment vertical="center"/>
    </xf>
    <xf numFmtId="0" fontId="105" fillId="0" borderId="14" xfId="0" applyFont="1" applyBorder="1" applyAlignment="1">
      <alignment vertical="center"/>
    </xf>
    <xf numFmtId="0" fontId="0" fillId="0" borderId="14" xfId="0" applyBorder="1" applyAlignment="1">
      <alignment vertical="center"/>
    </xf>
    <xf numFmtId="0" fontId="36" fillId="0" borderId="14" xfId="0" applyFont="1" applyBorder="1" applyAlignment="1" applyProtection="1">
      <alignment vertical="center" shrinkToFit="1"/>
      <protection locked="0"/>
    </xf>
    <xf numFmtId="0" fontId="0" fillId="0" borderId="14" xfId="0" applyBorder="1" applyAlignment="1" applyProtection="1">
      <alignment vertical="center" shrinkToFit="1"/>
      <protection locked="0"/>
    </xf>
    <xf numFmtId="0" fontId="19" fillId="0" borderId="107" xfId="0" applyFont="1" applyBorder="1" applyAlignment="1">
      <alignment horizontal="center" vertical="center"/>
    </xf>
    <xf numFmtId="0" fontId="0" fillId="0" borderId="107" xfId="0" applyFont="1" applyBorder="1" applyAlignment="1">
      <alignment horizontal="center" vertical="center"/>
    </xf>
    <xf numFmtId="0" fontId="20" fillId="0" borderId="34"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36" fillId="0" borderId="0" xfId="0" applyNumberFormat="1" applyFont="1" applyAlignment="1">
      <alignment horizontal="right" shrinkToFit="1"/>
    </xf>
    <xf numFmtId="0" fontId="0" fillId="0" borderId="126" xfId="0" applyFont="1" applyBorder="1" applyAlignment="1" applyProtection="1">
      <alignment horizontal="right" vertical="center"/>
    </xf>
    <xf numFmtId="0" fontId="0" fillId="0" borderId="124" xfId="0" applyFont="1" applyBorder="1" applyAlignment="1" applyProtection="1">
      <alignment vertical="center"/>
    </xf>
    <xf numFmtId="0" fontId="0" fillId="0" borderId="125" xfId="0" applyFont="1" applyBorder="1" applyAlignment="1" applyProtection="1">
      <alignment vertical="center"/>
    </xf>
    <xf numFmtId="0" fontId="0" fillId="0" borderId="126" xfId="0" applyFont="1" applyBorder="1" applyAlignment="1" applyProtection="1">
      <alignment vertical="center"/>
    </xf>
    <xf numFmtId="0" fontId="21" fillId="0" borderId="9" xfId="0" applyFont="1" applyBorder="1" applyAlignment="1">
      <alignment horizontal="center" vertical="center"/>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41" xfId="0" applyFont="1" applyBorder="1" applyAlignment="1">
      <alignment vertical="center" wrapText="1"/>
    </xf>
    <xf numFmtId="0" fontId="20" fillId="0" borderId="40" xfId="0" applyFont="1" applyBorder="1" applyAlignment="1">
      <alignment vertical="center" wrapText="1"/>
    </xf>
    <xf numFmtId="0" fontId="20" fillId="0" borderId="41" xfId="0" applyFont="1" applyBorder="1" applyAlignment="1" applyProtection="1">
      <alignment vertical="center" wrapText="1"/>
      <protection locked="0"/>
    </xf>
    <xf numFmtId="0" fontId="20" fillId="0" borderId="40" xfId="0" applyFont="1" applyBorder="1" applyAlignment="1" applyProtection="1">
      <alignment vertical="center" wrapText="1"/>
      <protection locked="0"/>
    </xf>
    <xf numFmtId="0" fontId="20" fillId="0" borderId="47" xfId="0" applyFont="1" applyBorder="1" applyAlignment="1" applyProtection="1">
      <alignment vertical="center" wrapText="1"/>
      <protection locked="0"/>
    </xf>
    <xf numFmtId="0" fontId="20" fillId="0" borderId="6" xfId="0" applyFont="1" applyBorder="1" applyAlignment="1">
      <alignment vertical="center" wrapText="1"/>
    </xf>
    <xf numFmtId="0" fontId="20" fillId="0" borderId="2" xfId="0" applyFont="1" applyBorder="1" applyAlignment="1">
      <alignment vertical="center" wrapText="1"/>
    </xf>
    <xf numFmtId="0" fontId="20" fillId="0" borderId="6" xfId="0" applyFont="1" applyBorder="1" applyAlignment="1" applyProtection="1">
      <alignment vertical="center" wrapText="1"/>
      <protection locked="0"/>
    </xf>
    <xf numFmtId="0" fontId="20" fillId="0" borderId="2"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36" fillId="0" borderId="0" xfId="0" applyNumberFormat="1" applyFont="1" applyAlignment="1">
      <alignment horizontal="right" shrinkToFit="1" readingOrder="1"/>
    </xf>
    <xf numFmtId="0" fontId="22" fillId="0" borderId="0" xfId="0" applyFont="1" applyAlignment="1">
      <alignment horizontal="right" vertical="top"/>
    </xf>
    <xf numFmtId="0" fontId="21" fillId="0" borderId="4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9"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1" fillId="0" borderId="3" xfId="0" applyFont="1" applyBorder="1" applyAlignment="1">
      <alignment horizontal="left" vertical="center"/>
    </xf>
    <xf numFmtId="0" fontId="21" fillId="0" borderId="5" xfId="0" applyFont="1" applyBorder="1" applyAlignment="1">
      <alignment horizontal="left" vertical="center"/>
    </xf>
    <xf numFmtId="0" fontId="21" fillId="0" borderId="13"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0"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xf>
    <xf numFmtId="0" fontId="21" fillId="0" borderId="12" xfId="0" applyFont="1" applyBorder="1" applyAlignment="1">
      <alignment horizontal="left" vertical="center"/>
    </xf>
    <xf numFmtId="0" fontId="21" fillId="0" borderId="46" xfId="0" applyFont="1" applyBorder="1" applyAlignment="1">
      <alignment horizontal="left" vertical="center" wrapText="1"/>
    </xf>
    <xf numFmtId="0" fontId="21" fillId="0" borderId="45" xfId="0" applyFont="1" applyBorder="1" applyAlignment="1">
      <alignment horizontal="left" vertical="center" wrapText="1"/>
    </xf>
    <xf numFmtId="0" fontId="21" fillId="0" borderId="44" xfId="0" applyFont="1" applyBorder="1" applyAlignment="1">
      <alignment horizontal="left" vertical="center" wrapText="1"/>
    </xf>
    <xf numFmtId="0" fontId="20" fillId="0" borderId="0" xfId="0" applyFont="1" applyBorder="1" applyAlignment="1">
      <alignment horizontal="left" vertical="center" wrapText="1"/>
    </xf>
    <xf numFmtId="0" fontId="21" fillId="0" borderId="8" xfId="0" applyFont="1" applyBorder="1" applyAlignment="1">
      <alignment horizontal="left" wrapText="1"/>
    </xf>
    <xf numFmtId="0" fontId="21" fillId="0" borderId="0" xfId="0" applyFont="1" applyBorder="1" applyAlignment="1">
      <alignment horizontal="left" wrapText="1"/>
    </xf>
    <xf numFmtId="0" fontId="21" fillId="0" borderId="12" xfId="0" applyFont="1" applyBorder="1" applyAlignment="1">
      <alignment horizontal="left" wrapText="1"/>
    </xf>
    <xf numFmtId="0" fontId="26" fillId="0" borderId="2" xfId="0" applyFont="1" applyBorder="1" applyAlignment="1" applyProtection="1">
      <alignment horizontal="center" vertical="center" shrinkToFit="1"/>
      <protection locked="0"/>
    </xf>
    <xf numFmtId="0" fontId="20" fillId="0" borderId="0" xfId="10" applyFont="1" applyAlignment="1">
      <alignment vertical="center" wrapText="1"/>
    </xf>
    <xf numFmtId="0" fontId="21" fillId="0" borderId="9" xfId="0" applyFont="1" applyBorder="1" applyAlignment="1">
      <alignment horizontal="center" vertical="center" wrapText="1"/>
    </xf>
    <xf numFmtId="0" fontId="26" fillId="0" borderId="38" xfId="0" applyFont="1" applyBorder="1" applyAlignment="1" applyProtection="1">
      <alignment horizontal="left" vertical="center" wrapText="1"/>
      <protection locked="0"/>
    </xf>
    <xf numFmtId="0" fontId="26" fillId="0" borderId="42" xfId="0" applyFont="1" applyBorder="1" applyAlignment="1" applyProtection="1">
      <alignment horizontal="left" vertical="center" wrapText="1"/>
      <protection locked="0"/>
    </xf>
    <xf numFmtId="0" fontId="26" fillId="0" borderId="83" xfId="0" applyFont="1" applyBorder="1" applyAlignment="1" applyProtection="1">
      <alignment horizontal="left" vertical="center" wrapText="1"/>
      <protection locked="0"/>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17" xfId="0" applyFont="1" applyBorder="1" applyAlignment="1">
      <alignment horizontal="left" vertical="center" wrapText="1"/>
    </xf>
    <xf numFmtId="0" fontId="20" fillId="0" borderId="1"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0" borderId="7" xfId="0" applyFont="1" applyBorder="1" applyAlignment="1" applyProtection="1">
      <alignment horizontal="center" vertical="center"/>
      <protection hidden="1"/>
    </xf>
    <xf numFmtId="0" fontId="26" fillId="0" borderId="8"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6"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7" xfId="0" applyFont="1" applyBorder="1" applyAlignment="1" applyProtection="1">
      <alignment vertical="center" wrapText="1"/>
      <protection locked="0"/>
    </xf>
    <xf numFmtId="0" fontId="42" fillId="0" borderId="6" xfId="0" applyFont="1" applyBorder="1" applyAlignment="1">
      <alignment horizontal="left" vertical="center" wrapText="1"/>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0" fontId="32" fillId="0" borderId="8" xfId="0" applyFont="1" applyBorder="1" applyAlignment="1" applyProtection="1">
      <alignment horizontal="left" vertical="center" wrapText="1"/>
      <protection hidden="1"/>
    </xf>
    <xf numFmtId="38" fontId="38" fillId="0" borderId="2" xfId="6" applyFont="1" applyFill="1" applyBorder="1" applyAlignment="1" applyProtection="1">
      <alignment horizontal="right" vertical="center" wrapText="1"/>
      <protection locked="0"/>
    </xf>
    <xf numFmtId="0" fontId="26" fillId="0" borderId="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38" fontId="38" fillId="0" borderId="0" xfId="6" applyFont="1" applyFill="1" applyBorder="1" applyAlignment="1" applyProtection="1">
      <alignment horizontal="right" vertical="center" wrapText="1"/>
      <protection locked="0"/>
    </xf>
    <xf numFmtId="0" fontId="42" fillId="0" borderId="2" xfId="0" applyFont="1" applyBorder="1" applyAlignment="1">
      <alignment horizontal="left" vertical="center" wrapText="1"/>
    </xf>
    <xf numFmtId="0" fontId="42" fillId="0" borderId="7" xfId="0" applyFont="1" applyBorder="1" applyAlignment="1">
      <alignment horizontal="left" vertical="center" wrapText="1"/>
    </xf>
    <xf numFmtId="0" fontId="20" fillId="0" borderId="43" xfId="0" applyFont="1" applyBorder="1" applyAlignment="1">
      <alignment horizontal="center" vertical="center"/>
    </xf>
    <xf numFmtId="0" fontId="20" fillId="0" borderId="38" xfId="0" applyFont="1" applyBorder="1" applyAlignment="1">
      <alignment horizontal="center" vertical="center"/>
    </xf>
    <xf numFmtId="0" fontId="0" fillId="0" borderId="42" xfId="0" applyBorder="1" applyAlignment="1">
      <alignment horizontal="center" vertical="center"/>
    </xf>
    <xf numFmtId="0" fontId="26" fillId="0" borderId="3" xfId="0" applyFont="1" applyBorder="1" applyAlignment="1" applyProtection="1">
      <alignment vertical="center" wrapText="1"/>
      <protection locked="0"/>
    </xf>
    <xf numFmtId="0" fontId="26" fillId="0" borderId="4" xfId="0"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32" fillId="0" borderId="8" xfId="0" applyFont="1" applyBorder="1" applyAlignment="1" applyProtection="1">
      <alignment horizontal="left" wrapText="1"/>
      <protection hidden="1"/>
    </xf>
    <xf numFmtId="0" fontId="20" fillId="0" borderId="2" xfId="0" applyFont="1" applyBorder="1" applyAlignment="1">
      <alignment horizontal="center" vertical="center"/>
    </xf>
    <xf numFmtId="0" fontId="20" fillId="0" borderId="2" xfId="0" applyFont="1" applyBorder="1" applyAlignment="1" applyProtection="1">
      <alignment horizontal="center" vertical="center" wrapText="1"/>
      <protection locked="0"/>
    </xf>
    <xf numFmtId="0" fontId="20" fillId="0" borderId="42"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right" vertical="center" wrapText="1"/>
    </xf>
    <xf numFmtId="0" fontId="20" fillId="0" borderId="2" xfId="0" applyFont="1" applyBorder="1" applyAlignment="1">
      <alignment horizontal="right" vertical="center" wrapText="1"/>
    </xf>
    <xf numFmtId="0" fontId="20" fillId="0" borderId="0" xfId="0" applyFont="1" applyAlignment="1" applyProtection="1">
      <alignment horizontal="center" vertical="center"/>
      <protection locked="0"/>
    </xf>
    <xf numFmtId="0" fontId="21" fillId="0" borderId="0" xfId="0" applyFont="1" applyAlignment="1">
      <alignment horizontal="left" vertical="center" wrapText="1"/>
    </xf>
    <xf numFmtId="49" fontId="20" fillId="0" borderId="0" xfId="0" applyNumberFormat="1" applyFont="1" applyAlignment="1" applyProtection="1">
      <alignment horizontal="center" vertical="center"/>
      <protection locked="0"/>
    </xf>
    <xf numFmtId="0" fontId="20" fillId="0" borderId="8"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0" fillId="0" borderId="2" xfId="0" applyFont="1" applyBorder="1" applyAlignment="1">
      <alignment horizontal="left" vertical="center"/>
    </xf>
    <xf numFmtId="0" fontId="21" fillId="0" borderId="9"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6" fillId="0" borderId="9"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1"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2" fillId="0" borderId="0" xfId="0" applyFont="1" applyAlignment="1">
      <alignment horizontal="right"/>
    </xf>
    <xf numFmtId="0" fontId="0" fillId="0" borderId="0" xfId="0"/>
    <xf numFmtId="0" fontId="22" fillId="0" borderId="0" xfId="0" applyFont="1" applyAlignment="1">
      <alignment horizontal="right" readingOrder="1"/>
    </xf>
    <xf numFmtId="0" fontId="0" fillId="0" borderId="0" xfId="0" applyAlignment="1">
      <alignment horizontal="right" readingOrder="1"/>
    </xf>
    <xf numFmtId="0" fontId="46" fillId="0" borderId="9" xfId="12" applyFont="1" applyBorder="1" applyAlignment="1" applyProtection="1">
      <alignment horizontal="center" vertical="center"/>
      <protection locked="0"/>
    </xf>
    <xf numFmtId="0" fontId="46" fillId="0" borderId="11" xfId="12" applyFont="1" applyBorder="1" applyAlignment="1" applyProtection="1">
      <alignment horizontal="center" vertical="center"/>
      <protection locked="0"/>
    </xf>
    <xf numFmtId="176" fontId="19" fillId="0" borderId="9" xfId="12" applyNumberFormat="1" applyFont="1" applyBorder="1" applyAlignment="1">
      <alignment horizontal="center" vertical="center"/>
    </xf>
    <xf numFmtId="176" fontId="19" fillId="0" borderId="11" xfId="12" applyNumberFormat="1" applyFont="1" applyBorder="1" applyAlignment="1">
      <alignment horizontal="center" vertical="center"/>
    </xf>
    <xf numFmtId="0" fontId="19" fillId="0" borderId="0" xfId="12" applyFont="1" applyAlignment="1">
      <alignment horizontal="right" vertical="center" shrinkToFit="1"/>
    </xf>
    <xf numFmtId="0" fontId="0" fillId="0" borderId="0" xfId="0" applyAlignment="1">
      <alignment horizontal="right" vertical="center" shrinkToFit="1"/>
    </xf>
    <xf numFmtId="0" fontId="20" fillId="5" borderId="1" xfId="12" applyFont="1" applyFill="1" applyBorder="1" applyAlignment="1">
      <alignment horizontal="center" vertical="center"/>
    </xf>
    <xf numFmtId="0" fontId="20" fillId="5" borderId="9" xfId="12" applyFont="1" applyFill="1" applyBorder="1" applyAlignment="1">
      <alignment horizontal="center" vertical="center"/>
    </xf>
    <xf numFmtId="176" fontId="19" fillId="5" borderId="1" xfId="12" applyNumberFormat="1" applyFont="1" applyFill="1" applyBorder="1" applyAlignment="1">
      <alignment horizontal="center" vertical="center"/>
    </xf>
    <xf numFmtId="0" fontId="46" fillId="5" borderId="9" xfId="12" applyFont="1" applyFill="1" applyBorder="1" applyAlignment="1">
      <alignment horizontal="left" vertical="center"/>
    </xf>
    <xf numFmtId="0" fontId="46" fillId="5" borderId="10" xfId="12" applyFont="1" applyFill="1" applyBorder="1" applyAlignment="1">
      <alignment horizontal="left" vertical="center"/>
    </xf>
    <xf numFmtId="0" fontId="46" fillId="5" borderId="11" xfId="12" applyFont="1" applyFill="1" applyBorder="1" applyAlignment="1">
      <alignment horizontal="left" vertical="center"/>
    </xf>
    <xf numFmtId="0" fontId="46" fillId="5" borderId="3" xfId="12" applyFont="1" applyFill="1" applyBorder="1" applyAlignment="1">
      <alignment horizontal="center"/>
    </xf>
    <xf numFmtId="0" fontId="46" fillId="5" borderId="4" xfId="12" applyFont="1" applyFill="1" applyBorder="1" applyAlignment="1">
      <alignment horizontal="center"/>
    </xf>
    <xf numFmtId="0" fontId="46" fillId="5" borderId="5" xfId="12" applyFont="1" applyFill="1" applyBorder="1" applyAlignment="1">
      <alignment horizontal="center"/>
    </xf>
    <xf numFmtId="0" fontId="46" fillId="5" borderId="8" xfId="12" applyFont="1" applyFill="1" applyBorder="1" applyAlignment="1">
      <alignment horizontal="center"/>
    </xf>
    <xf numFmtId="0" fontId="46" fillId="5" borderId="0" xfId="12" applyFont="1" applyFill="1" applyAlignment="1">
      <alignment horizontal="center"/>
    </xf>
    <xf numFmtId="0" fontId="46" fillId="5" borderId="12" xfId="12" applyFont="1" applyFill="1" applyBorder="1" applyAlignment="1">
      <alignment horizontal="center"/>
    </xf>
    <xf numFmtId="0" fontId="46" fillId="5" borderId="6" xfId="12" applyFont="1" applyFill="1" applyBorder="1" applyAlignment="1">
      <alignment horizontal="center"/>
    </xf>
    <xf numFmtId="0" fontId="46" fillId="5" borderId="2" xfId="12" applyFont="1" applyFill="1" applyBorder="1" applyAlignment="1">
      <alignment horizontal="center"/>
    </xf>
    <xf numFmtId="0" fontId="46" fillId="5" borderId="7" xfId="12" applyFont="1" applyFill="1" applyBorder="1" applyAlignment="1">
      <alignment horizontal="center"/>
    </xf>
    <xf numFmtId="0" fontId="46" fillId="0" borderId="62" xfId="12" applyFont="1" applyBorder="1" applyAlignment="1" applyProtection="1">
      <alignment horizontal="center" vertical="center"/>
      <protection locked="0"/>
    </xf>
    <xf numFmtId="0" fontId="46" fillId="0" borderId="63" xfId="12" applyFont="1" applyBorder="1" applyAlignment="1" applyProtection="1">
      <alignment horizontal="center" vertical="center"/>
      <protection locked="0"/>
    </xf>
    <xf numFmtId="176" fontId="19" fillId="0" borderId="1" xfId="12" applyNumberFormat="1" applyFont="1" applyBorder="1" applyAlignment="1">
      <alignment horizontal="center" vertical="center"/>
    </xf>
    <xf numFmtId="176" fontId="19" fillId="0" borderId="61" xfId="12" applyNumberFormat="1" applyFont="1" applyBorder="1" applyAlignment="1">
      <alignment horizontal="center" vertical="center"/>
    </xf>
    <xf numFmtId="0" fontId="46" fillId="0" borderId="1" xfId="12" applyFont="1" applyBorder="1" applyAlignment="1" applyProtection="1">
      <alignment horizontal="center" vertical="center"/>
      <protection locked="0"/>
    </xf>
    <xf numFmtId="176" fontId="19" fillId="5" borderId="42" xfId="12" applyNumberFormat="1" applyFont="1" applyFill="1" applyBorder="1" applyAlignment="1">
      <alignment horizontal="center" vertical="center"/>
    </xf>
    <xf numFmtId="0" fontId="20" fillId="5" borderId="42" xfId="12" applyFont="1" applyFill="1" applyBorder="1" applyAlignment="1">
      <alignment horizontal="center" vertical="center"/>
    </xf>
    <xf numFmtId="0" fontId="20" fillId="6" borderId="1" xfId="12" applyFont="1" applyFill="1" applyBorder="1" applyAlignment="1">
      <alignment horizontal="center" vertical="center"/>
    </xf>
    <xf numFmtId="0" fontId="20" fillId="6" borderId="9" xfId="12" applyFont="1" applyFill="1" applyBorder="1" applyAlignment="1">
      <alignment horizontal="center" vertical="center"/>
    </xf>
    <xf numFmtId="0" fontId="46" fillId="0" borderId="61" xfId="12" applyFont="1" applyBorder="1" applyAlignment="1" applyProtection="1">
      <alignment horizontal="center" vertical="center"/>
      <protection locked="0"/>
    </xf>
    <xf numFmtId="0" fontId="19" fillId="0" borderId="1" xfId="12" applyFont="1" applyBorder="1" applyAlignment="1">
      <alignment horizontal="center" vertical="center"/>
    </xf>
    <xf numFmtId="0" fontId="50" fillId="0" borderId="1" xfId="12" applyFont="1" applyBorder="1" applyAlignment="1">
      <alignment horizontal="center" vertical="center" wrapText="1"/>
    </xf>
    <xf numFmtId="0" fontId="50" fillId="0" borderId="1" xfId="12" applyFont="1" applyBorder="1" applyAlignment="1">
      <alignment horizontal="center" vertical="center"/>
    </xf>
    <xf numFmtId="0" fontId="38" fillId="0" borderId="56" xfId="12" applyFont="1" applyBorder="1" applyAlignment="1">
      <alignment horizontal="left" vertical="center" wrapText="1"/>
    </xf>
    <xf numFmtId="0" fontId="38" fillId="0" borderId="57" xfId="12" applyFont="1" applyBorder="1" applyAlignment="1">
      <alignment horizontal="left" vertical="center" wrapText="1"/>
    </xf>
    <xf numFmtId="0" fontId="38" fillId="0" borderId="58" xfId="12" applyFont="1" applyBorder="1" applyAlignment="1">
      <alignment horizontal="left" vertical="center" wrapText="1"/>
    </xf>
    <xf numFmtId="0" fontId="38" fillId="0" borderId="35" xfId="12" applyFont="1" applyBorder="1" applyAlignment="1">
      <alignment horizontal="left" vertical="center" wrapText="1"/>
    </xf>
    <xf numFmtId="0" fontId="38" fillId="0" borderId="2" xfId="12" applyFont="1" applyBorder="1" applyAlignment="1">
      <alignment horizontal="left" vertical="center" wrapText="1"/>
    </xf>
    <xf numFmtId="0" fontId="38" fillId="0" borderId="7" xfId="12" applyFont="1" applyBorder="1" applyAlignment="1">
      <alignment horizontal="left" vertical="center" wrapText="1"/>
    </xf>
    <xf numFmtId="0" fontId="49" fillId="0" borderId="50" xfId="12" applyFont="1" applyBorder="1" applyAlignment="1">
      <alignment vertical="center" wrapText="1"/>
    </xf>
    <xf numFmtId="0" fontId="47" fillId="0" borderId="50" xfId="12" applyFont="1" applyBorder="1">
      <alignment vertical="center"/>
    </xf>
    <xf numFmtId="0" fontId="47" fillId="0" borderId="51" xfId="12" applyFont="1" applyBorder="1" applyAlignment="1">
      <alignment horizontal="left" vertical="center"/>
    </xf>
    <xf numFmtId="0" fontId="47" fillId="0" borderId="18" xfId="12" applyFont="1" applyBorder="1" applyAlignment="1">
      <alignment horizontal="left" vertical="center"/>
    </xf>
    <xf numFmtId="0" fontId="47" fillId="0" borderId="17" xfId="12" applyFont="1" applyBorder="1" applyAlignment="1">
      <alignment horizontal="left" vertical="center"/>
    </xf>
    <xf numFmtId="0" fontId="47" fillId="0" borderId="52" xfId="12" applyFont="1" applyBorder="1" applyAlignment="1">
      <alignment horizontal="center" vertical="center"/>
    </xf>
    <xf numFmtId="0" fontId="47" fillId="0" borderId="54" xfId="12" applyFont="1" applyBorder="1" applyAlignment="1">
      <alignment horizontal="center" vertical="center"/>
    </xf>
    <xf numFmtId="0" fontId="47" fillId="0" borderId="53" xfId="12" applyFont="1" applyBorder="1">
      <alignment vertical="center"/>
    </xf>
    <xf numFmtId="0" fontId="47" fillId="0" borderId="48" xfId="12" applyFont="1" applyBorder="1" applyAlignment="1">
      <alignment horizontal="left" vertical="center"/>
    </xf>
    <xf numFmtId="0" fontId="47" fillId="0" borderId="40" xfId="12" applyFont="1" applyBorder="1" applyAlignment="1">
      <alignment horizontal="left" vertical="center"/>
    </xf>
    <xf numFmtId="0" fontId="47" fillId="0" borderId="47" xfId="12" applyFont="1" applyBorder="1" applyAlignment="1">
      <alignment horizontal="left" vertical="center"/>
    </xf>
    <xf numFmtId="0" fontId="47" fillId="0" borderId="55" xfId="12" applyFont="1" applyBorder="1" applyAlignment="1">
      <alignment horizontal="center" vertical="center"/>
    </xf>
    <xf numFmtId="0" fontId="47" fillId="0" borderId="59" xfId="12" applyFont="1" applyBorder="1" applyAlignment="1">
      <alignment horizontal="center" vertical="center"/>
    </xf>
    <xf numFmtId="0" fontId="47" fillId="0" borderId="60" xfId="12" applyFont="1" applyBorder="1">
      <alignment vertical="center"/>
    </xf>
    <xf numFmtId="0" fontId="78" fillId="7" borderId="0" xfId="0" applyFont="1" applyFill="1" applyAlignment="1">
      <alignment horizontal="center" vertical="center"/>
    </xf>
    <xf numFmtId="0" fontId="75" fillId="0" borderId="0" xfId="0" applyFont="1" applyAlignment="1">
      <alignment horizontal="center"/>
    </xf>
    <xf numFmtId="0" fontId="72" fillId="0" borderId="0" xfId="0" applyFont="1" applyAlignment="1">
      <alignment horizontal="center"/>
    </xf>
    <xf numFmtId="0" fontId="72" fillId="0" borderId="1" xfId="0" applyFont="1" applyBorder="1" applyAlignment="1">
      <alignment horizontal="left" vertical="center" wrapText="1"/>
    </xf>
    <xf numFmtId="0" fontId="72" fillId="0" borderId="1" xfId="0" applyFont="1" applyBorder="1" applyAlignment="1" applyProtection="1">
      <alignment horizontal="left" vertical="top" wrapText="1"/>
      <protection locked="0"/>
    </xf>
    <xf numFmtId="0" fontId="72" fillId="0" borderId="1" xfId="0" applyFont="1" applyBorder="1" applyAlignment="1">
      <alignment horizontal="center" vertical="center" wrapText="1"/>
    </xf>
    <xf numFmtId="0" fontId="72" fillId="0" borderId="3" xfId="0" applyFont="1" applyBorder="1" applyAlignment="1" applyProtection="1">
      <alignment horizontal="left" vertical="center" wrapText="1"/>
      <protection locked="0"/>
    </xf>
    <xf numFmtId="0" fontId="72" fillId="0" borderId="4" xfId="0" applyFont="1" applyBorder="1" applyAlignment="1" applyProtection="1">
      <alignment horizontal="left" vertical="center" wrapText="1"/>
      <protection locked="0"/>
    </xf>
    <xf numFmtId="0" fontId="72" fillId="0" borderId="5" xfId="0" applyFont="1" applyBorder="1" applyAlignment="1" applyProtection="1">
      <alignment horizontal="left" vertical="center" wrapText="1"/>
      <protection locked="0"/>
    </xf>
    <xf numFmtId="0" fontId="72" fillId="0" borderId="8" xfId="0" applyFont="1" applyBorder="1" applyAlignment="1" applyProtection="1">
      <alignment horizontal="left" vertical="center" wrapText="1"/>
      <protection locked="0"/>
    </xf>
    <xf numFmtId="0" fontId="72" fillId="0" borderId="0" xfId="0" applyFont="1" applyAlignment="1" applyProtection="1">
      <alignment horizontal="left" vertical="center" wrapText="1"/>
      <protection locked="0"/>
    </xf>
    <xf numFmtId="0" fontId="72" fillId="0" borderId="12" xfId="0" applyFont="1" applyBorder="1" applyAlignment="1" applyProtection="1">
      <alignment horizontal="left" vertical="center" wrapText="1"/>
      <protection locked="0"/>
    </xf>
    <xf numFmtId="0" fontId="76" fillId="0" borderId="59" xfId="0" applyFont="1" applyBorder="1" applyAlignment="1">
      <alignment horizontal="center" vertical="center"/>
    </xf>
    <xf numFmtId="0" fontId="76" fillId="0" borderId="60" xfId="0" applyFont="1" applyBorder="1" applyAlignment="1">
      <alignment horizontal="center" vertical="center"/>
    </xf>
    <xf numFmtId="0" fontId="76" fillId="0" borderId="96" xfId="0" applyFont="1" applyBorder="1" applyAlignment="1">
      <alignment horizontal="center" vertical="center"/>
    </xf>
    <xf numFmtId="0" fontId="72" fillId="0" borderId="3" xfId="0" applyFont="1" applyBorder="1" applyAlignment="1">
      <alignment horizontal="left" vertical="center" wrapText="1"/>
    </xf>
    <xf numFmtId="0" fontId="72" fillId="0" borderId="4" xfId="0" applyFont="1" applyBorder="1" applyAlignment="1">
      <alignment horizontal="left" vertical="center" wrapText="1"/>
    </xf>
    <xf numFmtId="0" fontId="72" fillId="0" borderId="5" xfId="0" applyFont="1" applyBorder="1" applyAlignment="1">
      <alignment horizontal="left" vertical="center" wrapText="1"/>
    </xf>
    <xf numFmtId="0" fontId="72" fillId="0" borderId="8" xfId="0" applyFont="1" applyBorder="1" applyAlignment="1">
      <alignment horizontal="left" vertical="center" wrapText="1"/>
    </xf>
    <xf numFmtId="0" fontId="72" fillId="0" borderId="0" xfId="0" applyFont="1" applyAlignment="1">
      <alignment horizontal="left" vertical="center" wrapText="1"/>
    </xf>
    <xf numFmtId="0" fontId="72" fillId="0" borderId="12" xfId="0" applyFont="1" applyBorder="1" applyAlignment="1">
      <alignment horizontal="left" vertical="center" wrapText="1"/>
    </xf>
    <xf numFmtId="0" fontId="72" fillId="0" borderId="6" xfId="0" applyFont="1" applyBorder="1" applyAlignment="1">
      <alignment horizontal="left" vertical="center" wrapText="1"/>
    </xf>
    <xf numFmtId="0" fontId="72" fillId="0" borderId="2" xfId="0" applyFont="1" applyBorder="1" applyAlignment="1">
      <alignment horizontal="left" vertical="center" wrapText="1"/>
    </xf>
    <xf numFmtId="0" fontId="72" fillId="0" borderId="7" xfId="0" applyFont="1" applyBorder="1" applyAlignment="1">
      <alignment horizontal="left" vertical="center" wrapText="1"/>
    </xf>
    <xf numFmtId="0" fontId="72" fillId="0" borderId="1" xfId="0" applyFont="1" applyBorder="1" applyAlignment="1">
      <alignment horizontal="center" vertical="center"/>
    </xf>
    <xf numFmtId="0" fontId="74" fillId="0" borderId="0" xfId="0" applyFont="1" applyAlignment="1">
      <alignment horizontal="center" vertical="center"/>
    </xf>
    <xf numFmtId="0" fontId="72" fillId="0" borderId="2" xfId="0" applyFont="1" applyBorder="1" applyAlignment="1">
      <alignment horizontal="center"/>
    </xf>
    <xf numFmtId="0" fontId="72" fillId="0" borderId="2" xfId="0" applyFont="1" applyBorder="1" applyAlignment="1" applyProtection="1">
      <alignment horizontal="left"/>
      <protection locked="0"/>
    </xf>
    <xf numFmtId="0" fontId="72" fillId="0" borderId="10" xfId="0" applyFont="1" applyBorder="1" applyAlignment="1" applyProtection="1">
      <alignment horizontal="left"/>
      <protection locked="0"/>
    </xf>
    <xf numFmtId="0" fontId="80" fillId="8" borderId="0" xfId="0" applyFont="1" applyFill="1" applyAlignment="1">
      <alignment horizontal="center" vertical="center"/>
    </xf>
    <xf numFmtId="0" fontId="82" fillId="0" borderId="0" xfId="0" applyFont="1" applyAlignment="1">
      <alignment horizontal="center" vertical="center"/>
    </xf>
    <xf numFmtId="0" fontId="89" fillId="8" borderId="104" xfId="0" applyFont="1" applyFill="1" applyBorder="1" applyAlignment="1">
      <alignment horizontal="left" vertical="center" wrapText="1"/>
    </xf>
    <xf numFmtId="0" fontId="89" fillId="8" borderId="98" xfId="0" applyFont="1" applyFill="1" applyBorder="1" applyAlignment="1">
      <alignment horizontal="left" vertical="center" wrapText="1"/>
    </xf>
    <xf numFmtId="0" fontId="89" fillId="8" borderId="102" xfId="0" applyFont="1" applyFill="1" applyBorder="1" applyAlignment="1">
      <alignment horizontal="left" vertical="center" wrapText="1"/>
    </xf>
    <xf numFmtId="0" fontId="87" fillId="0" borderId="34" xfId="0" applyFont="1" applyBorder="1" applyAlignment="1" applyProtection="1">
      <alignment horizontal="left" vertical="top" wrapText="1"/>
      <protection locked="0"/>
    </xf>
    <xf numFmtId="0" fontId="87" fillId="0" borderId="4" xfId="0" applyFont="1" applyBorder="1" applyAlignment="1" applyProtection="1">
      <alignment horizontal="left" vertical="top" wrapText="1"/>
      <protection locked="0"/>
    </xf>
    <xf numFmtId="0" fontId="87" fillId="0" borderId="5" xfId="0" applyFont="1" applyBorder="1" applyAlignment="1" applyProtection="1">
      <alignment horizontal="left" vertical="top" wrapText="1"/>
      <protection locked="0"/>
    </xf>
    <xf numFmtId="0" fontId="87" fillId="0" borderId="32" xfId="0" applyFont="1" applyBorder="1" applyAlignment="1" applyProtection="1">
      <alignment horizontal="left" vertical="top" wrapText="1"/>
      <protection locked="0"/>
    </xf>
    <xf numFmtId="0" fontId="87" fillId="0" borderId="0" xfId="0" applyFont="1" applyAlignment="1" applyProtection="1">
      <alignment horizontal="left" vertical="top" wrapText="1"/>
      <protection locked="0"/>
    </xf>
    <xf numFmtId="0" fontId="87" fillId="0" borderId="12" xfId="0" applyFont="1" applyBorder="1" applyAlignment="1" applyProtection="1">
      <alignment horizontal="left" vertical="top" wrapText="1"/>
      <protection locked="0"/>
    </xf>
    <xf numFmtId="0" fontId="87" fillId="0" borderId="35" xfId="0" applyFont="1" applyBorder="1" applyAlignment="1" applyProtection="1">
      <alignment horizontal="left" vertical="top" wrapText="1"/>
      <protection locked="0"/>
    </xf>
    <xf numFmtId="0" fontId="87" fillId="0" borderId="2" xfId="0" applyFont="1" applyBorder="1" applyAlignment="1" applyProtection="1">
      <alignment horizontal="left" vertical="top" wrapText="1"/>
      <protection locked="0"/>
    </xf>
    <xf numFmtId="0" fontId="87" fillId="0" borderId="7" xfId="0" applyFont="1" applyBorder="1" applyAlignment="1" applyProtection="1">
      <alignment horizontal="left" vertical="top" wrapText="1"/>
      <protection locked="0"/>
    </xf>
    <xf numFmtId="0" fontId="89" fillId="8" borderId="52" xfId="0" applyFont="1" applyFill="1" applyBorder="1" applyAlignment="1">
      <alignment vertical="center" wrapText="1"/>
    </xf>
    <xf numFmtId="0" fontId="89" fillId="8" borderId="98" xfId="0" applyFont="1" applyFill="1" applyBorder="1" applyAlignment="1">
      <alignment vertical="center" wrapText="1"/>
    </xf>
    <xf numFmtId="0" fontId="89" fillId="8" borderId="102" xfId="0" applyFont="1" applyFill="1" applyBorder="1" applyAlignment="1">
      <alignment vertical="center" wrapText="1"/>
    </xf>
    <xf numFmtId="0" fontId="86" fillId="0" borderId="97" xfId="0" applyFont="1" applyBorder="1" applyAlignment="1">
      <alignment horizontal="left" vertical="center" wrapText="1"/>
    </xf>
    <xf numFmtId="0" fontId="86" fillId="0" borderId="99" xfId="0" applyFont="1" applyBorder="1" applyAlignment="1">
      <alignment horizontal="left" vertical="center" wrapText="1"/>
    </xf>
    <xf numFmtId="0" fontId="86" fillId="0" borderId="103" xfId="0" applyFont="1" applyBorder="1" applyAlignment="1">
      <alignment horizontal="left" vertical="center" wrapText="1"/>
    </xf>
    <xf numFmtId="0" fontId="87" fillId="0" borderId="48" xfId="0" applyFont="1" applyBorder="1" applyAlignment="1">
      <alignment horizontal="left" vertical="center"/>
    </xf>
    <xf numFmtId="0" fontId="87" fillId="0" borderId="40" xfId="0" applyFont="1" applyBorder="1" applyAlignment="1">
      <alignment horizontal="left" vertical="center"/>
    </xf>
    <xf numFmtId="0" fontId="87" fillId="0" borderId="47" xfId="0" applyFont="1" applyBorder="1" applyAlignment="1">
      <alignment horizontal="left" vertical="center"/>
    </xf>
    <xf numFmtId="0" fontId="87" fillId="0" borderId="56" xfId="0" applyFont="1" applyBorder="1" applyAlignment="1" applyProtection="1">
      <alignment horizontal="left" vertical="top" wrapText="1"/>
      <protection locked="0"/>
    </xf>
    <xf numFmtId="0" fontId="87" fillId="0" borderId="57" xfId="0" applyFont="1" applyBorder="1" applyAlignment="1" applyProtection="1">
      <alignment horizontal="left" vertical="top" wrapText="1"/>
      <protection locked="0"/>
    </xf>
    <xf numFmtId="0" fontId="87" fillId="0" borderId="58" xfId="0" applyFont="1" applyBorder="1" applyAlignment="1" applyProtection="1">
      <alignment horizontal="left" vertical="top" wrapText="1"/>
      <protection locked="0"/>
    </xf>
    <xf numFmtId="0" fontId="87" fillId="0" borderId="65" xfId="0" applyFont="1" applyBorder="1" applyAlignment="1" applyProtection="1">
      <alignment horizontal="left" vertical="top" wrapText="1"/>
      <protection locked="0"/>
    </xf>
    <xf numFmtId="0" fontId="87" fillId="0" borderId="45" xfId="0" applyFont="1" applyBorder="1" applyAlignment="1" applyProtection="1">
      <alignment horizontal="left" vertical="top" wrapText="1"/>
      <protection locked="0"/>
    </xf>
    <xf numFmtId="0" fontId="87" fillId="0" borderId="44" xfId="0" applyFont="1" applyBorder="1" applyAlignment="1" applyProtection="1">
      <alignment horizontal="left" vertical="top" wrapText="1"/>
      <protection locked="0"/>
    </xf>
    <xf numFmtId="0" fontId="89" fillId="8" borderId="54" xfId="0" applyFont="1" applyFill="1" applyBorder="1" applyAlignment="1">
      <alignment vertical="center" wrapText="1"/>
    </xf>
    <xf numFmtId="0" fontId="86" fillId="0" borderId="101" xfId="0" applyFont="1" applyBorder="1" applyAlignment="1">
      <alignment horizontal="left" vertical="center" wrapText="1"/>
    </xf>
    <xf numFmtId="0" fontId="85" fillId="8" borderId="52" xfId="0" applyFont="1" applyFill="1" applyBorder="1" applyAlignment="1">
      <alignment horizontal="left" vertical="center" wrapText="1"/>
    </xf>
    <xf numFmtId="0" fontId="85" fillId="8" borderId="98" xfId="0" applyFont="1" applyFill="1" applyBorder="1" applyAlignment="1">
      <alignment horizontal="left" vertical="center" wrapText="1"/>
    </xf>
    <xf numFmtId="0" fontId="85" fillId="8" borderId="54" xfId="0" applyFont="1" applyFill="1" applyBorder="1" applyAlignment="1">
      <alignment horizontal="left" vertical="center" wrapText="1"/>
    </xf>
    <xf numFmtId="0" fontId="87" fillId="0" borderId="48" xfId="0" applyFont="1" applyBorder="1" applyAlignment="1">
      <alignment horizontal="left" vertical="center" wrapText="1"/>
    </xf>
    <xf numFmtId="0" fontId="87" fillId="0" borderId="40" xfId="0" applyFont="1" applyBorder="1" applyAlignment="1">
      <alignment horizontal="left" vertical="center" wrapText="1"/>
    </xf>
    <xf numFmtId="0" fontId="83" fillId="10" borderId="16" xfId="0" applyFont="1" applyFill="1" applyBorder="1" applyAlignment="1">
      <alignment horizontal="center" vertical="center"/>
    </xf>
    <xf numFmtId="0" fontId="83" fillId="10" borderId="18" xfId="0" applyFont="1" applyFill="1" applyBorder="1" applyAlignment="1">
      <alignment horizontal="center" vertical="center"/>
    </xf>
    <xf numFmtId="0" fontId="83" fillId="10" borderId="17" xfId="0" applyFont="1" applyFill="1" applyBorder="1" applyAlignment="1">
      <alignment horizontal="center" vertical="center"/>
    </xf>
    <xf numFmtId="0" fontId="85" fillId="8" borderId="98" xfId="0" applyFont="1" applyFill="1" applyBorder="1" applyAlignment="1">
      <alignment vertical="center" wrapText="1"/>
    </xf>
    <xf numFmtId="0" fontId="85" fillId="8" borderId="54" xfId="0" applyFont="1" applyFill="1" applyBorder="1" applyAlignment="1">
      <alignment vertical="center" wrapText="1"/>
    </xf>
    <xf numFmtId="0" fontId="87" fillId="0" borderId="65" xfId="0" applyFont="1" applyBorder="1" applyAlignment="1">
      <alignment horizontal="left" vertical="center" wrapText="1"/>
    </xf>
    <xf numFmtId="0" fontId="87" fillId="0" borderId="45" xfId="0" applyFont="1" applyBorder="1" applyAlignment="1">
      <alignment horizontal="left" vertical="center" wrapText="1"/>
    </xf>
    <xf numFmtId="0" fontId="87" fillId="0" borderId="56" xfId="0" applyFont="1" applyBorder="1" applyAlignment="1">
      <alignment horizontal="left" vertical="center" wrapText="1"/>
    </xf>
    <xf numFmtId="0" fontId="87" fillId="0" borderId="57" xfId="0" applyFont="1" applyBorder="1" applyAlignment="1">
      <alignment horizontal="left" vertical="center" wrapText="1"/>
    </xf>
    <xf numFmtId="0" fontId="87" fillId="0" borderId="32" xfId="0" applyFont="1" applyBorder="1" applyAlignment="1">
      <alignment horizontal="left" vertical="center" wrapText="1"/>
    </xf>
    <xf numFmtId="0" fontId="87" fillId="0" borderId="0" xfId="0" applyFont="1" applyAlignment="1">
      <alignment horizontal="left" vertical="center" wrapText="1"/>
    </xf>
    <xf numFmtId="0" fontId="87" fillId="0" borderId="65" xfId="0" applyFont="1" applyBorder="1" applyAlignment="1">
      <alignment horizontal="left" vertical="center"/>
    </xf>
    <xf numFmtId="0" fontId="87" fillId="0" borderId="45" xfId="0" applyFont="1" applyBorder="1" applyAlignment="1">
      <alignment horizontal="left" vertical="center"/>
    </xf>
    <xf numFmtId="0" fontId="87" fillId="0" borderId="56" xfId="0" applyFont="1" applyBorder="1" applyAlignment="1">
      <alignment horizontal="left" vertical="top"/>
    </xf>
    <xf numFmtId="0" fontId="87" fillId="0" borderId="57" xfId="0" applyFont="1" applyBorder="1" applyAlignment="1">
      <alignment horizontal="left" vertical="top"/>
    </xf>
    <xf numFmtId="0" fontId="87" fillId="0" borderId="58" xfId="0" applyFont="1" applyBorder="1" applyAlignment="1">
      <alignment horizontal="left" vertical="top"/>
    </xf>
    <xf numFmtId="0" fontId="87" fillId="0" borderId="32" xfId="0" applyFont="1" applyBorder="1" applyAlignment="1">
      <alignment horizontal="left" vertical="top"/>
    </xf>
    <xf numFmtId="0" fontId="87" fillId="0" borderId="0" xfId="0" applyFont="1" applyAlignment="1">
      <alignment horizontal="left" vertical="top"/>
    </xf>
    <xf numFmtId="0" fontId="87" fillId="0" borderId="12" xfId="0" applyFont="1" applyBorder="1" applyAlignment="1">
      <alignment horizontal="left" vertical="top"/>
    </xf>
    <xf numFmtId="0" fontId="87" fillId="0" borderId="48" xfId="0" applyFont="1" applyBorder="1" applyAlignment="1">
      <alignment vertical="center"/>
    </xf>
    <xf numFmtId="0" fontId="87" fillId="0" borderId="40" xfId="0" applyFont="1" applyBorder="1" applyAlignment="1">
      <alignment vertical="center"/>
    </xf>
    <xf numFmtId="0" fontId="87" fillId="0" borderId="48" xfId="0" applyFont="1" applyBorder="1" applyAlignment="1">
      <alignment horizontal="center" vertical="center"/>
    </xf>
    <xf numFmtId="0" fontId="87" fillId="0" borderId="40" xfId="0" applyFont="1" applyBorder="1" applyAlignment="1">
      <alignment horizontal="center" vertical="center"/>
    </xf>
    <xf numFmtId="0" fontId="85" fillId="8" borderId="52" xfId="0" applyFont="1" applyFill="1" applyBorder="1" applyAlignment="1">
      <alignment vertical="center" wrapText="1"/>
    </xf>
    <xf numFmtId="0" fontId="87" fillId="0" borderId="100" xfId="0" applyFont="1" applyBorder="1" applyAlignment="1">
      <alignment horizontal="left" vertical="center" wrapText="1"/>
    </xf>
    <xf numFmtId="0" fontId="87" fillId="0" borderId="47" xfId="0" applyFont="1" applyBorder="1" applyAlignment="1">
      <alignment horizontal="left" vertical="center" wrapText="1"/>
    </xf>
    <xf numFmtId="0" fontId="87" fillId="0" borderId="32" xfId="0" applyFont="1" applyBorder="1" applyAlignment="1">
      <alignment horizontal="left" vertical="center"/>
    </xf>
    <xf numFmtId="0" fontId="87" fillId="0" borderId="0" xfId="0" applyFont="1" applyAlignment="1">
      <alignment horizontal="left" vertical="center"/>
    </xf>
    <xf numFmtId="0" fontId="87" fillId="0" borderId="40" xfId="0" applyFont="1" applyBorder="1" applyAlignment="1" applyProtection="1">
      <alignment horizontal="right" vertical="center"/>
      <protection locked="0"/>
    </xf>
    <xf numFmtId="0" fontId="87" fillId="0" borderId="100" xfId="0" applyFont="1" applyBorder="1" applyAlignment="1">
      <alignment horizontal="left" vertical="center"/>
    </xf>
    <xf numFmtId="0" fontId="39" fillId="0" borderId="0" xfId="0" applyFont="1"/>
    <xf numFmtId="0" fontId="82" fillId="0" borderId="2" xfId="0" applyFont="1" applyBorder="1" applyAlignment="1">
      <alignment horizontal="center" vertical="center"/>
    </xf>
    <xf numFmtId="0" fontId="83" fillId="9" borderId="16" xfId="0" applyFont="1" applyFill="1" applyBorder="1" applyAlignment="1">
      <alignment horizontal="center" vertical="center"/>
    </xf>
    <xf numFmtId="0" fontId="83" fillId="9" borderId="18" xfId="0" applyFont="1" applyFill="1" applyBorder="1" applyAlignment="1">
      <alignment horizontal="center" vertical="center"/>
    </xf>
    <xf numFmtId="0" fontId="83" fillId="9" borderId="17"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wrapText="1"/>
    </xf>
    <xf numFmtId="0" fontId="21" fillId="0" borderId="0" xfId="0" applyFont="1" applyAlignment="1" applyProtection="1">
      <alignment horizontal="left"/>
      <protection locked="0"/>
    </xf>
    <xf numFmtId="0" fontId="21" fillId="0" borderId="0" xfId="0" applyFont="1" applyAlignment="1">
      <alignment horizontal="left" vertical="top"/>
    </xf>
    <xf numFmtId="0" fontId="21" fillId="0" borderId="0" xfId="0" applyFont="1" applyAlignment="1">
      <alignment horizontal="left" vertical="top" wrapText="1"/>
    </xf>
    <xf numFmtId="49" fontId="21" fillId="0" borderId="0" xfId="0" applyNumberFormat="1" applyFont="1" applyAlignment="1">
      <alignment horizontal="left" vertical="center" wrapText="1" shrinkToFit="1"/>
    </xf>
    <xf numFmtId="0" fontId="21" fillId="0" borderId="0" xfId="0" applyNumberFormat="1" applyFont="1" applyAlignment="1">
      <alignment horizontal="left" vertical="center" wrapText="1" shrinkToFit="1"/>
    </xf>
    <xf numFmtId="0" fontId="21" fillId="0" borderId="0" xfId="0" applyFont="1" applyAlignment="1">
      <alignment vertical="top" wrapText="1"/>
    </xf>
    <xf numFmtId="0" fontId="21" fillId="0" borderId="0" xfId="0" applyFont="1"/>
    <xf numFmtId="0" fontId="21" fillId="0" borderId="0" xfId="0" applyFont="1" applyAlignment="1">
      <alignment horizontal="center"/>
    </xf>
    <xf numFmtId="0" fontId="26" fillId="0" borderId="0" xfId="0" applyFont="1"/>
    <xf numFmtId="0" fontId="27" fillId="0" borderId="0" xfId="0" applyFont="1" applyAlignment="1">
      <alignment horizontal="center"/>
    </xf>
    <xf numFmtId="0" fontId="27" fillId="0" borderId="0" xfId="0" applyFont="1"/>
    <xf numFmtId="0" fontId="21" fillId="0" borderId="0" xfId="0" applyFont="1" applyAlignment="1">
      <alignment wrapText="1"/>
    </xf>
    <xf numFmtId="0" fontId="21" fillId="0" borderId="0" xfId="0" applyFont="1" applyAlignment="1">
      <alignment vertical="top"/>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38" fillId="0" borderId="70" xfId="0" applyFont="1" applyBorder="1" applyAlignment="1">
      <alignment horizontal="center" vertical="center"/>
    </xf>
    <xf numFmtId="0" fontId="38" fillId="0" borderId="2" xfId="0" applyFont="1" applyBorder="1" applyAlignment="1">
      <alignment horizontal="center" vertical="center"/>
    </xf>
    <xf numFmtId="0" fontId="38" fillId="0" borderId="78" xfId="0" applyFont="1" applyBorder="1" applyAlignment="1">
      <alignment horizontal="center"/>
    </xf>
    <xf numFmtId="0" fontId="41" fillId="0" borderId="0" xfId="0" applyFont="1" applyAlignment="1">
      <alignment horizontal="left" vertical="top" wrapText="1"/>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67" xfId="0" applyFont="1" applyBorder="1" applyAlignment="1" applyProtection="1">
      <alignment horizontal="left" vertical="center"/>
      <protection locked="0"/>
    </xf>
    <xf numFmtId="0" fontId="38" fillId="0" borderId="71"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20" fillId="0" borderId="62" xfId="0" applyFont="1" applyBorder="1" applyAlignment="1" applyProtection="1">
      <alignment horizontal="left" vertical="center"/>
      <protection locked="0"/>
    </xf>
    <xf numFmtId="0" fontId="20" fillId="0" borderId="73" xfId="0" applyFont="1" applyBorder="1" applyAlignment="1" applyProtection="1">
      <alignment horizontal="left" vertical="center"/>
      <protection locked="0"/>
    </xf>
    <xf numFmtId="0" fontId="20" fillId="0" borderId="63" xfId="0" applyFont="1" applyBorder="1" applyAlignment="1" applyProtection="1">
      <alignment horizontal="left" vertical="center"/>
      <protection locked="0"/>
    </xf>
    <xf numFmtId="0" fontId="20" fillId="0" borderId="76" xfId="0" applyFont="1" applyBorder="1" applyAlignment="1" applyProtection="1">
      <alignment horizontal="left" vertical="center"/>
      <protection locked="0"/>
    </xf>
    <xf numFmtId="0" fontId="38" fillId="0" borderId="72" xfId="0" applyFont="1" applyBorder="1" applyAlignment="1" applyProtection="1">
      <alignment horizontal="center" vertical="center"/>
      <protection locked="0"/>
    </xf>
    <xf numFmtId="0" fontId="38" fillId="0" borderId="73" xfId="0" applyFont="1" applyBorder="1" applyAlignment="1" applyProtection="1">
      <alignment horizontal="center" vertical="center"/>
      <protection locked="0"/>
    </xf>
    <xf numFmtId="0" fontId="20" fillId="0" borderId="1" xfId="0" applyFont="1" applyBorder="1" applyAlignment="1" applyProtection="1">
      <alignment horizontal="left" vertical="center" shrinkToFit="1"/>
      <protection locked="0"/>
    </xf>
    <xf numFmtId="0" fontId="20" fillId="0" borderId="9" xfId="0" applyFont="1" applyBorder="1" applyAlignment="1" applyProtection="1">
      <alignment horizontal="left" vertical="center" shrinkToFit="1"/>
      <protection locked="0"/>
    </xf>
    <xf numFmtId="0" fontId="20" fillId="0" borderId="10" xfId="0" applyFont="1" applyBorder="1" applyAlignment="1" applyProtection="1">
      <alignment horizontal="left" vertical="center" shrinkToFit="1"/>
      <protection locked="0"/>
    </xf>
    <xf numFmtId="0" fontId="20" fillId="0" borderId="74" xfId="0" applyFont="1" applyBorder="1" applyAlignment="1">
      <alignment horizontal="center" vertical="center"/>
    </xf>
    <xf numFmtId="0" fontId="20" fillId="0" borderId="74" xfId="0" applyFont="1" applyBorder="1" applyAlignment="1">
      <alignment vertical="center"/>
    </xf>
    <xf numFmtId="0" fontId="20" fillId="0" borderId="74" xfId="0" applyFont="1" applyBorder="1" applyAlignment="1">
      <alignment horizontal="right" vertical="center"/>
    </xf>
    <xf numFmtId="0" fontId="20" fillId="0" borderId="75" xfId="0" applyFont="1" applyBorder="1" applyAlignment="1">
      <alignment horizontal="right" vertical="center"/>
    </xf>
    <xf numFmtId="0" fontId="20" fillId="0" borderId="1" xfId="0" applyFont="1" applyBorder="1" applyAlignment="1">
      <alignment horizontal="center" vertical="center"/>
    </xf>
    <xf numFmtId="0" fontId="20" fillId="0" borderId="9" xfId="0" applyFont="1" applyBorder="1" applyAlignment="1">
      <alignment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56" fillId="0" borderId="0" xfId="0" applyFont="1" applyAlignment="1">
      <alignment horizontal="left" vertical="top" wrapText="1"/>
    </xf>
    <xf numFmtId="177" fontId="20" fillId="0" borderId="9" xfId="0" applyNumberFormat="1" applyFont="1" applyBorder="1" applyAlignment="1">
      <alignment horizontal="left" vertical="center" wrapText="1" shrinkToFit="1"/>
    </xf>
    <xf numFmtId="177" fontId="20" fillId="0" borderId="10" xfId="0" applyNumberFormat="1" applyFont="1" applyBorder="1" applyAlignment="1">
      <alignment horizontal="left" vertical="center" wrapText="1" shrinkToFit="1"/>
    </xf>
    <xf numFmtId="177" fontId="20" fillId="0" borderId="67" xfId="0" applyNumberFormat="1" applyFont="1" applyBorder="1" applyAlignment="1">
      <alignment horizontal="left" vertical="center" wrapText="1" shrinkToFit="1"/>
    </xf>
    <xf numFmtId="178" fontId="38" fillId="0" borderId="69" xfId="0" applyNumberFormat="1" applyFont="1" applyBorder="1" applyAlignment="1" applyProtection="1">
      <alignment horizontal="right" vertical="center"/>
      <protection locked="0"/>
    </xf>
    <xf numFmtId="178" fontId="38" fillId="0" borderId="4" xfId="0" applyNumberFormat="1" applyFont="1" applyBorder="1" applyAlignment="1" applyProtection="1">
      <alignment horizontal="right" vertical="center"/>
      <protection locked="0"/>
    </xf>
    <xf numFmtId="178" fontId="38" fillId="0" borderId="70" xfId="0" applyNumberFormat="1" applyFont="1" applyBorder="1" applyAlignment="1" applyProtection="1">
      <alignment horizontal="right" vertical="center"/>
      <protection locked="0"/>
    </xf>
    <xf numFmtId="178" fontId="38" fillId="0" borderId="2" xfId="0" applyNumberFormat="1" applyFont="1" applyBorder="1" applyAlignment="1" applyProtection="1">
      <alignment horizontal="right" vertical="center"/>
      <protection locked="0"/>
    </xf>
    <xf numFmtId="0" fontId="38" fillId="0" borderId="5" xfId="0" applyFont="1" applyBorder="1" applyAlignment="1">
      <alignment horizontal="center"/>
    </xf>
    <xf numFmtId="0" fontId="38" fillId="0" borderId="7" xfId="0" applyFont="1" applyBorder="1" applyAlignment="1">
      <alignment horizontal="center"/>
    </xf>
    <xf numFmtId="177" fontId="20" fillId="0" borderId="9" xfId="0" applyNumberFormat="1" applyFont="1" applyBorder="1" applyAlignment="1">
      <alignment horizontal="center" vertical="center" wrapText="1" shrinkToFit="1"/>
    </xf>
    <xf numFmtId="177" fontId="20" fillId="0" borderId="10" xfId="0" applyNumberFormat="1" applyFont="1" applyBorder="1" applyAlignment="1">
      <alignment horizontal="center" vertical="center" wrapText="1" shrinkToFit="1"/>
    </xf>
    <xf numFmtId="177" fontId="20" fillId="0" borderId="10" xfId="0" applyNumberFormat="1" applyFont="1" applyBorder="1" applyAlignment="1" applyProtection="1">
      <alignment horizontal="left" vertical="center" wrapText="1" shrinkToFit="1"/>
      <protection locked="0"/>
    </xf>
    <xf numFmtId="177" fontId="20" fillId="0" borderId="67" xfId="0" applyNumberFormat="1" applyFont="1" applyBorder="1" applyAlignment="1" applyProtection="1">
      <alignment horizontal="left" vertical="center" wrapText="1" shrinkToFit="1"/>
      <protection locked="0"/>
    </xf>
    <xf numFmtId="0" fontId="56" fillId="0" borderId="0" xfId="0" applyFont="1" applyAlignment="1">
      <alignment horizontal="justify" vertical="center"/>
    </xf>
    <xf numFmtId="0" fontId="38" fillId="0" borderId="0" xfId="0" applyFont="1" applyAlignment="1">
      <alignment horizontal="left" vertical="center" wrapText="1"/>
    </xf>
    <xf numFmtId="0" fontId="38" fillId="0" borderId="56" xfId="0" applyNumberFormat="1" applyFont="1" applyBorder="1" applyAlignment="1">
      <alignment horizontal="left" vertical="center" wrapText="1"/>
    </xf>
    <xf numFmtId="0" fontId="38" fillId="0" borderId="57" xfId="0" applyNumberFormat="1" applyFont="1" applyBorder="1" applyAlignment="1">
      <alignment horizontal="left" vertical="center" wrapText="1"/>
    </xf>
    <xf numFmtId="0" fontId="38" fillId="0" borderId="64" xfId="0" applyNumberFormat="1" applyFont="1" applyBorder="1" applyAlignment="1">
      <alignment horizontal="left" vertical="center" wrapText="1"/>
    </xf>
    <xf numFmtId="0" fontId="38" fillId="0" borderId="65" xfId="0" applyNumberFormat="1" applyFont="1" applyBorder="1" applyAlignment="1">
      <alignment horizontal="left" vertical="center" wrapText="1"/>
    </xf>
    <xf numFmtId="0" fontId="38" fillId="0" borderId="45" xfId="0" applyNumberFormat="1" applyFont="1" applyBorder="1" applyAlignment="1">
      <alignment horizontal="left" vertical="center" wrapText="1"/>
    </xf>
    <xf numFmtId="0" fontId="38" fillId="0" borderId="66" xfId="0" applyNumberFormat="1" applyFont="1" applyBorder="1" applyAlignment="1">
      <alignment horizontal="left" vertical="center" wrapText="1"/>
    </xf>
    <xf numFmtId="0" fontId="31" fillId="0" borderId="0" xfId="0" applyFont="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horizontal="center"/>
    </xf>
    <xf numFmtId="0" fontId="50" fillId="0" borderId="1" xfId="0" applyFont="1" applyBorder="1" applyAlignment="1">
      <alignment horizontal="left"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177" fontId="50" fillId="0" borderId="3" xfId="0" applyNumberFormat="1" applyFont="1" applyBorder="1" applyAlignment="1">
      <alignment horizontal="left" vertical="center" wrapText="1"/>
    </xf>
    <xf numFmtId="177" fontId="50" fillId="0" borderId="4" xfId="0" applyNumberFormat="1" applyFont="1" applyBorder="1" applyAlignment="1">
      <alignment horizontal="left" vertical="center" wrapText="1"/>
    </xf>
    <xf numFmtId="177" fontId="50" fillId="0" borderId="5" xfId="0" applyNumberFormat="1" applyFont="1" applyBorder="1" applyAlignment="1">
      <alignment horizontal="left" vertical="center" wrapText="1"/>
    </xf>
    <xf numFmtId="177" fontId="50" fillId="0" borderId="8" xfId="0" applyNumberFormat="1" applyFont="1" applyBorder="1" applyAlignment="1">
      <alignment horizontal="left" vertical="center" wrapText="1"/>
    </xf>
    <xf numFmtId="177" fontId="50" fillId="0" borderId="0" xfId="0" applyNumberFormat="1" applyFont="1" applyAlignment="1">
      <alignment horizontal="left" vertical="center" wrapText="1"/>
    </xf>
    <xf numFmtId="177" fontId="50" fillId="0" borderId="12" xfId="0" applyNumberFormat="1" applyFont="1" applyBorder="1" applyAlignment="1">
      <alignment horizontal="left" vertical="center" wrapText="1"/>
    </xf>
    <xf numFmtId="177" fontId="50" fillId="0" borderId="6" xfId="0" applyNumberFormat="1" applyFont="1" applyBorder="1" applyAlignment="1">
      <alignment horizontal="left" vertical="center" wrapText="1"/>
    </xf>
    <xf numFmtId="177" fontId="50" fillId="0" borderId="2" xfId="0" applyNumberFormat="1" applyFont="1" applyBorder="1" applyAlignment="1">
      <alignment horizontal="left" vertical="center" wrapText="1"/>
    </xf>
    <xf numFmtId="177" fontId="50" fillId="0" borderId="7" xfId="0" applyNumberFormat="1" applyFont="1" applyBorder="1" applyAlignment="1">
      <alignment horizontal="left" vertical="center" wrapText="1"/>
    </xf>
    <xf numFmtId="0" fontId="50" fillId="0" borderId="9" xfId="0" applyFont="1" applyBorder="1" applyAlignment="1">
      <alignment horizontal="left" vertical="center" wrapText="1"/>
    </xf>
    <xf numFmtId="0" fontId="50" fillId="0" borderId="10" xfId="0" applyFont="1" applyBorder="1" applyAlignment="1">
      <alignment horizontal="left" vertical="center" wrapText="1"/>
    </xf>
    <xf numFmtId="0" fontId="50" fillId="0" borderId="11" xfId="0" applyFont="1" applyBorder="1" applyAlignment="1">
      <alignment horizontal="left" vertical="center" wrapText="1"/>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0" xfId="0" applyFont="1" applyAlignment="1">
      <alignment horizontal="justify" vertical="center"/>
    </xf>
    <xf numFmtId="0" fontId="50" fillId="0" borderId="0" xfId="0" applyFont="1"/>
    <xf numFmtId="0" fontId="50" fillId="0" borderId="0" xfId="0" applyFont="1" applyAlignment="1" applyProtection="1">
      <alignment horizontal="right" vertical="center"/>
      <protection locked="0"/>
    </xf>
    <xf numFmtId="0" fontId="60" fillId="0" borderId="2" xfId="0" applyFont="1" applyBorder="1" applyAlignment="1">
      <alignment horizontal="left" vertical="center"/>
    </xf>
    <xf numFmtId="0" fontId="50" fillId="0" borderId="1" xfId="0" applyFont="1" applyBorder="1" applyAlignment="1" applyProtection="1">
      <alignment horizontal="left" vertical="center" wrapText="1"/>
      <protection locked="0"/>
    </xf>
    <xf numFmtId="0" fontId="50" fillId="0" borderId="43"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0" xfId="0" applyFont="1" applyAlignment="1">
      <alignment horizontal="center" vertical="center" wrapText="1"/>
    </xf>
    <xf numFmtId="0" fontId="50" fillId="0" borderId="12"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7" xfId="0" applyFont="1" applyBorder="1" applyAlignment="1">
      <alignment horizontal="center" vertical="center" wrapText="1"/>
    </xf>
    <xf numFmtId="49" fontId="50" fillId="0" borderId="1" xfId="0" applyNumberFormat="1"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6"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38" xfId="0" applyFont="1" applyBorder="1" applyAlignment="1" applyProtection="1">
      <alignment horizontal="center" vertical="center" wrapText="1"/>
    </xf>
    <xf numFmtId="0" fontId="50" fillId="0" borderId="42" xfId="0" applyFont="1" applyBorder="1" applyAlignment="1" applyProtection="1">
      <alignment horizontal="center" vertical="center" wrapText="1"/>
    </xf>
    <xf numFmtId="0" fontId="99" fillId="0" borderId="8" xfId="13" applyBorder="1" applyAlignment="1" applyProtection="1">
      <alignment horizontal="center" vertical="center" wrapText="1"/>
      <protection locked="0"/>
    </xf>
    <xf numFmtId="0" fontId="50" fillId="0" borderId="12" xfId="0" applyFont="1" applyBorder="1" applyAlignment="1" applyProtection="1">
      <alignment horizontal="center" vertical="center" wrapText="1"/>
      <protection locked="0"/>
    </xf>
    <xf numFmtId="0" fontId="50" fillId="0" borderId="7" xfId="0" applyFont="1" applyBorder="1" applyAlignment="1" applyProtection="1">
      <alignment horizontal="center" vertical="center" wrapText="1"/>
      <protection locked="0"/>
    </xf>
    <xf numFmtId="0" fontId="50" fillId="0" borderId="8" xfId="0" applyFont="1" applyBorder="1" applyAlignment="1">
      <alignment horizontal="center" wrapText="1"/>
    </xf>
    <xf numFmtId="0" fontId="50" fillId="0" borderId="0" xfId="0" applyFont="1" applyAlignment="1">
      <alignment horizontal="center" wrapText="1"/>
    </xf>
    <xf numFmtId="0" fontId="50" fillId="0" borderId="12" xfId="0" applyFont="1" applyBorder="1" applyAlignment="1">
      <alignment horizontal="center" wrapText="1"/>
    </xf>
    <xf numFmtId="0" fontId="50" fillId="0" borderId="6" xfId="0" applyFont="1" applyBorder="1" applyAlignment="1">
      <alignment horizontal="center" wrapText="1"/>
    </xf>
    <xf numFmtId="0" fontId="50" fillId="0" borderId="2" xfId="0" applyFont="1" applyBorder="1" applyAlignment="1">
      <alignment horizontal="center" wrapText="1"/>
    </xf>
    <xf numFmtId="0" fontId="50" fillId="0" borderId="7" xfId="0" applyFont="1" applyBorder="1" applyAlignment="1">
      <alignment horizontal="center" wrapText="1"/>
    </xf>
    <xf numFmtId="0" fontId="51" fillId="0" borderId="0" xfId="0" applyFont="1" applyAlignment="1">
      <alignment horizontal="center" vertical="center"/>
    </xf>
    <xf numFmtId="0" fontId="19" fillId="0" borderId="0" xfId="0" applyFont="1" applyAlignment="1">
      <alignment horizontal="justify" vertical="center"/>
    </xf>
    <xf numFmtId="0" fontId="19" fillId="0" borderId="0" xfId="0" applyFont="1"/>
    <xf numFmtId="0" fontId="46" fillId="0" borderId="2" xfId="0" applyFont="1" applyBorder="1" applyAlignment="1">
      <alignment vertical="center"/>
    </xf>
  </cellXfs>
  <cellStyles count="14">
    <cellStyle name="スタイル 1" xfId="5" xr:uid="{57E3CFEB-0C2D-42E5-992B-0BEAEA40E9CF}"/>
    <cellStyle name="ハイパーリンク" xfId="13" builtinId="8"/>
    <cellStyle name="桁区切り" xfId="6" builtinId="6"/>
    <cellStyle name="標準" xfId="0" builtinId="0"/>
    <cellStyle name="標準 2" xfId="1" xr:uid="{00000000-0005-0000-0000-000001000000}"/>
    <cellStyle name="標準 2 2" xfId="2" xr:uid="{00000000-0005-0000-0000-000002000000}"/>
    <cellStyle name="標準 2 3" xfId="8" xr:uid="{FC55E71D-9332-4327-A6AE-7A4CE1F6DD8B}"/>
    <cellStyle name="標準 2 4" xfId="9" xr:uid="{800859CA-BECD-4E7C-B92F-74738013B165}"/>
    <cellStyle name="標準 2 4 2" xfId="11" xr:uid="{5E4A1905-BB20-4B2A-9E6B-D417CAA62E94}"/>
    <cellStyle name="標準 2 4 2 2" xfId="12" xr:uid="{B54B0662-473D-4892-9D9F-A84BB69CCBCE}"/>
    <cellStyle name="標準 3" xfId="3" xr:uid="{00000000-0005-0000-0000-000003000000}"/>
    <cellStyle name="標準 4" xfId="4" xr:uid="{9F2D375E-CA86-46FD-90F0-E0E23EF135AC}"/>
    <cellStyle name="標準 4 2" xfId="7" xr:uid="{CF93AF75-2202-495D-A6F1-937A2E036E47}"/>
    <cellStyle name="標準 4 3" xfId="10" xr:uid="{27AA2A37-3C0D-4FF1-AD2F-5740D27E6780}"/>
  </cellStyles>
  <dxfs count="26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24994659260841701"/>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E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s>
  <tableStyles count="0" defaultTableStyle="TableStyleMedium2" defaultPivotStyle="PivotStyleMedium9"/>
  <colors>
    <mruColors>
      <color rgb="FFFFFF99"/>
      <color rgb="FFFFFF66"/>
      <color rgb="FFFFFFFF"/>
      <color rgb="FF538DD5"/>
      <color rgb="FFFFCC99"/>
      <color rgb="FFFF6699"/>
      <color rgb="FFFFFFCC"/>
      <color rgb="FFFFFFE5"/>
      <color rgb="FFDAEEF3"/>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Q$9" lockText="1" noThreeD="1"/>
</file>

<file path=xl/ctrlProps/ctrlProp10.xml><?xml version="1.0" encoding="utf-8"?>
<formControlPr xmlns="http://schemas.microsoft.com/office/spreadsheetml/2009/9/main" objectType="CheckBox" fmlaLink="Z4" noThreeD="1"/>
</file>

<file path=xl/ctrlProps/ctrlProp100.xml><?xml version="1.0" encoding="utf-8"?>
<formControlPr xmlns="http://schemas.microsoft.com/office/spreadsheetml/2009/9/main" objectType="CheckBox" fmlaLink="$AA$25" noThreeD="1"/>
</file>

<file path=xl/ctrlProps/ctrlProp101.xml><?xml version="1.0" encoding="utf-8"?>
<formControlPr xmlns="http://schemas.microsoft.com/office/spreadsheetml/2009/9/main" objectType="CheckBox" fmlaLink="$AA$49" noThreeD="1"/>
</file>

<file path=xl/ctrlProps/ctrlProp102.xml><?xml version="1.0" encoding="utf-8"?>
<formControlPr xmlns="http://schemas.microsoft.com/office/spreadsheetml/2009/9/main" objectType="CheckBox" fmlaLink="$AB$49" noThreeD="1"/>
</file>

<file path=xl/ctrlProps/ctrlProp103.xml><?xml version="1.0" encoding="utf-8"?>
<formControlPr xmlns="http://schemas.microsoft.com/office/spreadsheetml/2009/9/main" objectType="CheckBox" fmlaLink="$R$33" noThreeD="1"/>
</file>

<file path=xl/ctrlProps/ctrlProp11.xml><?xml version="1.0" encoding="utf-8"?>
<formControlPr xmlns="http://schemas.microsoft.com/office/spreadsheetml/2009/9/main" objectType="CheckBox" fmlaLink="$AE$15" noThreeD="1"/>
</file>

<file path=xl/ctrlProps/ctrlProp12.xml><?xml version="1.0" encoding="utf-8"?>
<formControlPr xmlns="http://schemas.microsoft.com/office/spreadsheetml/2009/9/main" objectType="CheckBox" fmlaLink="$AF$15" noThreeD="1"/>
</file>

<file path=xl/ctrlProps/ctrlProp13.xml><?xml version="1.0" encoding="utf-8"?>
<formControlPr xmlns="http://schemas.microsoft.com/office/spreadsheetml/2009/9/main" objectType="CheckBox" fmlaLink="$AC$15" noThreeD="1"/>
</file>

<file path=xl/ctrlProps/ctrlProp14.xml><?xml version="1.0" encoding="utf-8"?>
<formControlPr xmlns="http://schemas.microsoft.com/office/spreadsheetml/2009/9/main" objectType="CheckBox" fmlaLink="$AD$15" noThreeD="1"/>
</file>

<file path=xl/ctrlProps/ctrlProp15.xml><?xml version="1.0" encoding="utf-8"?>
<formControlPr xmlns="http://schemas.microsoft.com/office/spreadsheetml/2009/9/main" objectType="CheckBox" fmlaLink="$AC$9" lockText="1" noThreeD="1"/>
</file>

<file path=xl/ctrlProps/ctrlProp16.xml><?xml version="1.0" encoding="utf-8"?>
<formControlPr xmlns="http://schemas.microsoft.com/office/spreadsheetml/2009/9/main" objectType="CheckBox" fmlaLink="$AD$9" lockText="1" noThreeD="1"/>
</file>

<file path=xl/ctrlProps/ctrlProp17.xml><?xml version="1.0" encoding="utf-8"?>
<formControlPr xmlns="http://schemas.microsoft.com/office/spreadsheetml/2009/9/main" objectType="CheckBox" fmlaLink="$AC$11" lockText="1" noThreeD="1"/>
</file>

<file path=xl/ctrlProps/ctrlProp18.xml><?xml version="1.0" encoding="utf-8"?>
<formControlPr xmlns="http://schemas.microsoft.com/office/spreadsheetml/2009/9/main" objectType="CheckBox" fmlaLink="$AD$11" lockText="1" noThreeD="1"/>
</file>

<file path=xl/ctrlProps/ctrlProp19.xml><?xml version="1.0" encoding="utf-8"?>
<formControlPr xmlns="http://schemas.microsoft.com/office/spreadsheetml/2009/9/main" objectType="CheckBox" fmlaLink="$AC$17" lockText="1" noThreeD="1"/>
</file>

<file path=xl/ctrlProps/ctrlProp2.xml><?xml version="1.0" encoding="utf-8"?>
<formControlPr xmlns="http://schemas.microsoft.com/office/spreadsheetml/2009/9/main" objectType="CheckBox" fmlaLink="$AQ$35" noThreeD="1"/>
</file>

<file path=xl/ctrlProps/ctrlProp20.xml><?xml version="1.0" encoding="utf-8"?>
<formControlPr xmlns="http://schemas.microsoft.com/office/spreadsheetml/2009/9/main" objectType="CheckBox" fmlaLink="$AD$17" lockText="1" noThreeD="1"/>
</file>

<file path=xl/ctrlProps/ctrlProp21.xml><?xml version="1.0" encoding="utf-8"?>
<formControlPr xmlns="http://schemas.microsoft.com/office/spreadsheetml/2009/9/main" objectType="CheckBox" fmlaLink="$AC$18" lockText="1" noThreeD="1"/>
</file>

<file path=xl/ctrlProps/ctrlProp22.xml><?xml version="1.0" encoding="utf-8"?>
<formControlPr xmlns="http://schemas.microsoft.com/office/spreadsheetml/2009/9/main" objectType="CheckBox" fmlaLink="$AE$17" lockText="1" noThreeD="1"/>
</file>

<file path=xl/ctrlProps/ctrlProp23.xml><?xml version="1.0" encoding="utf-8"?>
<formControlPr xmlns="http://schemas.microsoft.com/office/spreadsheetml/2009/9/main" objectType="CheckBox" fmlaLink="$AF$17" lockText="1" noThreeD="1"/>
</file>

<file path=xl/ctrlProps/ctrlProp24.xml><?xml version="1.0" encoding="utf-8"?>
<formControlPr xmlns="http://schemas.microsoft.com/office/spreadsheetml/2009/9/main" objectType="CheckBox" fmlaLink="$AE$18"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R$35"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S$35" noThreeD="1"/>
</file>

<file path=xl/ctrlProps/ctrlProp40.xml><?xml version="1.0" encoding="utf-8"?>
<formControlPr xmlns="http://schemas.microsoft.com/office/spreadsheetml/2009/9/main" objectType="CheckBox" fmlaLink="$AJ$9" noThreeD="1"/>
</file>

<file path=xl/ctrlProps/ctrlProp41.xml><?xml version="1.0" encoding="utf-8"?>
<formControlPr xmlns="http://schemas.microsoft.com/office/spreadsheetml/2009/9/main" objectType="CheckBox" fmlaLink="$AK$9" noThreeD="1"/>
</file>

<file path=xl/ctrlProps/ctrlProp42.xml><?xml version="1.0" encoding="utf-8"?>
<formControlPr xmlns="http://schemas.microsoft.com/office/spreadsheetml/2009/9/main" objectType="CheckBox" fmlaLink="$AL$9" noThreeD="1"/>
</file>

<file path=xl/ctrlProps/ctrlProp43.xml><?xml version="1.0" encoding="utf-8"?>
<formControlPr xmlns="http://schemas.microsoft.com/office/spreadsheetml/2009/9/main" objectType="CheckBox" fmlaLink="$AM$9" noThreeD="1"/>
</file>

<file path=xl/ctrlProps/ctrlProp44.xml><?xml version="1.0" encoding="utf-8"?>
<formControlPr xmlns="http://schemas.microsoft.com/office/spreadsheetml/2009/9/main" objectType="CheckBox" fmlaLink="$AJ$10" noThreeD="1"/>
</file>

<file path=xl/ctrlProps/ctrlProp45.xml><?xml version="1.0" encoding="utf-8"?>
<formControlPr xmlns="http://schemas.microsoft.com/office/spreadsheetml/2009/9/main" objectType="CheckBox" fmlaLink="$AL$10" noThreeD="1"/>
</file>

<file path=xl/ctrlProps/ctrlProp46.xml><?xml version="1.0" encoding="utf-8"?>
<formControlPr xmlns="http://schemas.microsoft.com/office/spreadsheetml/2009/9/main" objectType="CheckBox" fmlaLink="$AJ$11" noThreeD="1"/>
</file>

<file path=xl/ctrlProps/ctrlProp47.xml><?xml version="1.0" encoding="utf-8"?>
<formControlPr xmlns="http://schemas.microsoft.com/office/spreadsheetml/2009/9/main" objectType="CheckBox" fmlaLink="$AL$11" noThreeD="1"/>
</file>

<file path=xl/ctrlProps/ctrlProp48.xml><?xml version="1.0" encoding="utf-8"?>
<formControlPr xmlns="http://schemas.microsoft.com/office/spreadsheetml/2009/9/main" objectType="CheckBox" fmlaLink="$AJ$12" noThreeD="1"/>
</file>

<file path=xl/ctrlProps/ctrlProp49.xml><?xml version="1.0" encoding="utf-8"?>
<formControlPr xmlns="http://schemas.microsoft.com/office/spreadsheetml/2009/9/main" objectType="CheckBox" fmlaLink="$AJ$13" noThreeD="1"/>
</file>

<file path=xl/ctrlProps/ctrlProp5.xml><?xml version="1.0" encoding="utf-8"?>
<formControlPr xmlns="http://schemas.microsoft.com/office/spreadsheetml/2009/9/main" objectType="CheckBox" fmlaLink="$AQ$34" noThreeD="1"/>
</file>

<file path=xl/ctrlProps/ctrlProp50.xml><?xml version="1.0" encoding="utf-8"?>
<formControlPr xmlns="http://schemas.microsoft.com/office/spreadsheetml/2009/9/main" objectType="CheckBox" fmlaLink="$AK$13" noThreeD="1"/>
</file>

<file path=xl/ctrlProps/ctrlProp51.xml><?xml version="1.0" encoding="utf-8"?>
<formControlPr xmlns="http://schemas.microsoft.com/office/spreadsheetml/2009/9/main" objectType="CheckBox" fmlaLink="$AL$13" noThreeD="1"/>
</file>

<file path=xl/ctrlProps/ctrlProp52.xml><?xml version="1.0" encoding="utf-8"?>
<formControlPr xmlns="http://schemas.microsoft.com/office/spreadsheetml/2009/9/main" objectType="CheckBox" fmlaLink="$AM$13" noThreeD="1"/>
</file>

<file path=xl/ctrlProps/ctrlProp53.xml><?xml version="1.0" encoding="utf-8"?>
<formControlPr xmlns="http://schemas.microsoft.com/office/spreadsheetml/2009/9/main" objectType="CheckBox" fmlaLink="$AO$13" noThreeD="1"/>
</file>

<file path=xl/ctrlProps/ctrlProp54.xml><?xml version="1.0" encoding="utf-8"?>
<formControlPr xmlns="http://schemas.microsoft.com/office/spreadsheetml/2009/9/main" objectType="CheckBox" fmlaLink="$AJ$14" noThreeD="1"/>
</file>

<file path=xl/ctrlProps/ctrlProp55.xml><?xml version="1.0" encoding="utf-8"?>
<formControlPr xmlns="http://schemas.microsoft.com/office/spreadsheetml/2009/9/main" objectType="CheckBox" fmlaLink="$AK$14" noThreeD="1"/>
</file>

<file path=xl/ctrlProps/ctrlProp56.xml><?xml version="1.0" encoding="utf-8"?>
<formControlPr xmlns="http://schemas.microsoft.com/office/spreadsheetml/2009/9/main" objectType="CheckBox" fmlaLink="$AL$14" noThreeD="1"/>
</file>

<file path=xl/ctrlProps/ctrlProp57.xml><?xml version="1.0" encoding="utf-8"?>
<formControlPr xmlns="http://schemas.microsoft.com/office/spreadsheetml/2009/9/main" objectType="CheckBox" fmlaLink="$AM$14" noThreeD="1"/>
</file>

<file path=xl/ctrlProps/ctrlProp58.xml><?xml version="1.0" encoding="utf-8"?>
<formControlPr xmlns="http://schemas.microsoft.com/office/spreadsheetml/2009/9/main" objectType="CheckBox" fmlaLink="$AJ$15" noThreeD="1"/>
</file>

<file path=xl/ctrlProps/ctrlProp59.xml><?xml version="1.0" encoding="utf-8"?>
<formControlPr xmlns="http://schemas.microsoft.com/office/spreadsheetml/2009/9/main" objectType="CheckBox" fmlaLink="$AK$15" noThreeD="1"/>
</file>

<file path=xl/ctrlProps/ctrlProp6.xml><?xml version="1.0" encoding="utf-8"?>
<formControlPr xmlns="http://schemas.microsoft.com/office/spreadsheetml/2009/9/main" objectType="CheckBox" fmlaLink="$AQ$37" noThreeD="1"/>
</file>

<file path=xl/ctrlProps/ctrlProp60.xml><?xml version="1.0" encoding="utf-8"?>
<formControlPr xmlns="http://schemas.microsoft.com/office/spreadsheetml/2009/9/main" objectType="CheckBox" fmlaLink="$AL$15" noThreeD="1"/>
</file>

<file path=xl/ctrlProps/ctrlProp61.xml><?xml version="1.0" encoding="utf-8"?>
<formControlPr xmlns="http://schemas.microsoft.com/office/spreadsheetml/2009/9/main" objectType="CheckBox" fmlaLink="$AM$15" noThreeD="1"/>
</file>

<file path=xl/ctrlProps/ctrlProp62.xml><?xml version="1.0" encoding="utf-8"?>
<formControlPr xmlns="http://schemas.microsoft.com/office/spreadsheetml/2009/9/main" objectType="CheckBox" fmlaLink="$AJ$16" noThreeD="1"/>
</file>

<file path=xl/ctrlProps/ctrlProp63.xml><?xml version="1.0" encoding="utf-8"?>
<formControlPr xmlns="http://schemas.microsoft.com/office/spreadsheetml/2009/9/main" objectType="CheckBox" fmlaLink="$AK$16" noThreeD="1"/>
</file>

<file path=xl/ctrlProps/ctrlProp64.xml><?xml version="1.0" encoding="utf-8"?>
<formControlPr xmlns="http://schemas.microsoft.com/office/spreadsheetml/2009/9/main" objectType="CheckBox" fmlaLink="$AL$16" noThreeD="1"/>
</file>

<file path=xl/ctrlProps/ctrlProp65.xml><?xml version="1.0" encoding="utf-8"?>
<formControlPr xmlns="http://schemas.microsoft.com/office/spreadsheetml/2009/9/main" objectType="CheckBox" fmlaLink="$AM$16" noThreeD="1"/>
</file>

<file path=xl/ctrlProps/ctrlProp66.xml><?xml version="1.0" encoding="utf-8"?>
<formControlPr xmlns="http://schemas.microsoft.com/office/spreadsheetml/2009/9/main" objectType="CheckBox" fmlaLink="$AJ$25" noThreeD="1"/>
</file>

<file path=xl/ctrlProps/ctrlProp67.xml><?xml version="1.0" encoding="utf-8"?>
<formControlPr xmlns="http://schemas.microsoft.com/office/spreadsheetml/2009/9/main" objectType="CheckBox" fmlaLink="$AK$25" noThreeD="1"/>
</file>

<file path=xl/ctrlProps/ctrlProp68.xml><?xml version="1.0" encoding="utf-8"?>
<formControlPr xmlns="http://schemas.microsoft.com/office/spreadsheetml/2009/9/main" objectType="CheckBox" fmlaLink="$AL$25" noThreeD="1"/>
</file>

<file path=xl/ctrlProps/ctrlProp69.xml><?xml version="1.0" encoding="utf-8"?>
<formControlPr xmlns="http://schemas.microsoft.com/office/spreadsheetml/2009/9/main" objectType="CheckBox" fmlaLink="$AM$25" noThreeD="1"/>
</file>

<file path=xl/ctrlProps/ctrlProp7.xml><?xml version="1.0" encoding="utf-8"?>
<formControlPr xmlns="http://schemas.microsoft.com/office/spreadsheetml/2009/9/main" objectType="CheckBox" fmlaLink="$AQ$43" noThreeD="1"/>
</file>

<file path=xl/ctrlProps/ctrlProp70.xml><?xml version="1.0" encoding="utf-8"?>
<formControlPr xmlns="http://schemas.microsoft.com/office/spreadsheetml/2009/9/main" objectType="CheckBox" fmlaLink="$AJ$19" noThreeD="1"/>
</file>

<file path=xl/ctrlProps/ctrlProp71.xml><?xml version="1.0" encoding="utf-8"?>
<formControlPr xmlns="http://schemas.microsoft.com/office/spreadsheetml/2009/9/main" objectType="CheckBox" fmlaLink="$AK$19" noThreeD="1"/>
</file>

<file path=xl/ctrlProps/ctrlProp72.xml><?xml version="1.0" encoding="utf-8"?>
<formControlPr xmlns="http://schemas.microsoft.com/office/spreadsheetml/2009/9/main" objectType="CheckBox" fmlaLink="$AL$19" noThreeD="1"/>
</file>

<file path=xl/ctrlProps/ctrlProp73.xml><?xml version="1.0" encoding="utf-8"?>
<formControlPr xmlns="http://schemas.microsoft.com/office/spreadsheetml/2009/9/main" objectType="CheckBox" fmlaLink="$AM$19" noThreeD="1"/>
</file>

<file path=xl/ctrlProps/ctrlProp74.xml><?xml version="1.0" encoding="utf-8"?>
<formControlPr xmlns="http://schemas.microsoft.com/office/spreadsheetml/2009/9/main" objectType="CheckBox" fmlaLink="$AN$19" noThreeD="1"/>
</file>

<file path=xl/ctrlProps/ctrlProp75.xml><?xml version="1.0" encoding="utf-8"?>
<formControlPr xmlns="http://schemas.microsoft.com/office/spreadsheetml/2009/9/main" objectType="CheckBox" fmlaLink="$AJ$18" noThreeD="1"/>
</file>

<file path=xl/ctrlProps/ctrlProp76.xml><?xml version="1.0" encoding="utf-8"?>
<formControlPr xmlns="http://schemas.microsoft.com/office/spreadsheetml/2009/9/main" objectType="CheckBox" fmlaLink="$AK$18" noThreeD="1"/>
</file>

<file path=xl/ctrlProps/ctrlProp77.xml><?xml version="1.0" encoding="utf-8"?>
<formControlPr xmlns="http://schemas.microsoft.com/office/spreadsheetml/2009/9/main" objectType="CheckBox" fmlaLink="$AL$18" noThreeD="1"/>
</file>

<file path=xl/ctrlProps/ctrlProp78.xml><?xml version="1.0" encoding="utf-8"?>
<formControlPr xmlns="http://schemas.microsoft.com/office/spreadsheetml/2009/9/main" objectType="CheckBox" fmlaLink="$AM$18" noThreeD="1"/>
</file>

<file path=xl/ctrlProps/ctrlProp79.xml><?xml version="1.0" encoding="utf-8"?>
<formControlPr xmlns="http://schemas.microsoft.com/office/spreadsheetml/2009/9/main" objectType="CheckBox" fmlaLink="$AN$18" noThreeD="1"/>
</file>

<file path=xl/ctrlProps/ctrlProp8.xml><?xml version="1.0" encoding="utf-8"?>
<formControlPr xmlns="http://schemas.microsoft.com/office/spreadsheetml/2009/9/main" objectType="CheckBox" fmlaLink="$AQ$45"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fmlaLink="$AN$13" noThreeD="1"/>
</file>

<file path=xl/ctrlProps/ctrlProp82.xml><?xml version="1.0" encoding="utf-8"?>
<formControlPr xmlns="http://schemas.microsoft.com/office/spreadsheetml/2009/9/main" objectType="CheckBox" fmlaLink="$AJ$8" lockText="1" noThreeD="1"/>
</file>

<file path=xl/ctrlProps/ctrlProp83.xml><?xml version="1.0" encoding="utf-8"?>
<formControlPr xmlns="http://schemas.microsoft.com/office/spreadsheetml/2009/9/main" objectType="CheckBox" fmlaLink="$AK$7" lockText="1" noThreeD="1"/>
</file>

<file path=xl/ctrlProps/ctrlProp84.xml><?xml version="1.0" encoding="utf-8"?>
<formControlPr xmlns="http://schemas.microsoft.com/office/spreadsheetml/2009/9/main" objectType="CheckBox" fmlaLink="$AK$8" lockText="1" noThreeD="1"/>
</file>

<file path=xl/ctrlProps/ctrlProp85.xml><?xml version="1.0" encoding="utf-8"?>
<formControlPr xmlns="http://schemas.microsoft.com/office/spreadsheetml/2009/9/main" objectType="CheckBox" fmlaLink="$AJ$7" lockText="1" noThreeD="1"/>
</file>

<file path=xl/ctrlProps/ctrlProp86.xml><?xml version="1.0" encoding="utf-8"?>
<formControlPr xmlns="http://schemas.microsoft.com/office/spreadsheetml/2009/9/main" objectType="CheckBox" fmlaLink="$AU$49" noThreeD="1"/>
</file>

<file path=xl/ctrlProps/ctrlProp87.xml><?xml version="1.0" encoding="utf-8"?>
<formControlPr xmlns="http://schemas.microsoft.com/office/spreadsheetml/2009/9/main" objectType="CheckBox" fmlaLink="$P$9" lockText="1" noThreeD="1"/>
</file>

<file path=xl/ctrlProps/ctrlProp88.xml><?xml version="1.0" encoding="utf-8"?>
<formControlPr xmlns="http://schemas.microsoft.com/office/spreadsheetml/2009/9/main" objectType="CheckBox" fmlaLink="$P$11" lockText="1" noThreeD="1"/>
</file>

<file path=xl/ctrlProps/ctrlProp89.xml><?xml version="1.0" encoding="utf-8"?>
<formControlPr xmlns="http://schemas.microsoft.com/office/spreadsheetml/2009/9/main" objectType="CheckBox" fmlaLink="$P$14" lockText="1" noThreeD="1"/>
</file>

<file path=xl/ctrlProps/ctrlProp9.xml><?xml version="1.0" encoding="utf-8"?>
<formControlPr xmlns="http://schemas.microsoft.com/office/spreadsheetml/2009/9/main" objectType="CheckBox" fmlaLink="Y4" noThreeD="1"/>
</file>

<file path=xl/ctrlProps/ctrlProp90.xml><?xml version="1.0" encoding="utf-8"?>
<formControlPr xmlns="http://schemas.microsoft.com/office/spreadsheetml/2009/9/main" objectType="CheckBox" fmlaLink="$P$17" lockText="1" noThreeD="1"/>
</file>

<file path=xl/ctrlProps/ctrlProp91.xml><?xml version="1.0" encoding="utf-8"?>
<formControlPr xmlns="http://schemas.microsoft.com/office/spreadsheetml/2009/9/main" objectType="CheckBox" fmlaLink="$P$20" lockText="1" noThreeD="1"/>
</file>

<file path=xl/ctrlProps/ctrlProp92.xml><?xml version="1.0" encoding="utf-8"?>
<formControlPr xmlns="http://schemas.microsoft.com/office/spreadsheetml/2009/9/main" objectType="CheckBox" fmlaLink="$P$23" lockText="1" noThreeD="1"/>
</file>

<file path=xl/ctrlProps/ctrlProp93.xml><?xml version="1.0" encoding="utf-8"?>
<formControlPr xmlns="http://schemas.microsoft.com/office/spreadsheetml/2009/9/main" objectType="CheckBox" fmlaLink="$P$28" lockText="1" noThreeD="1"/>
</file>

<file path=xl/ctrlProps/ctrlProp94.xml><?xml version="1.0" encoding="utf-8"?>
<formControlPr xmlns="http://schemas.microsoft.com/office/spreadsheetml/2009/9/main" objectType="CheckBox" fmlaLink="$P$30" lockText="1" noThreeD="1"/>
</file>

<file path=xl/ctrlProps/ctrlProp95.xml><?xml version="1.0" encoding="utf-8"?>
<formControlPr xmlns="http://schemas.microsoft.com/office/spreadsheetml/2009/9/main" objectType="CheckBox" fmlaLink="$P$33" lockText="1" noThreeD="1"/>
</file>

<file path=xl/ctrlProps/ctrlProp96.xml><?xml version="1.0" encoding="utf-8"?>
<formControlPr xmlns="http://schemas.microsoft.com/office/spreadsheetml/2009/9/main" objectType="CheckBox" fmlaLink="$P$38" lockText="1" noThreeD="1"/>
</file>

<file path=xl/ctrlProps/ctrlProp97.xml><?xml version="1.0" encoding="utf-8"?>
<formControlPr xmlns="http://schemas.microsoft.com/office/spreadsheetml/2009/9/main" objectType="CheckBox" fmlaLink="$P$55" lockText="1" noThreeD="1"/>
</file>

<file path=xl/ctrlProps/ctrlProp98.xml><?xml version="1.0" encoding="utf-8"?>
<formControlPr xmlns="http://schemas.microsoft.com/office/spreadsheetml/2009/9/main" objectType="CheckBox" fmlaLink="$P$52" lockText="1" noThreeD="1"/>
</file>

<file path=xl/ctrlProps/ctrlProp99.xml><?xml version="1.0" encoding="utf-8"?>
<formControlPr xmlns="http://schemas.microsoft.com/office/spreadsheetml/2009/9/main" objectType="CheckBox" fmlaLink="$P$49" lockText="1" noThreeD="1"/>
</file>

<file path=xl/drawings/_rels/drawing1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114298</xdr:colOff>
      <xdr:row>3</xdr:row>
      <xdr:rowOff>219075</xdr:rowOff>
    </xdr:from>
    <xdr:to>
      <xdr:col>26</xdr:col>
      <xdr:colOff>2743200</xdr:colOff>
      <xdr:row>5</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9923" y="762000"/>
          <a:ext cx="3057527"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152399</xdr:colOff>
      <xdr:row>2</xdr:row>
      <xdr:rowOff>66675</xdr:rowOff>
    </xdr:from>
    <xdr:to>
      <xdr:col>30</xdr:col>
      <xdr:colOff>161925</xdr:colOff>
      <xdr:row>3</xdr:row>
      <xdr:rowOff>95250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486774" y="638175"/>
          <a:ext cx="1781176" cy="3524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23</xdr:row>
          <xdr:rowOff>381000</xdr:rowOff>
        </xdr:from>
        <xdr:to>
          <xdr:col>8</xdr:col>
          <xdr:colOff>355600</xdr:colOff>
          <xdr:row>24</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47</xdr:row>
          <xdr:rowOff>317500</xdr:rowOff>
        </xdr:from>
        <xdr:to>
          <xdr:col>4</xdr:col>
          <xdr:colOff>209550</xdr:colOff>
          <xdr:row>49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xdr:row>
          <xdr:rowOff>0</xdr:rowOff>
        </xdr:from>
        <xdr:to>
          <xdr:col>11</xdr:col>
          <xdr:colOff>12700</xdr:colOff>
          <xdr:row>49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32</xdr:row>
          <xdr:rowOff>69850</xdr:rowOff>
        </xdr:from>
        <xdr:to>
          <xdr:col>1</xdr:col>
          <xdr:colOff>603250</xdr:colOff>
          <xdr:row>32</xdr:row>
          <xdr:rowOff>247650</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0A00-00000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16</xdr:col>
      <xdr:colOff>57150</xdr:colOff>
      <xdr:row>4</xdr:row>
      <xdr:rowOff>12700</xdr:rowOff>
    </xdr:from>
    <xdr:to>
      <xdr:col>23</xdr:col>
      <xdr:colOff>261620</xdr:colOff>
      <xdr:row>6</xdr:row>
      <xdr:rowOff>136525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419850" y="774700"/>
          <a:ext cx="3795395" cy="4857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22412</xdr:colOff>
      <xdr:row>1</xdr:row>
      <xdr:rowOff>25772</xdr:rowOff>
    </xdr:from>
    <xdr:to>
      <xdr:col>10</xdr:col>
      <xdr:colOff>0</xdr:colOff>
      <xdr:row>59</xdr:row>
      <xdr:rowOff>18763</xdr:rowOff>
    </xdr:to>
    <xdr:pic>
      <xdr:nvPicPr>
        <xdr:cNvPr id="10" name="図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05066"/>
          <a:ext cx="6858000" cy="9742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11206</xdr:colOff>
      <xdr:row>60</xdr:row>
      <xdr:rowOff>33618</xdr:rowOff>
    </xdr:from>
    <xdr:to>
      <xdr:col>9</xdr:col>
      <xdr:colOff>658930</xdr:colOff>
      <xdr:row>118</xdr:row>
      <xdr:rowOff>142502</xdr:rowOff>
    </xdr:to>
    <xdr:pic>
      <xdr:nvPicPr>
        <xdr:cNvPr id="11" name="図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6" y="10040471"/>
          <a:ext cx="6853728" cy="973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76201</xdr:colOff>
      <xdr:row>2</xdr:row>
      <xdr:rowOff>0</xdr:rowOff>
    </xdr:from>
    <xdr:to>
      <xdr:col>39</xdr:col>
      <xdr:colOff>2686051</xdr:colOff>
      <xdr:row>3</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97241" y="335280"/>
          <a:ext cx="2609850" cy="31051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35</xdr:col>
          <xdr:colOff>95250</xdr:colOff>
          <xdr:row>8</xdr:row>
          <xdr:rowOff>38100</xdr:rowOff>
        </xdr:from>
        <xdr:to>
          <xdr:col>37</xdr:col>
          <xdr:colOff>0</xdr:colOff>
          <xdr:row>8</xdr:row>
          <xdr:rowOff>279400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1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xdr:col>
      <xdr:colOff>85725</xdr:colOff>
      <xdr:row>38</xdr:row>
      <xdr:rowOff>85725</xdr:rowOff>
    </xdr:from>
    <xdr:to>
      <xdr:col>14</xdr:col>
      <xdr:colOff>131444</xdr:colOff>
      <xdr:row>40</xdr:row>
      <xdr:rowOff>152400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3042285" y="11127105"/>
          <a:ext cx="45719" cy="4019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38</xdr:row>
      <xdr:rowOff>95250</xdr:rowOff>
    </xdr:from>
    <xdr:to>
      <xdr:col>35</xdr:col>
      <xdr:colOff>45719</xdr:colOff>
      <xdr:row>40</xdr:row>
      <xdr:rowOff>161925</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7498080" y="11136630"/>
          <a:ext cx="45719" cy="40195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45</xdr:row>
      <xdr:rowOff>114300</xdr:rowOff>
    </xdr:from>
    <xdr:to>
      <xdr:col>14</xdr:col>
      <xdr:colOff>93344</xdr:colOff>
      <xdr:row>48</xdr:row>
      <xdr:rowOff>9525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3004185" y="12329160"/>
          <a:ext cx="45719" cy="39814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45</xdr:row>
      <xdr:rowOff>114300</xdr:rowOff>
    </xdr:from>
    <xdr:to>
      <xdr:col>35</xdr:col>
      <xdr:colOff>74294</xdr:colOff>
      <xdr:row>48</xdr:row>
      <xdr:rowOff>9525</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a:off x="7526655" y="12329160"/>
          <a:ext cx="45719" cy="39814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19050</xdr:colOff>
          <xdr:row>34</xdr:row>
          <xdr:rowOff>69850</xdr:rowOff>
        </xdr:from>
        <xdr:to>
          <xdr:col>15</xdr:col>
          <xdr:colOff>88900</xdr:colOff>
          <xdr:row>35</xdr:row>
          <xdr:rowOff>76200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1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34</xdr:row>
          <xdr:rowOff>69850</xdr:rowOff>
        </xdr:from>
        <xdr:to>
          <xdr:col>19</xdr:col>
          <xdr:colOff>76200</xdr:colOff>
          <xdr:row>35</xdr:row>
          <xdr:rowOff>76200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1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34</xdr:row>
          <xdr:rowOff>69850</xdr:rowOff>
        </xdr:from>
        <xdr:to>
          <xdr:col>26</xdr:col>
          <xdr:colOff>95250</xdr:colOff>
          <xdr:row>35</xdr:row>
          <xdr:rowOff>76200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1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114300</xdr:rowOff>
        </xdr:from>
        <xdr:to>
          <xdr:col>12</xdr:col>
          <xdr:colOff>0</xdr:colOff>
          <xdr:row>34</xdr:row>
          <xdr:rowOff>76200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1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127000</xdr:rowOff>
        </xdr:from>
        <xdr:to>
          <xdr:col>12</xdr:col>
          <xdr:colOff>0</xdr:colOff>
          <xdr:row>37</xdr:row>
          <xdr:rowOff>88900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1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114300</xdr:rowOff>
        </xdr:from>
        <xdr:to>
          <xdr:col>12</xdr:col>
          <xdr:colOff>0</xdr:colOff>
          <xdr:row>43</xdr:row>
          <xdr:rowOff>76200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01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43</xdr:row>
          <xdr:rowOff>107950</xdr:rowOff>
        </xdr:from>
        <xdr:to>
          <xdr:col>12</xdr:col>
          <xdr:colOff>0</xdr:colOff>
          <xdr:row>45</xdr:row>
          <xdr:rowOff>69850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01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31750</xdr:colOff>
          <xdr:row>3</xdr:row>
          <xdr:rowOff>31750</xdr:rowOff>
        </xdr:from>
        <xdr:to>
          <xdr:col>13</xdr:col>
          <xdr:colOff>38100</xdr:colOff>
          <xdr:row>3</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xdr:row>
          <xdr:rowOff>50800</xdr:rowOff>
        </xdr:from>
        <xdr:to>
          <xdr:col>16</xdr:col>
          <xdr:colOff>19050</xdr:colOff>
          <xdr:row>3</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69850</xdr:colOff>
          <xdr:row>14</xdr:row>
          <xdr:rowOff>361950</xdr:rowOff>
        </xdr:from>
        <xdr:to>
          <xdr:col>17</xdr:col>
          <xdr:colOff>184150</xdr:colOff>
          <xdr:row>14</xdr:row>
          <xdr:rowOff>666750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14</xdr:row>
          <xdr:rowOff>361950</xdr:rowOff>
        </xdr:from>
        <xdr:to>
          <xdr:col>23</xdr:col>
          <xdr:colOff>95250</xdr:colOff>
          <xdr:row>14</xdr:row>
          <xdr:rowOff>666750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14</xdr:row>
          <xdr:rowOff>361950</xdr:rowOff>
        </xdr:from>
        <xdr:to>
          <xdr:col>8</xdr:col>
          <xdr:colOff>165100</xdr:colOff>
          <xdr:row>14</xdr:row>
          <xdr:rowOff>666750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14</xdr:row>
          <xdr:rowOff>361950</xdr:rowOff>
        </xdr:from>
        <xdr:to>
          <xdr:col>14</xdr:col>
          <xdr:colOff>107950</xdr:colOff>
          <xdr:row>14</xdr:row>
          <xdr:rowOff>666750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31750</xdr:rowOff>
        </xdr:from>
        <xdr:to>
          <xdr:col>8</xdr:col>
          <xdr:colOff>95250</xdr:colOff>
          <xdr:row>8</xdr:row>
          <xdr:rowOff>279400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8</xdr:row>
          <xdr:rowOff>50800</xdr:rowOff>
        </xdr:from>
        <xdr:to>
          <xdr:col>17</xdr:col>
          <xdr:colOff>146050</xdr:colOff>
          <xdr:row>8</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xdr:row>
          <xdr:rowOff>31750</xdr:rowOff>
        </xdr:from>
        <xdr:to>
          <xdr:col>8</xdr:col>
          <xdr:colOff>107950</xdr:colOff>
          <xdr:row>10</xdr:row>
          <xdr:rowOff>279400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10</xdr:row>
          <xdr:rowOff>31750</xdr:rowOff>
        </xdr:from>
        <xdr:to>
          <xdr:col>17</xdr:col>
          <xdr:colOff>127000</xdr:colOff>
          <xdr:row>10</xdr:row>
          <xdr:rowOff>279400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19050</xdr:rowOff>
        </xdr:from>
        <xdr:to>
          <xdr:col>9</xdr:col>
          <xdr:colOff>95250</xdr:colOff>
          <xdr:row>17</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19050</xdr:rowOff>
        </xdr:from>
        <xdr:to>
          <xdr:col>13</xdr:col>
          <xdr:colOff>95250</xdr:colOff>
          <xdr:row>17</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12700</xdr:rowOff>
        </xdr:from>
        <xdr:to>
          <xdr:col>9</xdr:col>
          <xdr:colOff>95250</xdr:colOff>
          <xdr:row>17</xdr:row>
          <xdr:rowOff>317500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16</xdr:row>
          <xdr:rowOff>19050</xdr:rowOff>
        </xdr:from>
        <xdr:to>
          <xdr:col>18</xdr:col>
          <xdr:colOff>107950</xdr:colOff>
          <xdr:row>17</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19050</xdr:rowOff>
        </xdr:from>
        <xdr:to>
          <xdr:col>22</xdr:col>
          <xdr:colOff>95250</xdr:colOff>
          <xdr:row>17</xdr:row>
          <xdr:rowOff>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17</xdr:row>
          <xdr:rowOff>12700</xdr:rowOff>
        </xdr:from>
        <xdr:to>
          <xdr:col>18</xdr:col>
          <xdr:colOff>107950</xdr:colOff>
          <xdr:row>17</xdr:row>
          <xdr:rowOff>317500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23</xdr:col>
          <xdr:colOff>69850</xdr:colOff>
          <xdr:row>9</xdr:row>
          <xdr:rowOff>69850</xdr:rowOff>
        </xdr:to>
        <xdr:sp macro="" textlink="">
          <xdr:nvSpPr>
            <xdr:cNvPr id="133125" name="Group Box 5" hidden="1">
              <a:extLst>
                <a:ext uri="{63B3BB69-23CF-44E3-9099-C40C66FF867C}">
                  <a14:compatExt spid="_x0000_s133125"/>
                </a:ext>
                <a:ext uri="{FF2B5EF4-FFF2-40B4-BE49-F238E27FC236}">
                  <a16:creationId xmlns:a16="http://schemas.microsoft.com/office/drawing/2014/main" id="{00000000-0008-0000-0400-000005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247650</xdr:rowOff>
        </xdr:from>
        <xdr:to>
          <xdr:col>13</xdr:col>
          <xdr:colOff>304800</xdr:colOff>
          <xdr:row>8</xdr:row>
          <xdr:rowOff>419100</xdr:rowOff>
        </xdr:to>
        <xdr:sp macro="" textlink="">
          <xdr:nvSpPr>
            <xdr:cNvPr id="133126" name="Group Box 6" hidden="1">
              <a:extLst>
                <a:ext uri="{63B3BB69-23CF-44E3-9099-C40C66FF867C}">
                  <a14:compatExt spid="_x0000_s133126"/>
                </a:ext>
                <a:ext uri="{FF2B5EF4-FFF2-40B4-BE49-F238E27FC236}">
                  <a16:creationId xmlns:a16="http://schemas.microsoft.com/office/drawing/2014/main" id="{00000000-0008-0000-0400-000006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13</xdr:col>
          <xdr:colOff>0</xdr:colOff>
          <xdr:row>15</xdr:row>
          <xdr:rowOff>381000</xdr:rowOff>
        </xdr:to>
        <xdr:sp macro="" textlink="">
          <xdr:nvSpPr>
            <xdr:cNvPr id="133127" name="Group Box 7" hidden="1">
              <a:extLst>
                <a:ext uri="{63B3BB69-23CF-44E3-9099-C40C66FF867C}">
                  <a14:compatExt spid="_x0000_s133127"/>
                </a:ext>
                <a:ext uri="{FF2B5EF4-FFF2-40B4-BE49-F238E27FC236}">
                  <a16:creationId xmlns:a16="http://schemas.microsoft.com/office/drawing/2014/main" id="{00000000-0008-0000-0400-000007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279400</xdr:colOff>
          <xdr:row>15</xdr:row>
          <xdr:rowOff>438150</xdr:rowOff>
        </xdr:to>
        <xdr:sp macro="" textlink="">
          <xdr:nvSpPr>
            <xdr:cNvPr id="133128" name="Group Box 8" hidden="1">
              <a:extLst>
                <a:ext uri="{63B3BB69-23CF-44E3-9099-C40C66FF867C}">
                  <a14:compatExt spid="_x0000_s133128"/>
                </a:ext>
                <a:ext uri="{FF2B5EF4-FFF2-40B4-BE49-F238E27FC236}">
                  <a16:creationId xmlns:a16="http://schemas.microsoft.com/office/drawing/2014/main" id="{00000000-0008-0000-0400-000008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14</xdr:col>
          <xdr:colOff>12700</xdr:colOff>
          <xdr:row>20</xdr:row>
          <xdr:rowOff>323850</xdr:rowOff>
        </xdr:to>
        <xdr:sp macro="" textlink="">
          <xdr:nvSpPr>
            <xdr:cNvPr id="133129" name="Group Box 9" hidden="1">
              <a:extLst>
                <a:ext uri="{63B3BB69-23CF-44E3-9099-C40C66FF867C}">
                  <a14:compatExt spid="_x0000_s133129"/>
                </a:ext>
                <a:ext uri="{FF2B5EF4-FFF2-40B4-BE49-F238E27FC236}">
                  <a16:creationId xmlns:a16="http://schemas.microsoft.com/office/drawing/2014/main" id="{00000000-0008-0000-0400-000009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323850</xdr:rowOff>
        </xdr:to>
        <xdr:sp macro="" textlink="">
          <xdr:nvSpPr>
            <xdr:cNvPr id="133130" name="Group Box 10" hidden="1">
              <a:extLst>
                <a:ext uri="{63B3BB69-23CF-44E3-9099-C40C66FF867C}">
                  <a14:compatExt spid="_x0000_s133130"/>
                </a:ext>
                <a:ext uri="{FF2B5EF4-FFF2-40B4-BE49-F238E27FC236}">
                  <a16:creationId xmlns:a16="http://schemas.microsoft.com/office/drawing/2014/main" id="{00000000-0008-0000-0400-00000A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247650</xdr:rowOff>
        </xdr:from>
        <xdr:to>
          <xdr:col>23</xdr:col>
          <xdr:colOff>260350</xdr:colOff>
          <xdr:row>8</xdr:row>
          <xdr:rowOff>419100</xdr:rowOff>
        </xdr:to>
        <xdr:sp macro="" textlink="">
          <xdr:nvSpPr>
            <xdr:cNvPr id="133131" name="Group Box 11" hidden="1">
              <a:extLst>
                <a:ext uri="{63B3BB69-23CF-44E3-9099-C40C66FF867C}">
                  <a14:compatExt spid="_x0000_s133131"/>
                </a:ext>
                <a:ext uri="{FF2B5EF4-FFF2-40B4-BE49-F238E27FC236}">
                  <a16:creationId xmlns:a16="http://schemas.microsoft.com/office/drawing/2014/main" id="{00000000-0008-0000-0400-00000B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247650</xdr:rowOff>
        </xdr:from>
        <xdr:to>
          <xdr:col>23</xdr:col>
          <xdr:colOff>260350</xdr:colOff>
          <xdr:row>8</xdr:row>
          <xdr:rowOff>419100</xdr:rowOff>
        </xdr:to>
        <xdr:sp macro="" textlink="">
          <xdr:nvSpPr>
            <xdr:cNvPr id="133132" name="Group Box 12" hidden="1">
              <a:extLst>
                <a:ext uri="{63B3BB69-23CF-44E3-9099-C40C66FF867C}">
                  <a14:compatExt spid="_x0000_s133132"/>
                </a:ext>
                <a:ext uri="{FF2B5EF4-FFF2-40B4-BE49-F238E27FC236}">
                  <a16:creationId xmlns:a16="http://schemas.microsoft.com/office/drawing/2014/main" id="{00000000-0008-0000-0400-00000C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15</xdr:row>
          <xdr:rowOff>381000</xdr:rowOff>
        </xdr:to>
        <xdr:sp macro="" textlink="">
          <xdr:nvSpPr>
            <xdr:cNvPr id="133133" name="Group Box 13" hidden="1">
              <a:extLst>
                <a:ext uri="{63B3BB69-23CF-44E3-9099-C40C66FF867C}">
                  <a14:compatExt spid="_x0000_s133133"/>
                </a:ext>
                <a:ext uri="{FF2B5EF4-FFF2-40B4-BE49-F238E27FC236}">
                  <a16:creationId xmlns:a16="http://schemas.microsoft.com/office/drawing/2014/main" id="{00000000-0008-0000-0400-00000D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33134" name="Group Box 14" hidden="1">
              <a:extLst>
                <a:ext uri="{63B3BB69-23CF-44E3-9099-C40C66FF867C}">
                  <a14:compatExt spid="_x0000_s133134"/>
                </a:ext>
                <a:ext uri="{FF2B5EF4-FFF2-40B4-BE49-F238E27FC236}">
                  <a16:creationId xmlns:a16="http://schemas.microsoft.com/office/drawing/2014/main" id="{00000000-0008-0000-0400-00000E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33135" name="Group Box 15" hidden="1">
              <a:extLst>
                <a:ext uri="{63B3BB69-23CF-44E3-9099-C40C66FF867C}">
                  <a14:compatExt spid="_x0000_s133135"/>
                </a:ext>
                <a:ext uri="{FF2B5EF4-FFF2-40B4-BE49-F238E27FC236}">
                  <a16:creationId xmlns:a16="http://schemas.microsoft.com/office/drawing/2014/main" id="{00000000-0008-0000-0400-00000F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15</xdr:row>
          <xdr:rowOff>381000</xdr:rowOff>
        </xdr:to>
        <xdr:sp macro="" textlink="">
          <xdr:nvSpPr>
            <xdr:cNvPr id="133136" name="Group Box 16" hidden="1">
              <a:extLst>
                <a:ext uri="{63B3BB69-23CF-44E3-9099-C40C66FF867C}">
                  <a14:compatExt spid="_x0000_s133136"/>
                </a:ext>
                <a:ext uri="{FF2B5EF4-FFF2-40B4-BE49-F238E27FC236}">
                  <a16:creationId xmlns:a16="http://schemas.microsoft.com/office/drawing/2014/main" id="{00000000-0008-0000-0400-000010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33137" name="Group Box 17" hidden="1">
              <a:extLst>
                <a:ext uri="{63B3BB69-23CF-44E3-9099-C40C66FF867C}">
                  <a14:compatExt spid="_x0000_s133137"/>
                </a:ext>
                <a:ext uri="{FF2B5EF4-FFF2-40B4-BE49-F238E27FC236}">
                  <a16:creationId xmlns:a16="http://schemas.microsoft.com/office/drawing/2014/main" id="{00000000-0008-0000-0400-000011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323850</xdr:rowOff>
        </xdr:to>
        <xdr:sp macro="" textlink="">
          <xdr:nvSpPr>
            <xdr:cNvPr id="133138" name="Group Box 18" hidden="1">
              <a:extLst>
                <a:ext uri="{63B3BB69-23CF-44E3-9099-C40C66FF867C}">
                  <a14:compatExt spid="_x0000_s133138"/>
                </a:ext>
                <a:ext uri="{FF2B5EF4-FFF2-40B4-BE49-F238E27FC236}">
                  <a16:creationId xmlns:a16="http://schemas.microsoft.com/office/drawing/2014/main" id="{00000000-0008-0000-0400-000012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14</xdr:col>
          <xdr:colOff>12700</xdr:colOff>
          <xdr:row>22</xdr:row>
          <xdr:rowOff>323850</xdr:rowOff>
        </xdr:to>
        <xdr:sp macro="" textlink="">
          <xdr:nvSpPr>
            <xdr:cNvPr id="133139" name="Group Box 19" hidden="1">
              <a:extLst>
                <a:ext uri="{63B3BB69-23CF-44E3-9099-C40C66FF867C}">
                  <a14:compatExt spid="_x0000_s133139"/>
                </a:ext>
                <a:ext uri="{FF2B5EF4-FFF2-40B4-BE49-F238E27FC236}">
                  <a16:creationId xmlns:a16="http://schemas.microsoft.com/office/drawing/2014/main" id="{00000000-0008-0000-0400-000013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95250</xdr:rowOff>
        </xdr:from>
        <xdr:to>
          <xdr:col>5</xdr:col>
          <xdr:colOff>69850</xdr:colOff>
          <xdr:row>8</xdr:row>
          <xdr:rowOff>400050</xdr:rowOff>
        </xdr:to>
        <xdr:sp macro="" textlink="">
          <xdr:nvSpPr>
            <xdr:cNvPr id="133140" name="Check Box 20" hidden="1">
              <a:extLst>
                <a:ext uri="{63B3BB69-23CF-44E3-9099-C40C66FF867C}">
                  <a14:compatExt spid="_x0000_s133140"/>
                </a:ext>
                <a:ext uri="{FF2B5EF4-FFF2-40B4-BE49-F238E27FC236}">
                  <a16:creationId xmlns:a16="http://schemas.microsoft.com/office/drawing/2014/main" id="{00000000-0008-0000-0400-00001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171450</xdr:rowOff>
        </xdr:from>
        <xdr:to>
          <xdr:col>8</xdr:col>
          <xdr:colOff>19050</xdr:colOff>
          <xdr:row>8</xdr:row>
          <xdr:rowOff>317500</xdr:rowOff>
        </xdr:to>
        <xdr:sp macro="" textlink="">
          <xdr:nvSpPr>
            <xdr:cNvPr id="133141" name="Check Box 21" hidden="1">
              <a:extLst>
                <a:ext uri="{63B3BB69-23CF-44E3-9099-C40C66FF867C}">
                  <a14:compatExt spid="_x0000_s133141"/>
                </a:ext>
                <a:ext uri="{FF2B5EF4-FFF2-40B4-BE49-F238E27FC236}">
                  <a16:creationId xmlns:a16="http://schemas.microsoft.com/office/drawing/2014/main" id="{00000000-0008-0000-0400-00001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146050</xdr:rowOff>
        </xdr:from>
        <xdr:to>
          <xdr:col>15</xdr:col>
          <xdr:colOff>107950</xdr:colOff>
          <xdr:row>8</xdr:row>
          <xdr:rowOff>374650</xdr:rowOff>
        </xdr:to>
        <xdr:sp macro="" textlink="">
          <xdr:nvSpPr>
            <xdr:cNvPr id="133142" name="Check Box 22" hidden="1">
              <a:extLst>
                <a:ext uri="{63B3BB69-23CF-44E3-9099-C40C66FF867C}">
                  <a14:compatExt spid="_x0000_s133142"/>
                </a:ext>
                <a:ext uri="{FF2B5EF4-FFF2-40B4-BE49-F238E27FC236}">
                  <a16:creationId xmlns:a16="http://schemas.microsoft.com/office/drawing/2014/main" id="{00000000-0008-0000-0400-00001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133350</xdr:rowOff>
        </xdr:from>
        <xdr:to>
          <xdr:col>18</xdr:col>
          <xdr:colOff>88900</xdr:colOff>
          <xdr:row>8</xdr:row>
          <xdr:rowOff>381000</xdr:rowOff>
        </xdr:to>
        <xdr:sp macro="" textlink="">
          <xdr:nvSpPr>
            <xdr:cNvPr id="133143" name="Check Box 23" hidden="1">
              <a:extLst>
                <a:ext uri="{63B3BB69-23CF-44E3-9099-C40C66FF867C}">
                  <a14:compatExt spid="_x0000_s133143"/>
                </a:ext>
                <a:ext uri="{FF2B5EF4-FFF2-40B4-BE49-F238E27FC236}">
                  <a16:creationId xmlns:a16="http://schemas.microsoft.com/office/drawing/2014/main" id="{00000000-0008-0000-0400-00001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133350</xdr:rowOff>
        </xdr:from>
        <xdr:to>
          <xdr:col>5</xdr:col>
          <xdr:colOff>127000</xdr:colOff>
          <xdr:row>9</xdr:row>
          <xdr:rowOff>381000</xdr:rowOff>
        </xdr:to>
        <xdr:sp macro="" textlink="">
          <xdr:nvSpPr>
            <xdr:cNvPr id="133144" name="Check Box 24" hidden="1">
              <a:extLst>
                <a:ext uri="{63B3BB69-23CF-44E3-9099-C40C66FF867C}">
                  <a14:compatExt spid="_x0000_s133144"/>
                </a:ext>
                <a:ext uri="{FF2B5EF4-FFF2-40B4-BE49-F238E27FC236}">
                  <a16:creationId xmlns:a16="http://schemas.microsoft.com/office/drawing/2014/main" id="{00000000-0008-0000-0400-00001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146050</xdr:rowOff>
        </xdr:from>
        <xdr:to>
          <xdr:col>15</xdr:col>
          <xdr:colOff>88900</xdr:colOff>
          <xdr:row>9</xdr:row>
          <xdr:rowOff>393700</xdr:rowOff>
        </xdr:to>
        <xdr:sp macro="" textlink="">
          <xdr:nvSpPr>
            <xdr:cNvPr id="133145" name="Check Box 25" hidden="1">
              <a:extLst>
                <a:ext uri="{63B3BB69-23CF-44E3-9099-C40C66FF867C}">
                  <a14:compatExt spid="_x0000_s133145"/>
                </a:ext>
                <a:ext uri="{FF2B5EF4-FFF2-40B4-BE49-F238E27FC236}">
                  <a16:creationId xmlns:a16="http://schemas.microsoft.com/office/drawing/2014/main" id="{00000000-0008-0000-0400-00001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133350</xdr:rowOff>
        </xdr:from>
        <xdr:to>
          <xdr:col>5</xdr:col>
          <xdr:colOff>50800</xdr:colOff>
          <xdr:row>10</xdr:row>
          <xdr:rowOff>381000</xdr:rowOff>
        </xdr:to>
        <xdr:sp macro="" textlink="">
          <xdr:nvSpPr>
            <xdr:cNvPr id="133146" name="Check Box 26" hidden="1">
              <a:extLst>
                <a:ext uri="{63B3BB69-23CF-44E3-9099-C40C66FF867C}">
                  <a14:compatExt spid="_x0000_s133146"/>
                </a:ext>
                <a:ext uri="{FF2B5EF4-FFF2-40B4-BE49-F238E27FC236}">
                  <a16:creationId xmlns:a16="http://schemas.microsoft.com/office/drawing/2014/main" id="{00000000-0008-0000-0400-00001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127000</xdr:rowOff>
        </xdr:from>
        <xdr:to>
          <xdr:col>15</xdr:col>
          <xdr:colOff>57150</xdr:colOff>
          <xdr:row>10</xdr:row>
          <xdr:rowOff>374650</xdr:rowOff>
        </xdr:to>
        <xdr:sp macro="" textlink="">
          <xdr:nvSpPr>
            <xdr:cNvPr id="133147" name="Check Box 27" hidden="1">
              <a:extLst>
                <a:ext uri="{63B3BB69-23CF-44E3-9099-C40C66FF867C}">
                  <a14:compatExt spid="_x0000_s133147"/>
                </a:ext>
                <a:ext uri="{FF2B5EF4-FFF2-40B4-BE49-F238E27FC236}">
                  <a16:creationId xmlns:a16="http://schemas.microsoft.com/office/drawing/2014/main" id="{00000000-0008-0000-0400-00001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69850</xdr:rowOff>
        </xdr:from>
        <xdr:to>
          <xdr:col>5</xdr:col>
          <xdr:colOff>38100</xdr:colOff>
          <xdr:row>11</xdr:row>
          <xdr:rowOff>317500</xdr:rowOff>
        </xdr:to>
        <xdr:sp macro="" textlink="">
          <xdr:nvSpPr>
            <xdr:cNvPr id="133148" name="Check Box 28" hidden="1">
              <a:extLst>
                <a:ext uri="{63B3BB69-23CF-44E3-9099-C40C66FF867C}">
                  <a14:compatExt spid="_x0000_s133148"/>
                </a:ext>
                <a:ext uri="{FF2B5EF4-FFF2-40B4-BE49-F238E27FC236}">
                  <a16:creationId xmlns:a16="http://schemas.microsoft.com/office/drawing/2014/main" id="{00000000-0008-0000-0400-00001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146050</xdr:rowOff>
        </xdr:from>
        <xdr:to>
          <xdr:col>5</xdr:col>
          <xdr:colOff>38100</xdr:colOff>
          <xdr:row>12</xdr:row>
          <xdr:rowOff>393700</xdr:rowOff>
        </xdr:to>
        <xdr:sp macro="" textlink="">
          <xdr:nvSpPr>
            <xdr:cNvPr id="133149" name="Check Box 29" hidden="1">
              <a:extLst>
                <a:ext uri="{63B3BB69-23CF-44E3-9099-C40C66FF867C}">
                  <a14:compatExt spid="_x0000_s133149"/>
                </a:ext>
                <a:ext uri="{FF2B5EF4-FFF2-40B4-BE49-F238E27FC236}">
                  <a16:creationId xmlns:a16="http://schemas.microsoft.com/office/drawing/2014/main" id="{00000000-0008-0000-0400-00001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xdr:row>
          <xdr:rowOff>184150</xdr:rowOff>
        </xdr:from>
        <xdr:to>
          <xdr:col>7</xdr:col>
          <xdr:colOff>31750</xdr:colOff>
          <xdr:row>12</xdr:row>
          <xdr:rowOff>355600</xdr:rowOff>
        </xdr:to>
        <xdr:sp macro="" textlink="">
          <xdr:nvSpPr>
            <xdr:cNvPr id="133150" name="Check Box 30" hidden="1">
              <a:extLst>
                <a:ext uri="{63B3BB69-23CF-44E3-9099-C40C66FF867C}">
                  <a14:compatExt spid="_x0000_s133150"/>
                </a:ext>
                <a:ext uri="{FF2B5EF4-FFF2-40B4-BE49-F238E27FC236}">
                  <a16:creationId xmlns:a16="http://schemas.microsoft.com/office/drawing/2014/main" id="{00000000-0008-0000-0400-00001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xdr:row>
          <xdr:rowOff>133350</xdr:rowOff>
        </xdr:from>
        <xdr:to>
          <xdr:col>9</xdr:col>
          <xdr:colOff>19050</xdr:colOff>
          <xdr:row>12</xdr:row>
          <xdr:rowOff>400050</xdr:rowOff>
        </xdr:to>
        <xdr:sp macro="" textlink="">
          <xdr:nvSpPr>
            <xdr:cNvPr id="133151" name="Check Box 31" hidden="1">
              <a:extLst>
                <a:ext uri="{63B3BB69-23CF-44E3-9099-C40C66FF867C}">
                  <a14:compatExt spid="_x0000_s133151"/>
                </a:ext>
                <a:ext uri="{FF2B5EF4-FFF2-40B4-BE49-F238E27FC236}">
                  <a16:creationId xmlns:a16="http://schemas.microsoft.com/office/drawing/2014/main" id="{00000000-0008-0000-0400-00001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133350</xdr:rowOff>
        </xdr:from>
        <xdr:to>
          <xdr:col>15</xdr:col>
          <xdr:colOff>133350</xdr:colOff>
          <xdr:row>12</xdr:row>
          <xdr:rowOff>374650</xdr:rowOff>
        </xdr:to>
        <xdr:sp macro="" textlink="">
          <xdr:nvSpPr>
            <xdr:cNvPr id="133152" name="Check Box 32" hidden="1">
              <a:extLst>
                <a:ext uri="{63B3BB69-23CF-44E3-9099-C40C66FF867C}">
                  <a14:compatExt spid="_x0000_s133152"/>
                </a:ext>
                <a:ext uri="{FF2B5EF4-FFF2-40B4-BE49-F238E27FC236}">
                  <a16:creationId xmlns:a16="http://schemas.microsoft.com/office/drawing/2014/main" id="{00000000-0008-0000-0400-00002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12</xdr:row>
          <xdr:rowOff>133350</xdr:rowOff>
        </xdr:from>
        <xdr:to>
          <xdr:col>19</xdr:col>
          <xdr:colOff>12700</xdr:colOff>
          <xdr:row>12</xdr:row>
          <xdr:rowOff>381000</xdr:rowOff>
        </xdr:to>
        <xdr:sp macro="" textlink="">
          <xdr:nvSpPr>
            <xdr:cNvPr id="133153" name="Check Box 33" hidden="1">
              <a:extLst>
                <a:ext uri="{63B3BB69-23CF-44E3-9099-C40C66FF867C}">
                  <a14:compatExt spid="_x0000_s133153"/>
                </a:ext>
                <a:ext uri="{FF2B5EF4-FFF2-40B4-BE49-F238E27FC236}">
                  <a16:creationId xmlns:a16="http://schemas.microsoft.com/office/drawing/2014/main" id="{00000000-0008-0000-0400-00002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13</xdr:row>
          <xdr:rowOff>123825</xdr:rowOff>
        </xdr:from>
        <xdr:to>
          <xdr:col>12</xdr:col>
          <xdr:colOff>0</xdr:colOff>
          <xdr:row>13</xdr:row>
          <xdr:rowOff>390525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587500" y="5483225"/>
              <a:ext cx="1793875" cy="266700"/>
              <a:chOff x="1720583" y="4800592"/>
              <a:chExt cx="1860821" cy="266715"/>
            </a:xfrm>
          </xdr:grpSpPr>
          <xdr:sp macro="" textlink="">
            <xdr:nvSpPr>
              <xdr:cNvPr id="133154" name="Check Box 34" hidden="1">
                <a:extLst>
                  <a:ext uri="{63B3BB69-23CF-44E3-9099-C40C66FF867C}">
                    <a14:compatExt spid="_x0000_s133154"/>
                  </a:ext>
                  <a:ext uri="{FF2B5EF4-FFF2-40B4-BE49-F238E27FC236}">
                    <a16:creationId xmlns:a16="http://schemas.microsoft.com/office/drawing/2014/main" id="{00000000-0008-0000-0400-000022080200}"/>
                  </a:ext>
                </a:extLst>
              </xdr:cNvPr>
              <xdr:cNvSpPr/>
            </xdr:nvSpPr>
            <xdr:spPr bwMode="auto">
              <a:xfrm>
                <a:off x="1720583" y="4829175"/>
                <a:ext cx="2095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5" name="Check Box 35" hidden="1">
                <a:extLst>
                  <a:ext uri="{63B3BB69-23CF-44E3-9099-C40C66FF867C}">
                    <a14:compatExt spid="_x0000_s133155"/>
                  </a:ext>
                  <a:ext uri="{FF2B5EF4-FFF2-40B4-BE49-F238E27FC236}">
                    <a16:creationId xmlns:a16="http://schemas.microsoft.com/office/drawing/2014/main" id="{00000000-0008-0000-0400-000023080200}"/>
                  </a:ext>
                </a:extLst>
              </xdr:cNvPr>
              <xdr:cNvSpPr/>
            </xdr:nvSpPr>
            <xdr:spPr bwMode="auto">
              <a:xfrm>
                <a:off x="2309655" y="4848225"/>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6" name="Check Box 36" hidden="1">
                <a:extLst>
                  <a:ext uri="{63B3BB69-23CF-44E3-9099-C40C66FF867C}">
                    <a14:compatExt spid="_x0000_s133156"/>
                  </a:ext>
                  <a:ext uri="{FF2B5EF4-FFF2-40B4-BE49-F238E27FC236}">
                    <a16:creationId xmlns:a16="http://schemas.microsoft.com/office/drawing/2014/main" id="{00000000-0008-0000-0400-000024080200}"/>
                  </a:ext>
                </a:extLst>
              </xdr:cNvPr>
              <xdr:cNvSpPr/>
            </xdr:nvSpPr>
            <xdr:spPr bwMode="auto">
              <a:xfrm>
                <a:off x="2815466" y="4800592"/>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7" name="Check Box 37" hidden="1">
                <a:extLst>
                  <a:ext uri="{63B3BB69-23CF-44E3-9099-C40C66FF867C}">
                    <a14:compatExt spid="_x0000_s133157"/>
                  </a:ext>
                  <a:ext uri="{FF2B5EF4-FFF2-40B4-BE49-F238E27FC236}">
                    <a16:creationId xmlns:a16="http://schemas.microsoft.com/office/drawing/2014/main" id="{00000000-0008-0000-0400-000025080200}"/>
                  </a:ext>
                </a:extLst>
              </xdr:cNvPr>
              <xdr:cNvSpPr/>
            </xdr:nvSpPr>
            <xdr:spPr bwMode="auto">
              <a:xfrm>
                <a:off x="3333754" y="4810132"/>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114291</xdr:colOff>
          <xdr:row>13</xdr:row>
          <xdr:rowOff>133348</xdr:rowOff>
        </xdr:from>
        <xdr:to>
          <xdr:col>22</xdr:col>
          <xdr:colOff>47616</xdr:colOff>
          <xdr:row>13</xdr:row>
          <xdr:rowOff>381000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105266" y="5495923"/>
              <a:ext cx="1812925" cy="247652"/>
              <a:chOff x="4361621" y="4800597"/>
              <a:chExt cx="1962528" cy="247650"/>
            </a:xfrm>
          </xdr:grpSpPr>
          <xdr:sp macro="" textlink="">
            <xdr:nvSpPr>
              <xdr:cNvPr id="133158" name="Check Box 38" hidden="1">
                <a:extLst>
                  <a:ext uri="{63B3BB69-23CF-44E3-9099-C40C66FF867C}">
                    <a14:compatExt spid="_x0000_s133158"/>
                  </a:ext>
                  <a:ext uri="{FF2B5EF4-FFF2-40B4-BE49-F238E27FC236}">
                    <a16:creationId xmlns:a16="http://schemas.microsoft.com/office/drawing/2014/main" id="{00000000-0008-0000-0400-000026080200}"/>
                  </a:ext>
                </a:extLst>
              </xdr:cNvPr>
              <xdr:cNvSpPr/>
            </xdr:nvSpPr>
            <xdr:spPr bwMode="auto">
              <a:xfrm>
                <a:off x="4361621" y="4800604"/>
                <a:ext cx="27622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9" name="Check Box 39" hidden="1">
                <a:extLst>
                  <a:ext uri="{63B3BB69-23CF-44E3-9099-C40C66FF867C}">
                    <a14:compatExt spid="_x0000_s133159"/>
                  </a:ext>
                  <a:ext uri="{FF2B5EF4-FFF2-40B4-BE49-F238E27FC236}">
                    <a16:creationId xmlns:a16="http://schemas.microsoft.com/office/drawing/2014/main" id="{00000000-0008-0000-0400-000027080200}"/>
                  </a:ext>
                </a:extLst>
              </xdr:cNvPr>
              <xdr:cNvSpPr/>
            </xdr:nvSpPr>
            <xdr:spPr bwMode="auto">
              <a:xfrm>
                <a:off x="4961447" y="4838698"/>
                <a:ext cx="24765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60" name="Check Box 40" hidden="1">
                <a:extLst>
                  <a:ext uri="{63B3BB69-23CF-44E3-9099-C40C66FF867C}">
                    <a14:compatExt spid="_x0000_s133160"/>
                  </a:ext>
                  <a:ext uri="{FF2B5EF4-FFF2-40B4-BE49-F238E27FC236}">
                    <a16:creationId xmlns:a16="http://schemas.microsoft.com/office/drawing/2014/main" id="{00000000-0008-0000-0400-000028080200}"/>
                  </a:ext>
                </a:extLst>
              </xdr:cNvPr>
              <xdr:cNvSpPr/>
            </xdr:nvSpPr>
            <xdr:spPr bwMode="auto">
              <a:xfrm>
                <a:off x="5476246" y="4800597"/>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61" name="Check Box 41" hidden="1">
                <a:extLst>
                  <a:ext uri="{63B3BB69-23CF-44E3-9099-C40C66FF867C}">
                    <a14:compatExt spid="_x0000_s133161"/>
                  </a:ext>
                  <a:ext uri="{FF2B5EF4-FFF2-40B4-BE49-F238E27FC236}">
                    <a16:creationId xmlns:a16="http://schemas.microsoft.com/office/drawing/2014/main" id="{00000000-0008-0000-0400-000029080200}"/>
                  </a:ext>
                </a:extLst>
              </xdr:cNvPr>
              <xdr:cNvSpPr/>
            </xdr:nvSpPr>
            <xdr:spPr bwMode="auto">
              <a:xfrm>
                <a:off x="6047920" y="4810125"/>
                <a:ext cx="27622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133350</xdr:rowOff>
        </xdr:from>
        <xdr:to>
          <xdr:col>5</xdr:col>
          <xdr:colOff>57150</xdr:colOff>
          <xdr:row>15</xdr:row>
          <xdr:rowOff>381000</xdr:rowOff>
        </xdr:to>
        <xdr:sp macro="" textlink="">
          <xdr:nvSpPr>
            <xdr:cNvPr id="133162" name="Check Box 42" hidden="1">
              <a:extLst>
                <a:ext uri="{63B3BB69-23CF-44E3-9099-C40C66FF867C}">
                  <a14:compatExt spid="_x0000_s133162"/>
                </a:ext>
                <a:ext uri="{FF2B5EF4-FFF2-40B4-BE49-F238E27FC236}">
                  <a16:creationId xmlns:a16="http://schemas.microsoft.com/office/drawing/2014/main" id="{00000000-0008-0000-0400-00002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171450</xdr:rowOff>
        </xdr:from>
        <xdr:to>
          <xdr:col>8</xdr:col>
          <xdr:colOff>260350</xdr:colOff>
          <xdr:row>15</xdr:row>
          <xdr:rowOff>342900</xdr:rowOff>
        </xdr:to>
        <xdr:sp macro="" textlink="">
          <xdr:nvSpPr>
            <xdr:cNvPr id="133163" name="Check Box 43" hidden="1">
              <a:extLst>
                <a:ext uri="{63B3BB69-23CF-44E3-9099-C40C66FF867C}">
                  <a14:compatExt spid="_x0000_s133163"/>
                </a:ext>
                <a:ext uri="{FF2B5EF4-FFF2-40B4-BE49-F238E27FC236}">
                  <a16:creationId xmlns:a16="http://schemas.microsoft.com/office/drawing/2014/main" id="{00000000-0008-0000-0400-00002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15</xdr:row>
          <xdr:rowOff>133350</xdr:rowOff>
        </xdr:from>
        <xdr:to>
          <xdr:col>15</xdr:col>
          <xdr:colOff>19050</xdr:colOff>
          <xdr:row>15</xdr:row>
          <xdr:rowOff>381000</xdr:rowOff>
        </xdr:to>
        <xdr:sp macro="" textlink="">
          <xdr:nvSpPr>
            <xdr:cNvPr id="133164" name="Check Box 44" hidden="1">
              <a:extLst>
                <a:ext uri="{63B3BB69-23CF-44E3-9099-C40C66FF867C}">
                  <a14:compatExt spid="_x0000_s133164"/>
                </a:ext>
                <a:ext uri="{FF2B5EF4-FFF2-40B4-BE49-F238E27FC236}">
                  <a16:creationId xmlns:a16="http://schemas.microsoft.com/office/drawing/2014/main" id="{00000000-0008-0000-0400-00002C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15</xdr:row>
          <xdr:rowOff>133350</xdr:rowOff>
        </xdr:from>
        <xdr:to>
          <xdr:col>19</xdr:col>
          <xdr:colOff>12700</xdr:colOff>
          <xdr:row>15</xdr:row>
          <xdr:rowOff>381000</xdr:rowOff>
        </xdr:to>
        <xdr:sp macro="" textlink="">
          <xdr:nvSpPr>
            <xdr:cNvPr id="133165" name="Check Box 45" hidden="1">
              <a:extLst>
                <a:ext uri="{63B3BB69-23CF-44E3-9099-C40C66FF867C}">
                  <a14:compatExt spid="_x0000_s133165"/>
                </a:ext>
                <a:ext uri="{FF2B5EF4-FFF2-40B4-BE49-F238E27FC236}">
                  <a16:creationId xmlns:a16="http://schemas.microsoft.com/office/drawing/2014/main" id="{00000000-0008-0000-0400-00002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133350</xdr:rowOff>
        </xdr:from>
        <xdr:to>
          <xdr:col>5</xdr:col>
          <xdr:colOff>107950</xdr:colOff>
          <xdr:row>24</xdr:row>
          <xdr:rowOff>381000</xdr:rowOff>
        </xdr:to>
        <xdr:sp macro="" textlink="">
          <xdr:nvSpPr>
            <xdr:cNvPr id="133166" name="Check Box 46" hidden="1">
              <a:extLst>
                <a:ext uri="{63B3BB69-23CF-44E3-9099-C40C66FF867C}">
                  <a14:compatExt spid="_x0000_s133166"/>
                </a:ext>
                <a:ext uri="{FF2B5EF4-FFF2-40B4-BE49-F238E27FC236}">
                  <a16:creationId xmlns:a16="http://schemas.microsoft.com/office/drawing/2014/main" id="{00000000-0008-0000-0400-00002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24</xdr:row>
          <xdr:rowOff>133350</xdr:rowOff>
        </xdr:from>
        <xdr:to>
          <xdr:col>9</xdr:col>
          <xdr:colOff>57150</xdr:colOff>
          <xdr:row>24</xdr:row>
          <xdr:rowOff>381000</xdr:rowOff>
        </xdr:to>
        <xdr:sp macro="" textlink="">
          <xdr:nvSpPr>
            <xdr:cNvPr id="133167" name="Check Box 47" hidden="1">
              <a:extLst>
                <a:ext uri="{63B3BB69-23CF-44E3-9099-C40C66FF867C}">
                  <a14:compatExt spid="_x0000_s133167"/>
                </a:ext>
                <a:ext uri="{FF2B5EF4-FFF2-40B4-BE49-F238E27FC236}">
                  <a16:creationId xmlns:a16="http://schemas.microsoft.com/office/drawing/2014/main" id="{00000000-0008-0000-0400-00002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24</xdr:row>
          <xdr:rowOff>127000</xdr:rowOff>
        </xdr:from>
        <xdr:to>
          <xdr:col>15</xdr:col>
          <xdr:colOff>57150</xdr:colOff>
          <xdr:row>24</xdr:row>
          <xdr:rowOff>374650</xdr:rowOff>
        </xdr:to>
        <xdr:sp macro="" textlink="">
          <xdr:nvSpPr>
            <xdr:cNvPr id="133168" name="Check Box 48" hidden="1">
              <a:extLst>
                <a:ext uri="{63B3BB69-23CF-44E3-9099-C40C66FF867C}">
                  <a14:compatExt spid="_x0000_s133168"/>
                </a:ext>
                <a:ext uri="{FF2B5EF4-FFF2-40B4-BE49-F238E27FC236}">
                  <a16:creationId xmlns:a16="http://schemas.microsoft.com/office/drawing/2014/main" id="{00000000-0008-0000-0400-00003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127000</xdr:rowOff>
        </xdr:from>
        <xdr:to>
          <xdr:col>19</xdr:col>
          <xdr:colOff>31750</xdr:colOff>
          <xdr:row>24</xdr:row>
          <xdr:rowOff>393700</xdr:rowOff>
        </xdr:to>
        <xdr:sp macro="" textlink="">
          <xdr:nvSpPr>
            <xdr:cNvPr id="133169" name="Check Box 49" hidden="1">
              <a:extLst>
                <a:ext uri="{63B3BB69-23CF-44E3-9099-C40C66FF867C}">
                  <a14:compatExt spid="_x0000_s133169"/>
                </a:ext>
                <a:ext uri="{FF2B5EF4-FFF2-40B4-BE49-F238E27FC236}">
                  <a16:creationId xmlns:a16="http://schemas.microsoft.com/office/drawing/2014/main" id="{00000000-0008-0000-0400-00003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152400</xdr:rowOff>
        </xdr:from>
        <xdr:to>
          <xdr:col>15</xdr:col>
          <xdr:colOff>69850</xdr:colOff>
          <xdr:row>17</xdr:row>
          <xdr:rowOff>355600</xdr:rowOff>
        </xdr:to>
        <xdr:sp macro="" textlink="">
          <xdr:nvSpPr>
            <xdr:cNvPr id="133170" name="Check Box 50" hidden="1">
              <a:extLst>
                <a:ext uri="{63B3BB69-23CF-44E3-9099-C40C66FF867C}">
                  <a14:compatExt spid="_x0000_s133170"/>
                </a:ext>
                <a:ext uri="{FF2B5EF4-FFF2-40B4-BE49-F238E27FC236}">
                  <a16:creationId xmlns:a16="http://schemas.microsoft.com/office/drawing/2014/main" id="{00000000-0008-0000-0400-00003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17</xdr:row>
          <xdr:rowOff>146050</xdr:rowOff>
        </xdr:from>
        <xdr:to>
          <xdr:col>16</xdr:col>
          <xdr:colOff>336550</xdr:colOff>
          <xdr:row>17</xdr:row>
          <xdr:rowOff>361950</xdr:rowOff>
        </xdr:to>
        <xdr:sp macro="" textlink="">
          <xdr:nvSpPr>
            <xdr:cNvPr id="133171" name="Check Box 51" hidden="1">
              <a:extLst>
                <a:ext uri="{63B3BB69-23CF-44E3-9099-C40C66FF867C}">
                  <a14:compatExt spid="_x0000_s133171"/>
                </a:ext>
                <a:ext uri="{FF2B5EF4-FFF2-40B4-BE49-F238E27FC236}">
                  <a16:creationId xmlns:a16="http://schemas.microsoft.com/office/drawing/2014/main" id="{00000000-0008-0000-0400-00003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17</xdr:row>
          <xdr:rowOff>146050</xdr:rowOff>
        </xdr:from>
        <xdr:to>
          <xdr:col>19</xdr:col>
          <xdr:colOff>50800</xdr:colOff>
          <xdr:row>17</xdr:row>
          <xdr:rowOff>355600</xdr:rowOff>
        </xdr:to>
        <xdr:sp macro="" textlink="">
          <xdr:nvSpPr>
            <xdr:cNvPr id="133172" name="Check Box 52" hidden="1">
              <a:extLst>
                <a:ext uri="{63B3BB69-23CF-44E3-9099-C40C66FF867C}">
                  <a14:compatExt spid="_x0000_s133172"/>
                </a:ext>
                <a:ext uri="{FF2B5EF4-FFF2-40B4-BE49-F238E27FC236}">
                  <a16:creationId xmlns:a16="http://schemas.microsoft.com/office/drawing/2014/main" id="{00000000-0008-0000-0400-00003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17</xdr:row>
          <xdr:rowOff>152400</xdr:rowOff>
        </xdr:from>
        <xdr:to>
          <xdr:col>22</xdr:col>
          <xdr:colOff>38100</xdr:colOff>
          <xdr:row>17</xdr:row>
          <xdr:rowOff>342900</xdr:rowOff>
        </xdr:to>
        <xdr:sp macro="" textlink="">
          <xdr:nvSpPr>
            <xdr:cNvPr id="133173" name="Check Box 53" hidden="1">
              <a:extLst>
                <a:ext uri="{63B3BB69-23CF-44E3-9099-C40C66FF867C}">
                  <a14:compatExt spid="_x0000_s133173"/>
                </a:ext>
                <a:ext uri="{FF2B5EF4-FFF2-40B4-BE49-F238E27FC236}">
                  <a16:creationId xmlns:a16="http://schemas.microsoft.com/office/drawing/2014/main" id="{00000000-0008-0000-0400-00003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18</xdr:row>
          <xdr:rowOff>146050</xdr:rowOff>
        </xdr:from>
        <xdr:to>
          <xdr:col>15</xdr:col>
          <xdr:colOff>114300</xdr:colOff>
          <xdr:row>18</xdr:row>
          <xdr:rowOff>393700</xdr:rowOff>
        </xdr:to>
        <xdr:sp macro="" textlink="">
          <xdr:nvSpPr>
            <xdr:cNvPr id="133174" name="Check Box 54" hidden="1">
              <a:extLst>
                <a:ext uri="{63B3BB69-23CF-44E3-9099-C40C66FF867C}">
                  <a14:compatExt spid="_x0000_s133174"/>
                </a:ext>
                <a:ext uri="{FF2B5EF4-FFF2-40B4-BE49-F238E27FC236}">
                  <a16:creationId xmlns:a16="http://schemas.microsoft.com/office/drawing/2014/main" id="{00000000-0008-0000-0400-00003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17</xdr:row>
          <xdr:rowOff>152400</xdr:rowOff>
        </xdr:from>
        <xdr:to>
          <xdr:col>5</xdr:col>
          <xdr:colOff>57150</xdr:colOff>
          <xdr:row>17</xdr:row>
          <xdr:rowOff>355600</xdr:rowOff>
        </xdr:to>
        <xdr:sp macro="" textlink="">
          <xdr:nvSpPr>
            <xdr:cNvPr id="133175" name="Check Box 55" hidden="1">
              <a:extLst>
                <a:ext uri="{63B3BB69-23CF-44E3-9099-C40C66FF867C}">
                  <a14:compatExt spid="_x0000_s133175"/>
                </a:ext>
                <a:ext uri="{FF2B5EF4-FFF2-40B4-BE49-F238E27FC236}">
                  <a16:creationId xmlns:a16="http://schemas.microsoft.com/office/drawing/2014/main" id="{00000000-0008-0000-0400-00003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17</xdr:row>
          <xdr:rowOff>146050</xdr:rowOff>
        </xdr:from>
        <xdr:to>
          <xdr:col>7</xdr:col>
          <xdr:colOff>12700</xdr:colOff>
          <xdr:row>17</xdr:row>
          <xdr:rowOff>361950</xdr:rowOff>
        </xdr:to>
        <xdr:sp macro="" textlink="">
          <xdr:nvSpPr>
            <xdr:cNvPr id="133176" name="Check Box 56" hidden="1">
              <a:extLst>
                <a:ext uri="{63B3BB69-23CF-44E3-9099-C40C66FF867C}">
                  <a14:compatExt spid="_x0000_s133176"/>
                </a:ext>
                <a:ext uri="{FF2B5EF4-FFF2-40B4-BE49-F238E27FC236}">
                  <a16:creationId xmlns:a16="http://schemas.microsoft.com/office/drawing/2014/main" id="{00000000-0008-0000-0400-00003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152400</xdr:rowOff>
        </xdr:from>
        <xdr:to>
          <xdr:col>9</xdr:col>
          <xdr:colOff>31750</xdr:colOff>
          <xdr:row>17</xdr:row>
          <xdr:rowOff>361950</xdr:rowOff>
        </xdr:to>
        <xdr:sp macro="" textlink="">
          <xdr:nvSpPr>
            <xdr:cNvPr id="133177" name="Check Box 57" hidden="1">
              <a:extLst>
                <a:ext uri="{63B3BB69-23CF-44E3-9099-C40C66FF867C}">
                  <a14:compatExt spid="_x0000_s133177"/>
                </a:ext>
                <a:ext uri="{FF2B5EF4-FFF2-40B4-BE49-F238E27FC236}">
                  <a16:creationId xmlns:a16="http://schemas.microsoft.com/office/drawing/2014/main" id="{00000000-0008-0000-0400-00003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17</xdr:row>
          <xdr:rowOff>152400</xdr:rowOff>
        </xdr:from>
        <xdr:to>
          <xdr:col>12</xdr:col>
          <xdr:colOff>38100</xdr:colOff>
          <xdr:row>17</xdr:row>
          <xdr:rowOff>355600</xdr:rowOff>
        </xdr:to>
        <xdr:sp macro="" textlink="">
          <xdr:nvSpPr>
            <xdr:cNvPr id="133178" name="Check Box 58" hidden="1">
              <a:extLst>
                <a:ext uri="{63B3BB69-23CF-44E3-9099-C40C66FF867C}">
                  <a14:compatExt spid="_x0000_s133178"/>
                </a:ext>
                <a:ext uri="{FF2B5EF4-FFF2-40B4-BE49-F238E27FC236}">
                  <a16:creationId xmlns:a16="http://schemas.microsoft.com/office/drawing/2014/main" id="{00000000-0008-0000-0400-00003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18</xdr:row>
          <xdr:rowOff>127000</xdr:rowOff>
        </xdr:from>
        <xdr:to>
          <xdr:col>5</xdr:col>
          <xdr:colOff>114300</xdr:colOff>
          <xdr:row>18</xdr:row>
          <xdr:rowOff>381000</xdr:rowOff>
        </xdr:to>
        <xdr:sp macro="" textlink="">
          <xdr:nvSpPr>
            <xdr:cNvPr id="133179" name="Check Box 59" hidden="1">
              <a:extLst>
                <a:ext uri="{63B3BB69-23CF-44E3-9099-C40C66FF867C}">
                  <a14:compatExt spid="_x0000_s133179"/>
                </a:ext>
                <a:ext uri="{FF2B5EF4-FFF2-40B4-BE49-F238E27FC236}">
                  <a16:creationId xmlns:a16="http://schemas.microsoft.com/office/drawing/2014/main" id="{00000000-0008-0000-0400-00003B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0</xdr:colOff>
          <xdr:row>15</xdr:row>
          <xdr:rowOff>381000</xdr:rowOff>
        </xdr:to>
        <xdr:sp macro="" textlink="">
          <xdr:nvSpPr>
            <xdr:cNvPr id="133180" name="Group Box 60" hidden="1">
              <a:extLst>
                <a:ext uri="{63B3BB69-23CF-44E3-9099-C40C66FF867C}">
                  <a14:compatExt spid="_x0000_s133180"/>
                </a:ext>
                <a:ext uri="{FF2B5EF4-FFF2-40B4-BE49-F238E27FC236}">
                  <a16:creationId xmlns:a16="http://schemas.microsoft.com/office/drawing/2014/main" id="{00000000-0008-0000-0400-00003C0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xdr:row>
          <xdr:rowOff>133350</xdr:rowOff>
        </xdr:from>
        <xdr:to>
          <xdr:col>17</xdr:col>
          <xdr:colOff>95250</xdr:colOff>
          <xdr:row>12</xdr:row>
          <xdr:rowOff>374650</xdr:rowOff>
        </xdr:to>
        <xdr:sp macro="" textlink="">
          <xdr:nvSpPr>
            <xdr:cNvPr id="133181" name="Check Box 61" hidden="1">
              <a:extLst>
                <a:ext uri="{63B3BB69-23CF-44E3-9099-C40C66FF867C}">
                  <a14:compatExt spid="_x0000_s133181"/>
                </a:ext>
                <a:ext uri="{FF2B5EF4-FFF2-40B4-BE49-F238E27FC236}">
                  <a16:creationId xmlns:a16="http://schemas.microsoft.com/office/drawing/2014/main" id="{00000000-0008-0000-0400-00003D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133350</xdr:rowOff>
        </xdr:from>
        <xdr:to>
          <xdr:col>5</xdr:col>
          <xdr:colOff>0</xdr:colOff>
          <xdr:row>7</xdr:row>
          <xdr:rowOff>374650</xdr:rowOff>
        </xdr:to>
        <xdr:sp macro="" textlink="">
          <xdr:nvSpPr>
            <xdr:cNvPr id="133182" name="Check Box 62" hidden="1">
              <a:extLst>
                <a:ext uri="{63B3BB69-23CF-44E3-9099-C40C66FF867C}">
                  <a14:compatExt spid="_x0000_s133182"/>
                </a:ext>
                <a:ext uri="{FF2B5EF4-FFF2-40B4-BE49-F238E27FC236}">
                  <a16:creationId xmlns:a16="http://schemas.microsoft.com/office/drawing/2014/main" id="{00000000-0008-0000-0400-00003E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171450</xdr:rowOff>
        </xdr:from>
        <xdr:to>
          <xdr:col>15</xdr:col>
          <xdr:colOff>31750</xdr:colOff>
          <xdr:row>6</xdr:row>
          <xdr:rowOff>361950</xdr:rowOff>
        </xdr:to>
        <xdr:sp macro="" textlink="">
          <xdr:nvSpPr>
            <xdr:cNvPr id="133183" name="Check Box 63" hidden="1">
              <a:extLst>
                <a:ext uri="{63B3BB69-23CF-44E3-9099-C40C66FF867C}">
                  <a14:compatExt spid="_x0000_s133183"/>
                </a:ext>
                <a:ext uri="{FF2B5EF4-FFF2-40B4-BE49-F238E27FC236}">
                  <a16:creationId xmlns:a16="http://schemas.microsoft.com/office/drawing/2014/main" id="{00000000-0008-0000-0400-00003F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165100</xdr:rowOff>
        </xdr:from>
        <xdr:to>
          <xdr:col>15</xdr:col>
          <xdr:colOff>50800</xdr:colOff>
          <xdr:row>7</xdr:row>
          <xdr:rowOff>374650</xdr:rowOff>
        </xdr:to>
        <xdr:sp macro="" textlink="">
          <xdr:nvSpPr>
            <xdr:cNvPr id="133184" name="Check Box 64" hidden="1">
              <a:extLst>
                <a:ext uri="{63B3BB69-23CF-44E3-9099-C40C66FF867C}">
                  <a14:compatExt spid="_x0000_s133184"/>
                </a:ext>
                <a:ext uri="{FF2B5EF4-FFF2-40B4-BE49-F238E27FC236}">
                  <a16:creationId xmlns:a16="http://schemas.microsoft.com/office/drawing/2014/main" id="{00000000-0008-0000-0400-000040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165100</xdr:rowOff>
        </xdr:from>
        <xdr:to>
          <xdr:col>5</xdr:col>
          <xdr:colOff>88900</xdr:colOff>
          <xdr:row>6</xdr:row>
          <xdr:rowOff>412750</xdr:rowOff>
        </xdr:to>
        <xdr:sp macro="" textlink="">
          <xdr:nvSpPr>
            <xdr:cNvPr id="133185" name="Check Box 65" hidden="1">
              <a:extLst>
                <a:ext uri="{63B3BB69-23CF-44E3-9099-C40C66FF867C}">
                  <a14:compatExt spid="_x0000_s133185"/>
                </a:ext>
                <a:ext uri="{FF2B5EF4-FFF2-40B4-BE49-F238E27FC236}">
                  <a16:creationId xmlns:a16="http://schemas.microsoft.com/office/drawing/2014/main" id="{00000000-0008-0000-0400-00004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36</xdr:col>
      <xdr:colOff>417419</xdr:colOff>
      <xdr:row>2</xdr:row>
      <xdr:rowOff>130968</xdr:rowOff>
    </xdr:from>
    <xdr:to>
      <xdr:col>40</xdr:col>
      <xdr:colOff>494179</xdr:colOff>
      <xdr:row>5</xdr:row>
      <xdr:rowOff>47624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106219" y="473868"/>
          <a:ext cx="2819960" cy="43100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171450</xdr:colOff>
          <xdr:row>48</xdr:row>
          <xdr:rowOff>69850</xdr:rowOff>
        </xdr:from>
        <xdr:to>
          <xdr:col>35</xdr:col>
          <xdr:colOff>171450</xdr:colOff>
          <xdr:row>48</xdr:row>
          <xdr:rowOff>304800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6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119064</xdr:colOff>
      <xdr:row>2</xdr:row>
      <xdr:rowOff>119064</xdr:rowOff>
    </xdr:from>
    <xdr:to>
      <xdr:col>30</xdr:col>
      <xdr:colOff>2</xdr:colOff>
      <xdr:row>4</xdr:row>
      <xdr:rowOff>59531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119314" y="623889"/>
          <a:ext cx="4281488" cy="359567"/>
        </a:xfrm>
        <a:prstGeom prst="rect">
          <a:avLst/>
        </a:prstGeom>
        <a:solidFill>
          <a:schemeClr val="bg1"/>
        </a:solidFill>
        <a:ln w="31750">
          <a:solidFill>
            <a:srgbClr val="FF0000"/>
          </a:solidFill>
        </a:ln>
      </xdr:spPr>
      <xdr:style>
        <a:lnRef idx="2">
          <a:schemeClr val="accent1"/>
        </a:lnRef>
        <a:fillRef idx="1">
          <a:schemeClr val="lt1"/>
        </a:fillRef>
        <a:effectRef idx="0">
          <a:schemeClr val="accent1"/>
        </a:effectRef>
        <a:fontRef idx="minor">
          <a:schemeClr val="dk1"/>
        </a:fontRef>
      </xdr:style>
      <xdr:txBody>
        <a:bodyPr wrap="square" rtlCol="0" anchor="ctr">
          <a:noAutofit/>
        </a:bodyPr>
        <a:lstStyle/>
        <a:p>
          <a:pPr algn="ctr">
            <a:spcAft>
              <a:spcPts val="0"/>
            </a:spcAft>
          </a:pPr>
          <a:r>
            <a:rPr lang="ja-JP" altLang="en-US" sz="1600" b="1" kern="1200">
              <a:solidFill>
                <a:srgbClr val="FF0000"/>
              </a:solidFill>
              <a:effectLst/>
              <a:latin typeface="ＭＳ Ｐゴシック" panose="020B0600070205080204" pitchFamily="50" charset="-128"/>
              <a:ea typeface="Meiryo UI" panose="020B0604030504040204" pitchFamily="50" charset="-128"/>
              <a:cs typeface="Times New Roman" panose="02020603050405020304" pitchFamily="18" charset="0"/>
            </a:rPr>
            <a:t>育業計画書　兼　面談記録</a:t>
          </a:r>
          <a:endParaRPr lang="ja-JP" sz="160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39</xdr:col>
      <xdr:colOff>139700</xdr:colOff>
      <xdr:row>0</xdr:row>
      <xdr:rowOff>285750</xdr:rowOff>
    </xdr:from>
    <xdr:to>
      <xdr:col>54</xdr:col>
      <xdr:colOff>104775</xdr:colOff>
      <xdr:row>2</xdr:row>
      <xdr:rowOff>95250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7778750" y="285750"/>
          <a:ext cx="2498725" cy="3048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色付き部分に入力後印刷してください。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188595</xdr:colOff>
      <xdr:row>3</xdr:row>
      <xdr:rowOff>57150</xdr:rowOff>
    </xdr:from>
    <xdr:to>
      <xdr:col>8</xdr:col>
      <xdr:colOff>358892</xdr:colOff>
      <xdr:row>3</xdr:row>
      <xdr:rowOff>314325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322445" y="514350"/>
          <a:ext cx="1313297" cy="257175"/>
        </a:xfrm>
        <a:prstGeom prst="rect">
          <a:avLst/>
        </a:prstGeom>
        <a:solidFill>
          <a:schemeClr val="bg1"/>
        </a:solidFill>
        <a:ln w="31750">
          <a:solidFill>
            <a:srgbClr val="FF0000"/>
          </a:solidFill>
        </a:ln>
      </xdr:spPr>
      <xdr:style>
        <a:lnRef idx="2">
          <a:schemeClr val="accent1"/>
        </a:lnRef>
        <a:fillRef idx="1">
          <a:schemeClr val="lt1"/>
        </a:fillRef>
        <a:effectRef idx="0">
          <a:schemeClr val="accent1"/>
        </a:effectRef>
        <a:fontRef idx="minor">
          <a:schemeClr val="dk1"/>
        </a:fontRef>
      </xdr:style>
      <xdr:txBody>
        <a:bodyPr wrap="square" rtlCol="0" anchor="ctr">
          <a:noAutofit/>
        </a:bodyPr>
        <a:lstStyle/>
        <a:p>
          <a:pPr algn="ctr">
            <a:spcAft>
              <a:spcPts val="0"/>
            </a:spcAft>
          </a:pPr>
          <a:r>
            <a:rPr lang="ja-JP" altLang="en-US" sz="1600" b="1" kern="1200">
              <a:solidFill>
                <a:srgbClr val="FF0000"/>
              </a:solidFill>
              <a:effectLst/>
              <a:latin typeface="ＭＳ Ｐゴシック" panose="020B0600070205080204" pitchFamily="50" charset="-128"/>
              <a:ea typeface="Meiryo UI" panose="020B0604030504040204" pitchFamily="50" charset="-128"/>
              <a:cs typeface="Times New Roman" panose="02020603050405020304" pitchFamily="18" charset="0"/>
            </a:rPr>
            <a:t>取組計画</a:t>
          </a:r>
          <a:endParaRPr lang="ja-JP" sz="160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12</xdr:col>
      <xdr:colOff>0</xdr:colOff>
      <xdr:row>2</xdr:row>
      <xdr:rowOff>0</xdr:rowOff>
    </xdr:from>
    <xdr:to>
      <xdr:col>17</xdr:col>
      <xdr:colOff>22860</xdr:colOff>
      <xdr:row>3</xdr:row>
      <xdr:rowOff>152400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10475" y="323850"/>
          <a:ext cx="2080260" cy="2857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8</xdr:row>
          <xdr:rowOff>12700</xdr:rowOff>
        </xdr:from>
        <xdr:to>
          <xdr:col>1</xdr:col>
          <xdr:colOff>279400</xdr:colOff>
          <xdr:row>8</xdr:row>
          <xdr:rowOff>152400</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8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31750</xdr:rowOff>
        </xdr:from>
        <xdr:to>
          <xdr:col>1</xdr:col>
          <xdr:colOff>266700</xdr:colOff>
          <xdr:row>10</xdr:row>
          <xdr:rowOff>165100</xdr:rowOff>
        </xdr:to>
        <xdr:sp macro="" textlink="">
          <xdr:nvSpPr>
            <xdr:cNvPr id="115719" name="Check Box 7" hidden="1">
              <a:extLst>
                <a:ext uri="{63B3BB69-23CF-44E3-9099-C40C66FF867C}">
                  <a14:compatExt spid="_x0000_s115719"/>
                </a:ext>
                <a:ext uri="{FF2B5EF4-FFF2-40B4-BE49-F238E27FC236}">
                  <a16:creationId xmlns:a16="http://schemas.microsoft.com/office/drawing/2014/main" id="{00000000-0008-0000-0800-00000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31750</xdr:rowOff>
        </xdr:from>
        <xdr:to>
          <xdr:col>1</xdr:col>
          <xdr:colOff>266700</xdr:colOff>
          <xdr:row>13</xdr:row>
          <xdr:rowOff>165100</xdr:rowOff>
        </xdr:to>
        <xdr:sp macro="" textlink="">
          <xdr:nvSpPr>
            <xdr:cNvPr id="115720" name="Check Box 8" hidden="1">
              <a:extLst>
                <a:ext uri="{63B3BB69-23CF-44E3-9099-C40C66FF867C}">
                  <a14:compatExt spid="_x0000_s115720"/>
                </a:ext>
                <a:ext uri="{FF2B5EF4-FFF2-40B4-BE49-F238E27FC236}">
                  <a16:creationId xmlns:a16="http://schemas.microsoft.com/office/drawing/2014/main" id="{00000000-0008-0000-0800-00000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31750</xdr:rowOff>
        </xdr:from>
        <xdr:to>
          <xdr:col>1</xdr:col>
          <xdr:colOff>266700</xdr:colOff>
          <xdr:row>16</xdr:row>
          <xdr:rowOff>165100</xdr:rowOff>
        </xdr:to>
        <xdr:sp macro="" textlink="">
          <xdr:nvSpPr>
            <xdr:cNvPr id="115721" name="Check Box 9" hidden="1">
              <a:extLst>
                <a:ext uri="{63B3BB69-23CF-44E3-9099-C40C66FF867C}">
                  <a14:compatExt spid="_x0000_s115721"/>
                </a:ext>
                <a:ext uri="{FF2B5EF4-FFF2-40B4-BE49-F238E27FC236}">
                  <a16:creationId xmlns:a16="http://schemas.microsoft.com/office/drawing/2014/main" id="{00000000-0008-0000-0800-00000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31750</xdr:rowOff>
        </xdr:from>
        <xdr:to>
          <xdr:col>1</xdr:col>
          <xdr:colOff>266700</xdr:colOff>
          <xdr:row>19</xdr:row>
          <xdr:rowOff>165100</xdr:rowOff>
        </xdr:to>
        <xdr:sp macro="" textlink="">
          <xdr:nvSpPr>
            <xdr:cNvPr id="115722" name="Check Box 10" hidden="1">
              <a:extLst>
                <a:ext uri="{63B3BB69-23CF-44E3-9099-C40C66FF867C}">
                  <a14:compatExt spid="_x0000_s115722"/>
                </a:ext>
                <a:ext uri="{FF2B5EF4-FFF2-40B4-BE49-F238E27FC236}">
                  <a16:creationId xmlns:a16="http://schemas.microsoft.com/office/drawing/2014/main" id="{00000000-0008-0000-0800-00000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38100</xdr:rowOff>
        </xdr:from>
        <xdr:to>
          <xdr:col>1</xdr:col>
          <xdr:colOff>279400</xdr:colOff>
          <xdr:row>23</xdr:row>
          <xdr:rowOff>38100</xdr:rowOff>
        </xdr:to>
        <xdr:sp macro="" textlink="">
          <xdr:nvSpPr>
            <xdr:cNvPr id="115723" name="Check Box 11" hidden="1">
              <a:extLst>
                <a:ext uri="{63B3BB69-23CF-44E3-9099-C40C66FF867C}">
                  <a14:compatExt spid="_x0000_s115723"/>
                </a:ext>
                <a:ext uri="{FF2B5EF4-FFF2-40B4-BE49-F238E27FC236}">
                  <a16:creationId xmlns:a16="http://schemas.microsoft.com/office/drawing/2014/main" id="{00000000-0008-0000-0800-00000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38100</xdr:rowOff>
        </xdr:from>
        <xdr:to>
          <xdr:col>1</xdr:col>
          <xdr:colOff>266700</xdr:colOff>
          <xdr:row>28</xdr:row>
          <xdr:rowOff>0</xdr:rowOff>
        </xdr:to>
        <xdr:sp macro="" textlink="">
          <xdr:nvSpPr>
            <xdr:cNvPr id="115724" name="Check Box 12" hidden="1">
              <a:extLst>
                <a:ext uri="{63B3BB69-23CF-44E3-9099-C40C66FF867C}">
                  <a14:compatExt spid="_x0000_s115724"/>
                </a:ext>
                <a:ext uri="{FF2B5EF4-FFF2-40B4-BE49-F238E27FC236}">
                  <a16:creationId xmlns:a16="http://schemas.microsoft.com/office/drawing/2014/main" id="{00000000-0008-0000-0800-00000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38100</xdr:rowOff>
        </xdr:from>
        <xdr:to>
          <xdr:col>1</xdr:col>
          <xdr:colOff>266700</xdr:colOff>
          <xdr:row>30</xdr:row>
          <xdr:rowOff>0</xdr:rowOff>
        </xdr:to>
        <xdr:sp macro="" textlink="">
          <xdr:nvSpPr>
            <xdr:cNvPr id="115725" name="Check Box 13" hidden="1">
              <a:extLst>
                <a:ext uri="{63B3BB69-23CF-44E3-9099-C40C66FF867C}">
                  <a14:compatExt spid="_x0000_s115725"/>
                </a:ext>
                <a:ext uri="{FF2B5EF4-FFF2-40B4-BE49-F238E27FC236}">
                  <a16:creationId xmlns:a16="http://schemas.microsoft.com/office/drawing/2014/main" id="{00000000-0008-0000-0800-00000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38100</xdr:rowOff>
        </xdr:from>
        <xdr:to>
          <xdr:col>1</xdr:col>
          <xdr:colOff>266700</xdr:colOff>
          <xdr:row>33</xdr:row>
          <xdr:rowOff>0</xdr:rowOff>
        </xdr:to>
        <xdr:sp macro="" textlink="">
          <xdr:nvSpPr>
            <xdr:cNvPr id="115726" name="Check Box 14" hidden="1">
              <a:extLst>
                <a:ext uri="{63B3BB69-23CF-44E3-9099-C40C66FF867C}">
                  <a14:compatExt spid="_x0000_s115726"/>
                </a:ext>
                <a:ext uri="{FF2B5EF4-FFF2-40B4-BE49-F238E27FC236}">
                  <a16:creationId xmlns:a16="http://schemas.microsoft.com/office/drawing/2014/main" id="{00000000-0008-0000-0800-00000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38100</xdr:rowOff>
        </xdr:from>
        <xdr:to>
          <xdr:col>1</xdr:col>
          <xdr:colOff>266700</xdr:colOff>
          <xdr:row>38</xdr:row>
          <xdr:rowOff>0</xdr:rowOff>
        </xdr:to>
        <xdr:sp macro="" textlink="">
          <xdr:nvSpPr>
            <xdr:cNvPr id="115727" name="Check Box 15" hidden="1">
              <a:extLst>
                <a:ext uri="{63B3BB69-23CF-44E3-9099-C40C66FF867C}">
                  <a14:compatExt spid="_x0000_s115727"/>
                </a:ext>
                <a:ext uri="{FF2B5EF4-FFF2-40B4-BE49-F238E27FC236}">
                  <a16:creationId xmlns:a16="http://schemas.microsoft.com/office/drawing/2014/main" id="{00000000-0008-0000-0800-00000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292100</xdr:colOff>
      <xdr:row>3</xdr:row>
      <xdr:rowOff>31748</xdr:rowOff>
    </xdr:from>
    <xdr:to>
      <xdr:col>20</xdr:col>
      <xdr:colOff>482600</xdr:colOff>
      <xdr:row>13</xdr:row>
      <xdr:rowOff>57149</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7578725" y="669923"/>
          <a:ext cx="2076450" cy="1454151"/>
        </a:xfrm>
        <a:prstGeom prst="rect">
          <a:avLst/>
        </a:prstGeom>
        <a:solidFill>
          <a:sysClr val="window" lastClr="FFFFFF"/>
        </a:solidFill>
        <a:ln w="47625" cmpd="thickThin">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すべての項目について誓約できることを確認の上☑を入れ（クリックすると入ります）、印刷してください。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その後代表者氏名を自筆にてご記入ください。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54</xdr:row>
          <xdr:rowOff>38100</xdr:rowOff>
        </xdr:from>
        <xdr:to>
          <xdr:col>1</xdr:col>
          <xdr:colOff>266700</xdr:colOff>
          <xdr:row>55</xdr:row>
          <xdr:rowOff>0</xdr:rowOff>
        </xdr:to>
        <xdr:sp macro="" textlink="">
          <xdr:nvSpPr>
            <xdr:cNvPr id="115728" name="Check Box 16" hidden="1">
              <a:extLst>
                <a:ext uri="{63B3BB69-23CF-44E3-9099-C40C66FF867C}">
                  <a14:compatExt spid="_x0000_s115728"/>
                </a:ext>
                <a:ext uri="{FF2B5EF4-FFF2-40B4-BE49-F238E27FC236}">
                  <a16:creationId xmlns:a16="http://schemas.microsoft.com/office/drawing/2014/main" id="{00000000-0008-0000-0800-00001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88900</xdr:rowOff>
        </xdr:from>
        <xdr:to>
          <xdr:col>1</xdr:col>
          <xdr:colOff>304800</xdr:colOff>
          <xdr:row>52</xdr:row>
          <xdr:rowOff>76200</xdr:rowOff>
        </xdr:to>
        <xdr:sp macro="" textlink="">
          <xdr:nvSpPr>
            <xdr:cNvPr id="115729" name="Check Box 17" hidden="1">
              <a:extLst>
                <a:ext uri="{63B3BB69-23CF-44E3-9099-C40C66FF867C}">
                  <a14:compatExt spid="_x0000_s115729"/>
                </a:ext>
                <a:ext uri="{FF2B5EF4-FFF2-40B4-BE49-F238E27FC236}">
                  <a16:creationId xmlns:a16="http://schemas.microsoft.com/office/drawing/2014/main" id="{00000000-0008-0000-0800-00001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31750</xdr:rowOff>
        </xdr:from>
        <xdr:to>
          <xdr:col>2</xdr:col>
          <xdr:colOff>19050</xdr:colOff>
          <xdr:row>50</xdr:row>
          <xdr:rowOff>12700</xdr:rowOff>
        </xdr:to>
        <xdr:sp macro="" textlink="">
          <xdr:nvSpPr>
            <xdr:cNvPr id="115730" name="Check Box 18" hidden="1">
              <a:extLst>
                <a:ext uri="{63B3BB69-23CF-44E3-9099-C40C66FF867C}">
                  <a14:compatExt spid="_x0000_s115730"/>
                </a:ext>
                <a:ext uri="{FF2B5EF4-FFF2-40B4-BE49-F238E27FC236}">
                  <a16:creationId xmlns:a16="http://schemas.microsoft.com/office/drawing/2014/main" id="{00000000-0008-0000-0800-00001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02.xml"/><Relationship Id="rId5" Type="http://schemas.openxmlformats.org/officeDocument/2006/relationships/ctrlProp" Target="../ctrlProps/ctrlProp101.xml"/><Relationship Id="rId4" Type="http://schemas.openxmlformats.org/officeDocument/2006/relationships/ctrlProp" Target="../ctrlProps/ctrlProp10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10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47" Type="http://schemas.openxmlformats.org/officeDocument/2006/relationships/ctrlProp" Target="../ctrlProps/ctrlProp68.xml"/><Relationship Id="rId50" Type="http://schemas.openxmlformats.org/officeDocument/2006/relationships/ctrlProp" Target="../ctrlProps/ctrlProp71.xml"/><Relationship Id="rId55" Type="http://schemas.openxmlformats.org/officeDocument/2006/relationships/ctrlProp" Target="../ctrlProps/ctrlProp76.xml"/><Relationship Id="rId63" Type="http://schemas.openxmlformats.org/officeDocument/2006/relationships/ctrlProp" Target="../ctrlProps/ctrlProp84.xml"/><Relationship Id="rId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3" Type="http://schemas.openxmlformats.org/officeDocument/2006/relationships/ctrlProp" Target="../ctrlProps/ctrlProp74.xml"/><Relationship Id="rId58" Type="http://schemas.openxmlformats.org/officeDocument/2006/relationships/ctrlProp" Target="../ctrlProps/ctrlProp79.xml"/><Relationship Id="rId5" Type="http://schemas.openxmlformats.org/officeDocument/2006/relationships/ctrlProp" Target="../ctrlProps/ctrlProp26.xml"/><Relationship Id="rId61" Type="http://schemas.openxmlformats.org/officeDocument/2006/relationships/ctrlProp" Target="../ctrlProps/ctrlProp82.xml"/><Relationship Id="rId19" Type="http://schemas.openxmlformats.org/officeDocument/2006/relationships/ctrlProp" Target="../ctrlProps/ctrlProp4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trlProp" Target="../ctrlProps/ctrlProp69.xml"/><Relationship Id="rId56" Type="http://schemas.openxmlformats.org/officeDocument/2006/relationships/ctrlProp" Target="../ctrlProps/ctrlProp77.xml"/><Relationship Id="rId64" Type="http://schemas.openxmlformats.org/officeDocument/2006/relationships/ctrlProp" Target="../ctrlProps/ctrlProp85.xml"/><Relationship Id="rId8" Type="http://schemas.openxmlformats.org/officeDocument/2006/relationships/ctrlProp" Target="../ctrlProps/ctrlProp29.xml"/><Relationship Id="rId51" Type="http://schemas.openxmlformats.org/officeDocument/2006/relationships/ctrlProp" Target="../ctrlProps/ctrlProp72.xml"/><Relationship Id="rId3" Type="http://schemas.openxmlformats.org/officeDocument/2006/relationships/vmlDrawing" Target="../drawings/vmlDrawing5.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59" Type="http://schemas.openxmlformats.org/officeDocument/2006/relationships/ctrlProp" Target="../ctrlProps/ctrlProp80.xml"/><Relationship Id="rId20" Type="http://schemas.openxmlformats.org/officeDocument/2006/relationships/ctrlProp" Target="../ctrlProps/ctrlProp41.xml"/><Relationship Id="rId41" Type="http://schemas.openxmlformats.org/officeDocument/2006/relationships/ctrlProp" Target="../ctrlProps/ctrlProp62.xml"/><Relationship Id="rId54" Type="http://schemas.openxmlformats.org/officeDocument/2006/relationships/ctrlProp" Target="../ctrlProps/ctrlProp75.xml"/><Relationship Id="rId62" Type="http://schemas.openxmlformats.org/officeDocument/2006/relationships/ctrlProp" Target="../ctrlProps/ctrlProp83.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57" Type="http://schemas.openxmlformats.org/officeDocument/2006/relationships/ctrlProp" Target="../ctrlProps/ctrlProp78.xml"/><Relationship Id="rId10" Type="http://schemas.openxmlformats.org/officeDocument/2006/relationships/ctrlProp" Target="../ctrlProps/ctrlProp31.xml"/><Relationship Id="rId31" Type="http://schemas.openxmlformats.org/officeDocument/2006/relationships/ctrlProp" Target="../ctrlProps/ctrlProp52.xml"/><Relationship Id="rId44" Type="http://schemas.openxmlformats.org/officeDocument/2006/relationships/ctrlProp" Target="../ctrlProps/ctrlProp65.xml"/><Relationship Id="rId52" Type="http://schemas.openxmlformats.org/officeDocument/2006/relationships/ctrlProp" Target="../ctrlProps/ctrlProp73.xml"/><Relationship Id="rId60" Type="http://schemas.openxmlformats.org/officeDocument/2006/relationships/ctrlProp" Target="../ctrlProps/ctrlProp81.xml"/><Relationship Id="rId65" Type="http://schemas.openxmlformats.org/officeDocument/2006/relationships/comments" Target="../comments3.xml"/><Relationship Id="rId4" Type="http://schemas.openxmlformats.org/officeDocument/2006/relationships/ctrlProp" Target="../ctrlProps/ctrlProp25.xml"/><Relationship Id="rId9" Type="http://schemas.openxmlformats.org/officeDocument/2006/relationships/ctrlProp" Target="../ctrlProps/ctrlProp30.xml"/><Relationship Id="rId13" Type="http://schemas.openxmlformats.org/officeDocument/2006/relationships/ctrlProp" Target="../ctrlProps/ctrlProp34.xml"/><Relationship Id="rId18" Type="http://schemas.openxmlformats.org/officeDocument/2006/relationships/ctrlProp" Target="../ctrlProps/ctrlProp39.xml"/><Relationship Id="rId39"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8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3" Type="http://schemas.openxmlformats.org/officeDocument/2006/relationships/vmlDrawing" Target="../drawings/vmlDrawing9.v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omments" Target="../comments6.xml"/><Relationship Id="rId2" Type="http://schemas.openxmlformats.org/officeDocument/2006/relationships/drawing" Target="../drawings/drawing9.xml"/><Relationship Id="rId16" Type="http://schemas.openxmlformats.org/officeDocument/2006/relationships/ctrlProp" Target="../ctrlProps/ctrlProp99.xml"/><Relationship Id="rId1" Type="http://schemas.openxmlformats.org/officeDocument/2006/relationships/printerSettings" Target="../printerSettings/printerSettings9.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5" Type="http://schemas.openxmlformats.org/officeDocument/2006/relationships/ctrlProp" Target="../ctrlProps/ctrlProp9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B1:AAA50"/>
  <sheetViews>
    <sheetView showGridLines="0" tabSelected="1" zoomScaleNormal="100" zoomScaleSheetLayoutView="100" workbookViewId="0">
      <selection activeCell="T4" sqref="T4"/>
    </sheetView>
  </sheetViews>
  <sheetFormatPr defaultColWidth="9" defaultRowHeight="13"/>
  <cols>
    <col min="1" max="1" width="1.36328125" style="11" customWidth="1"/>
    <col min="2" max="2" width="3.6328125" style="21" customWidth="1"/>
    <col min="3" max="7" width="3.6328125" style="11" customWidth="1"/>
    <col min="8" max="8" width="4.26953125" style="11" customWidth="1"/>
    <col min="9" max="9" width="4.453125" style="236" customWidth="1"/>
    <col min="10" max="10" width="6.08984375" style="236" customWidth="1"/>
    <col min="11" max="11" width="4.26953125" style="236" customWidth="1"/>
    <col min="12" max="12" width="4.36328125" style="236" customWidth="1"/>
    <col min="13" max="13" width="3" style="236" customWidth="1"/>
    <col min="14" max="14" width="1.6328125" style="236" customWidth="1"/>
    <col min="15" max="16" width="4.08984375" style="236" customWidth="1"/>
    <col min="17" max="17" width="3.6328125" style="236" customWidth="1"/>
    <col min="18" max="18" width="5.90625" style="236" customWidth="1"/>
    <col min="19" max="20" width="3.7265625" style="236" customWidth="1"/>
    <col min="21" max="24" width="3.6328125" style="236" customWidth="1"/>
    <col min="25" max="25" width="4" style="236" customWidth="1"/>
    <col min="26" max="26" width="5.6328125" style="27" customWidth="1"/>
    <col min="27" max="27" width="39.6328125" style="27" customWidth="1"/>
    <col min="28" max="29" width="9.6328125" style="208" hidden="1" customWidth="1"/>
    <col min="30" max="30" width="12" style="208" hidden="1" customWidth="1"/>
    <col min="31" max="32" width="9" style="11" customWidth="1"/>
    <col min="33" max="81" width="9" style="11"/>
    <col min="82" max="85" width="9" style="11" customWidth="1"/>
    <col min="86" max="16384" width="9" style="11"/>
  </cols>
  <sheetData>
    <row r="1" spans="2:33">
      <c r="V1" s="237"/>
      <c r="Y1" s="238" t="s">
        <v>344</v>
      </c>
    </row>
    <row r="2" spans="2:33" s="129" customFormat="1">
      <c r="B2" s="21"/>
      <c r="I2" s="236"/>
      <c r="J2" s="236"/>
      <c r="K2" s="236"/>
      <c r="L2" s="236"/>
      <c r="M2" s="236"/>
      <c r="N2" s="236"/>
      <c r="O2" s="236"/>
      <c r="P2" s="236"/>
      <c r="Q2" s="664" t="str">
        <f>IF(Q11="","",Q11)</f>
        <v/>
      </c>
      <c r="R2" s="664"/>
      <c r="S2" s="664"/>
      <c r="T2" s="664"/>
      <c r="U2" s="664"/>
      <c r="V2" s="664"/>
      <c r="W2" s="664"/>
      <c r="X2" s="664"/>
      <c r="Y2" s="664"/>
      <c r="Z2" s="27"/>
      <c r="AA2" s="27"/>
      <c r="AB2" s="208"/>
      <c r="AC2" s="208"/>
      <c r="AD2" s="208"/>
    </row>
    <row r="3" spans="2:33" ht="23.25" customHeight="1">
      <c r="B3" s="22" t="s">
        <v>469</v>
      </c>
    </row>
    <row r="4" spans="2:33" s="17" customFormat="1" ht="23.25" customHeight="1">
      <c r="B4" s="23"/>
      <c r="G4" s="13"/>
      <c r="H4" s="594"/>
      <c r="I4" s="595"/>
      <c r="J4" s="595"/>
      <c r="K4" s="239"/>
      <c r="L4" s="239"/>
      <c r="M4" s="239"/>
      <c r="N4" s="239"/>
      <c r="O4" s="239"/>
      <c r="P4" s="239"/>
      <c r="Q4" s="239"/>
      <c r="R4" s="596" t="s">
        <v>1</v>
      </c>
      <c r="S4" s="597"/>
      <c r="T4" s="240"/>
      <c r="U4" s="239" t="s">
        <v>2</v>
      </c>
      <c r="V4" s="240"/>
      <c r="W4" s="239" t="s">
        <v>3</v>
      </c>
      <c r="X4" s="257"/>
      <c r="Y4" s="239" t="s">
        <v>4</v>
      </c>
      <c r="Z4" s="29"/>
      <c r="AA4" s="29"/>
      <c r="AB4" s="210"/>
      <c r="AC4" s="210"/>
      <c r="AD4" s="210"/>
    </row>
    <row r="5" spans="2:33" ht="23.25" customHeight="1">
      <c r="B5" s="22" t="s">
        <v>461</v>
      </c>
    </row>
    <row r="6" spans="2:33" ht="23.25" customHeight="1">
      <c r="B6" s="598" t="s">
        <v>0</v>
      </c>
      <c r="C6" s="598"/>
      <c r="D6" s="598"/>
      <c r="E6" s="599"/>
      <c r="F6" s="600"/>
      <c r="G6" s="600"/>
      <c r="H6" s="600"/>
      <c r="I6" s="600"/>
      <c r="AB6" s="211"/>
      <c r="AC6" s="211"/>
      <c r="AD6" s="211"/>
      <c r="AE6" s="191"/>
      <c r="AF6" s="14"/>
      <c r="AG6" s="14"/>
    </row>
    <row r="7" spans="2:33" ht="37.5" customHeight="1">
      <c r="B7" s="19"/>
      <c r="C7" s="19"/>
      <c r="D7" s="19"/>
      <c r="E7" s="20"/>
      <c r="K7" s="602" t="s">
        <v>35</v>
      </c>
      <c r="L7" s="603"/>
      <c r="M7" s="603"/>
      <c r="N7" s="603"/>
      <c r="O7" s="603"/>
      <c r="P7" s="603"/>
      <c r="Q7" s="604"/>
      <c r="R7" s="604"/>
      <c r="S7" s="604"/>
      <c r="T7" s="604"/>
      <c r="U7" s="604"/>
      <c r="V7" s="604"/>
      <c r="W7" s="604"/>
      <c r="X7" s="604"/>
      <c r="Y7" s="604"/>
      <c r="AA7" s="29"/>
      <c r="AB7" s="211"/>
      <c r="AC7" s="211"/>
      <c r="AD7" s="211"/>
      <c r="AE7" s="14"/>
      <c r="AF7" s="14"/>
      <c r="AG7" s="14"/>
    </row>
    <row r="8" spans="2:33" s="14" customFormat="1" ht="23.25" customHeight="1">
      <c r="B8" s="22"/>
      <c r="I8" s="241"/>
      <c r="J8" s="241"/>
      <c r="K8" s="597" t="s">
        <v>5</v>
      </c>
      <c r="L8" s="597"/>
      <c r="M8" s="597"/>
      <c r="N8" s="597"/>
      <c r="O8" s="597"/>
      <c r="P8" s="597"/>
      <c r="Q8" s="241" t="s">
        <v>7</v>
      </c>
      <c r="R8" s="601"/>
      <c r="S8" s="601"/>
      <c r="T8" s="601"/>
      <c r="U8" s="601"/>
      <c r="V8" s="601"/>
      <c r="W8" s="241"/>
      <c r="X8" s="241"/>
      <c r="Y8" s="241"/>
      <c r="Z8" s="28"/>
      <c r="AA8" s="30"/>
      <c r="AB8" s="234"/>
      <c r="AC8" s="234"/>
      <c r="AD8" s="234"/>
      <c r="AE8" s="12"/>
      <c r="AF8" s="12"/>
      <c r="AG8" s="12"/>
    </row>
    <row r="9" spans="2:33" s="14" customFormat="1" ht="23.25" customHeight="1">
      <c r="B9" s="22"/>
      <c r="C9" s="73"/>
      <c r="I9" s="241"/>
      <c r="J9" s="241"/>
      <c r="K9" s="606" t="s">
        <v>462</v>
      </c>
      <c r="L9" s="606"/>
      <c r="M9" s="606"/>
      <c r="N9" s="606"/>
      <c r="O9" s="242"/>
      <c r="P9" s="243"/>
      <c r="Q9" s="604"/>
      <c r="R9" s="604"/>
      <c r="S9" s="604"/>
      <c r="T9" s="604"/>
      <c r="U9" s="604"/>
      <c r="V9" s="604"/>
      <c r="W9" s="604"/>
      <c r="X9" s="604"/>
      <c r="Y9" s="604"/>
      <c r="Z9" s="28"/>
      <c r="AA9" s="30"/>
      <c r="AB9" s="234"/>
      <c r="AC9" s="234"/>
      <c r="AD9" s="234"/>
      <c r="AE9" s="12"/>
      <c r="AF9" s="12"/>
      <c r="AG9" s="12"/>
    </row>
    <row r="10" spans="2:33" s="14" customFormat="1" ht="23.25" customHeight="1">
      <c r="B10" s="22"/>
      <c r="I10" s="241"/>
      <c r="J10" s="241"/>
      <c r="K10" s="606"/>
      <c r="L10" s="606"/>
      <c r="M10" s="606"/>
      <c r="N10" s="606"/>
      <c r="O10" s="242"/>
      <c r="P10" s="243"/>
      <c r="Q10" s="604"/>
      <c r="R10" s="604"/>
      <c r="S10" s="604"/>
      <c r="T10" s="604"/>
      <c r="U10" s="604"/>
      <c r="V10" s="604"/>
      <c r="W10" s="604"/>
      <c r="X10" s="604"/>
      <c r="Y10" s="604"/>
      <c r="Z10" s="28"/>
      <c r="AA10" s="28"/>
      <c r="AB10" s="211"/>
      <c r="AC10" s="211"/>
      <c r="AD10" s="211"/>
    </row>
    <row r="11" spans="2:33" s="14" customFormat="1" ht="36" customHeight="1">
      <c r="B11" s="22"/>
      <c r="I11" s="241"/>
      <c r="J11" s="241"/>
      <c r="K11" s="597" t="s">
        <v>6</v>
      </c>
      <c r="L11" s="597"/>
      <c r="M11" s="597"/>
      <c r="N11" s="597"/>
      <c r="O11" s="597"/>
      <c r="P11" s="597"/>
      <c r="Q11" s="605"/>
      <c r="R11" s="605"/>
      <c r="S11" s="605"/>
      <c r="T11" s="605"/>
      <c r="U11" s="605"/>
      <c r="V11" s="605"/>
      <c r="W11" s="605"/>
      <c r="X11" s="605"/>
      <c r="Y11" s="605"/>
      <c r="Z11" s="28"/>
      <c r="AA11" s="28"/>
      <c r="AB11" s="211"/>
      <c r="AC11" s="211"/>
      <c r="AD11" s="211"/>
    </row>
    <row r="12" spans="2:33" s="14" customFormat="1" ht="23.25" customHeight="1">
      <c r="B12" s="22"/>
      <c r="I12" s="241"/>
      <c r="J12" s="241"/>
      <c r="K12" s="607" t="s">
        <v>36</v>
      </c>
      <c r="L12" s="607"/>
      <c r="M12" s="607"/>
      <c r="N12" s="607"/>
      <c r="O12" s="607"/>
      <c r="P12" s="607"/>
      <c r="Q12" s="601"/>
      <c r="R12" s="601"/>
      <c r="S12" s="601"/>
      <c r="T12" s="601"/>
      <c r="U12" s="601"/>
      <c r="V12" s="601"/>
      <c r="W12" s="601"/>
      <c r="X12" s="601"/>
      <c r="Y12" s="601"/>
      <c r="Z12" s="28"/>
      <c r="AA12" s="28"/>
      <c r="AB12" s="211"/>
      <c r="AC12" s="211"/>
      <c r="AD12" s="211"/>
    </row>
    <row r="13" spans="2:33" s="14" customFormat="1" ht="27.75" customHeight="1">
      <c r="B13" s="22"/>
      <c r="I13" s="241"/>
      <c r="J13" s="241"/>
      <c r="K13" s="607" t="s">
        <v>138</v>
      </c>
      <c r="L13" s="607"/>
      <c r="M13" s="607"/>
      <c r="N13" s="607"/>
      <c r="O13" s="607"/>
      <c r="P13" s="607"/>
      <c r="Q13" s="661"/>
      <c r="R13" s="661"/>
      <c r="S13" s="661"/>
      <c r="T13" s="661"/>
      <c r="U13" s="661"/>
      <c r="V13" s="661"/>
      <c r="W13" s="661"/>
      <c r="X13" s="661"/>
      <c r="Y13" s="661"/>
      <c r="Z13" s="28"/>
      <c r="AA13" s="28"/>
      <c r="AB13" s="211"/>
      <c r="AC13" s="211"/>
      <c r="AD13" s="211"/>
    </row>
    <row r="14" spans="2:33" s="14" customFormat="1" ht="15" customHeight="1">
      <c r="B14" s="22"/>
      <c r="I14" s="241"/>
      <c r="J14" s="241"/>
      <c r="K14" s="241"/>
      <c r="L14" s="241"/>
      <c r="M14" s="241"/>
      <c r="N14" s="241"/>
      <c r="O14" s="241"/>
      <c r="P14" s="241"/>
      <c r="Q14" s="241"/>
      <c r="R14" s="241"/>
      <c r="S14" s="241"/>
      <c r="T14" s="241"/>
      <c r="U14" s="241"/>
      <c r="V14" s="241"/>
      <c r="W14" s="241"/>
      <c r="X14" s="241"/>
      <c r="Y14" s="241"/>
      <c r="Z14" s="28"/>
      <c r="AA14" s="28"/>
      <c r="AB14" s="211"/>
      <c r="AC14" s="211"/>
      <c r="AD14" s="211"/>
    </row>
    <row r="15" spans="2:33" s="14" customFormat="1" ht="23.25" customHeight="1">
      <c r="B15" s="665"/>
      <c r="C15" s="595"/>
      <c r="D15" s="595"/>
      <c r="E15" s="595"/>
      <c r="F15" s="595"/>
      <c r="G15" s="595"/>
      <c r="H15" s="595"/>
      <c r="I15" s="595"/>
      <c r="J15" s="595"/>
      <c r="K15" s="595"/>
      <c r="L15" s="595"/>
      <c r="M15" s="595"/>
      <c r="N15" s="595"/>
      <c r="O15" s="595"/>
      <c r="P15" s="595"/>
      <c r="Q15" s="595"/>
      <c r="R15" s="595"/>
      <c r="S15" s="595"/>
      <c r="T15" s="595"/>
      <c r="U15" s="595"/>
      <c r="V15" s="595"/>
      <c r="W15" s="595"/>
      <c r="X15" s="595"/>
      <c r="Y15" s="595"/>
      <c r="Z15" s="28"/>
      <c r="AA15" s="28"/>
      <c r="AB15" s="211"/>
      <c r="AC15" s="211"/>
      <c r="AD15" s="211"/>
    </row>
    <row r="16" spans="2:33" ht="23.25" customHeight="1">
      <c r="B16" s="662" t="s">
        <v>345</v>
      </c>
      <c r="C16" s="663"/>
      <c r="D16" s="663"/>
      <c r="E16" s="663"/>
      <c r="F16" s="663"/>
      <c r="G16" s="663"/>
      <c r="H16" s="663"/>
      <c r="I16" s="663"/>
      <c r="J16" s="663"/>
      <c r="K16" s="663"/>
      <c r="L16" s="663"/>
      <c r="M16" s="663"/>
      <c r="N16" s="663"/>
      <c r="O16" s="663"/>
      <c r="P16" s="663"/>
      <c r="Q16" s="663"/>
      <c r="R16" s="663"/>
      <c r="S16" s="663"/>
      <c r="T16" s="663"/>
      <c r="U16" s="663"/>
      <c r="V16" s="663"/>
      <c r="W16" s="663"/>
      <c r="X16" s="663"/>
      <c r="Y16" s="663"/>
    </row>
    <row r="17" spans="2:30" ht="23.25" customHeight="1">
      <c r="C17" s="573" t="s">
        <v>463</v>
      </c>
      <c r="D17" s="573"/>
      <c r="E17" s="573"/>
      <c r="F17" s="573"/>
      <c r="G17" s="573"/>
      <c r="H17" s="573"/>
      <c r="I17" s="573"/>
      <c r="J17" s="573"/>
      <c r="K17" s="573"/>
      <c r="L17" s="573"/>
      <c r="M17" s="573"/>
      <c r="N17" s="573"/>
      <c r="O17" s="573"/>
      <c r="P17" s="573"/>
      <c r="Q17" s="573"/>
      <c r="R17" s="573"/>
      <c r="S17" s="573"/>
      <c r="T17" s="573"/>
      <c r="U17" s="573"/>
      <c r="V17" s="573"/>
      <c r="W17" s="573"/>
      <c r="X17" s="573"/>
    </row>
    <row r="18" spans="2:30" ht="23.25" customHeight="1">
      <c r="C18" s="573" t="s">
        <v>464</v>
      </c>
      <c r="D18" s="573"/>
      <c r="E18" s="573"/>
      <c r="F18" s="573"/>
      <c r="G18" s="573"/>
      <c r="H18" s="573"/>
      <c r="I18" s="573"/>
      <c r="J18" s="573"/>
      <c r="K18" s="573"/>
      <c r="L18" s="573"/>
      <c r="M18" s="573"/>
      <c r="N18" s="573"/>
      <c r="O18" s="573"/>
      <c r="P18" s="573"/>
      <c r="Q18" s="573"/>
      <c r="R18" s="573"/>
      <c r="S18" s="573"/>
      <c r="T18" s="573"/>
      <c r="U18" s="573"/>
      <c r="V18" s="573"/>
    </row>
    <row r="19" spans="2:30" ht="11.25" customHeight="1"/>
    <row r="20" spans="2:30" ht="11.25" customHeight="1"/>
    <row r="21" spans="2:30" ht="15" customHeight="1"/>
    <row r="22" spans="2:30" ht="20.25" customHeight="1">
      <c r="B22" s="660" t="s">
        <v>8</v>
      </c>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31"/>
      <c r="AA22" s="32"/>
      <c r="AB22" s="227"/>
      <c r="AC22" s="227"/>
    </row>
    <row r="23" spans="2:30" s="193" customFormat="1" ht="19.5" customHeight="1">
      <c r="B23" s="21"/>
      <c r="C23" s="221"/>
      <c r="D23" s="222"/>
      <c r="E23" s="223"/>
      <c r="F23" s="223"/>
      <c r="G23" s="223"/>
      <c r="H23" s="221"/>
      <c r="I23" s="244"/>
      <c r="J23" s="340"/>
      <c r="K23" s="340"/>
      <c r="L23" s="341"/>
      <c r="M23" s="341"/>
      <c r="N23" s="342"/>
      <c r="O23" s="343"/>
      <c r="P23" s="343"/>
      <c r="Q23" s="338"/>
      <c r="R23" s="339"/>
      <c r="S23" s="343"/>
      <c r="T23" s="343"/>
      <c r="U23" s="338"/>
      <c r="V23" s="337"/>
      <c r="W23" s="337"/>
      <c r="X23" s="337"/>
      <c r="Y23" s="236"/>
      <c r="Z23" s="31"/>
      <c r="AA23" s="32"/>
      <c r="AB23" s="227"/>
      <c r="AC23" s="227"/>
      <c r="AD23" s="208"/>
    </row>
    <row r="24" spans="2:30" s="193" customFormat="1" ht="20.25" customHeight="1">
      <c r="B24" s="326" t="s">
        <v>28</v>
      </c>
      <c r="C24" s="659" t="s">
        <v>9</v>
      </c>
      <c r="D24" s="659"/>
      <c r="E24" s="659"/>
      <c r="F24" s="659"/>
      <c r="G24" s="659"/>
      <c r="H24" s="659"/>
      <c r="I24" s="249"/>
      <c r="J24" s="344"/>
      <c r="K24" s="345"/>
      <c r="L24" s="345"/>
      <c r="M24" s="346"/>
      <c r="N24" s="346"/>
      <c r="O24" s="347"/>
      <c r="P24" s="347"/>
      <c r="Q24" s="347"/>
      <c r="R24" s="348"/>
      <c r="S24" s="349"/>
      <c r="T24" s="343"/>
      <c r="U24" s="343"/>
      <c r="V24" s="338"/>
      <c r="W24" s="337"/>
      <c r="X24" s="337"/>
      <c r="Y24" s="236"/>
      <c r="Z24" s="31"/>
      <c r="AA24" s="225"/>
      <c r="AB24" s="227"/>
      <c r="AC24" s="227"/>
      <c r="AD24" s="208"/>
    </row>
    <row r="25" spans="2:30" s="192" customFormat="1" ht="29.25" customHeight="1">
      <c r="B25" s="21"/>
      <c r="C25" s="18" t="s">
        <v>137</v>
      </c>
      <c r="D25" s="608">
        <v>1000000</v>
      </c>
      <c r="E25" s="609"/>
      <c r="F25" s="609"/>
      <c r="G25" s="609"/>
      <c r="H25" s="18" t="s">
        <v>136</v>
      </c>
      <c r="I25" s="250"/>
      <c r="J25" s="350"/>
      <c r="K25" s="351"/>
      <c r="L25" s="351"/>
      <c r="M25" s="352"/>
      <c r="N25" s="353"/>
      <c r="O25" s="354"/>
      <c r="P25" s="354"/>
      <c r="Q25" s="354"/>
      <c r="R25" s="355"/>
      <c r="S25" s="356"/>
      <c r="T25" s="354"/>
      <c r="U25" s="354"/>
      <c r="V25" s="355"/>
      <c r="W25" s="356"/>
      <c r="X25" s="356"/>
      <c r="Y25" s="241"/>
      <c r="Z25" s="224"/>
      <c r="AA25" s="226"/>
      <c r="AB25" s="210" t="b">
        <v>0</v>
      </c>
      <c r="AC25" s="210" t="b">
        <v>0</v>
      </c>
      <c r="AD25" s="211" t="b">
        <v>0</v>
      </c>
    </row>
    <row r="26" spans="2:30" ht="9" customHeight="1">
      <c r="C26" s="21"/>
      <c r="J26" s="337"/>
      <c r="K26" s="655"/>
      <c r="L26" s="655"/>
      <c r="M26" s="337"/>
      <c r="N26" s="337"/>
      <c r="O26" s="337"/>
      <c r="P26" s="337"/>
      <c r="Q26" s="337"/>
      <c r="R26" s="337"/>
      <c r="S26" s="337"/>
      <c r="T26" s="337"/>
      <c r="U26" s="337"/>
      <c r="V26" s="337"/>
      <c r="W26" s="337"/>
      <c r="X26" s="337"/>
      <c r="Z26" s="31"/>
      <c r="AA26" s="215"/>
      <c r="AB26" s="227"/>
      <c r="AC26" s="227"/>
    </row>
    <row r="27" spans="2:30" ht="14.25" customHeight="1">
      <c r="C27" s="21"/>
      <c r="D27" s="221"/>
      <c r="E27" s="221"/>
      <c r="F27" s="221"/>
      <c r="G27" s="221"/>
      <c r="H27" s="221"/>
      <c r="I27" s="259"/>
      <c r="J27" s="357"/>
      <c r="K27" s="358"/>
      <c r="L27" s="358"/>
      <c r="M27" s="358"/>
      <c r="N27" s="358"/>
      <c r="O27" s="359"/>
      <c r="P27" s="359"/>
      <c r="Q27" s="337"/>
      <c r="R27" s="337"/>
      <c r="S27" s="337"/>
      <c r="T27" s="337"/>
      <c r="U27" s="337"/>
      <c r="V27" s="337"/>
      <c r="W27" s="337"/>
      <c r="X27" s="337"/>
      <c r="Z27" s="31"/>
      <c r="AA27" s="225"/>
      <c r="AB27" s="227" t="b">
        <v>1</v>
      </c>
      <c r="AC27" s="227" t="b">
        <v>0</v>
      </c>
    </row>
    <row r="28" spans="2:30" ht="4.5" customHeight="1">
      <c r="C28" s="21"/>
      <c r="J28" s="337"/>
      <c r="K28" s="337"/>
      <c r="L28" s="337"/>
      <c r="M28" s="337"/>
      <c r="N28" s="337"/>
      <c r="O28" s="359"/>
      <c r="P28" s="359"/>
      <c r="Q28" s="337"/>
      <c r="R28" s="337"/>
      <c r="S28" s="337"/>
      <c r="T28" s="337"/>
      <c r="U28" s="337"/>
      <c r="V28" s="337"/>
      <c r="W28" s="337"/>
      <c r="X28" s="337"/>
      <c r="Z28" s="31"/>
      <c r="AA28" s="225"/>
      <c r="AB28" s="227"/>
      <c r="AC28" s="227"/>
    </row>
    <row r="29" spans="2:30" ht="5.25" customHeight="1">
      <c r="C29" s="21"/>
      <c r="J29" s="337"/>
      <c r="K29" s="337"/>
      <c r="L29" s="337"/>
      <c r="M29" s="337"/>
      <c r="N29" s="337"/>
      <c r="O29" s="337"/>
      <c r="P29" s="337"/>
      <c r="Q29" s="337"/>
      <c r="R29" s="337"/>
      <c r="S29" s="337"/>
      <c r="T29" s="337"/>
      <c r="U29" s="337"/>
      <c r="V29" s="337"/>
      <c r="W29" s="337"/>
      <c r="X29" s="337"/>
      <c r="Z29" s="31"/>
      <c r="AA29" s="215"/>
      <c r="AB29" s="228" t="s">
        <v>319</v>
      </c>
      <c r="AC29" s="228">
        <f>IF(AND(AB30=TRUE,AB31=TRUE,AB32=TRUE,AB33=TRUE),7,IF(AND(AB30=TRUE,AB31=TRUE,AB32=TRUE),5,IF(AND(AB30=TRUE,AB31=TRUE,AB33=TRUE),6,IF(AND(AB31=TRUE,AB32=TRUE,AB33=TRUE),10,IF(AND(AB30=TRUE,AB31=TRUE),2,IF(AND(AB30=TRUE,AB32=TRUE),3,IF(AND(AB30=TRUE,AB33=TRUE),4,IF(AND(AB31=TRUE,AB33=TRUE),8,IF(AND(AB31=TRUE,AB32=TRUE),9,IF(AND(AB32=TRUE,AB33=TRUE),12,IF(OR(AB30=TRUE,AB31=TRUE),1,IF(OR(AB32=TRUE,AB33=TRUE),11,""))))))))))))</f>
        <v>11</v>
      </c>
    </row>
    <row r="30" spans="2:30" ht="5.25" customHeight="1">
      <c r="C30" s="21"/>
      <c r="E30" s="13"/>
      <c r="F30" s="10"/>
      <c r="J30" s="337"/>
      <c r="K30" s="337"/>
      <c r="L30" s="337"/>
      <c r="M30" s="337"/>
      <c r="N30" s="337"/>
      <c r="O30" s="337"/>
      <c r="P30" s="337"/>
      <c r="Q30" s="337"/>
      <c r="R30" s="337"/>
      <c r="S30" s="337"/>
      <c r="T30" s="337"/>
      <c r="U30" s="337"/>
      <c r="V30" s="337"/>
      <c r="W30" s="337"/>
      <c r="X30" s="337"/>
      <c r="Z30" s="31"/>
      <c r="AA30" s="225"/>
      <c r="AB30" s="227" t="b">
        <v>0</v>
      </c>
      <c r="AC30" s="227"/>
    </row>
    <row r="31" spans="2:30" ht="5.25" customHeight="1">
      <c r="C31" s="21"/>
      <c r="E31" s="13"/>
      <c r="F31" s="10"/>
      <c r="L31" s="246"/>
      <c r="Z31" s="31"/>
      <c r="AA31" s="225"/>
      <c r="AB31" s="227" t="b">
        <v>0</v>
      </c>
      <c r="AC31" s="227"/>
    </row>
    <row r="32" spans="2:30" ht="5.25" customHeight="1">
      <c r="C32" s="21"/>
      <c r="E32" s="13"/>
      <c r="F32" s="10"/>
      <c r="L32" s="246"/>
      <c r="P32" s="245"/>
      <c r="Q32" s="247"/>
      <c r="Z32" s="31"/>
      <c r="AA32" s="225"/>
      <c r="AB32" s="227" t="b">
        <v>0</v>
      </c>
      <c r="AC32" s="227"/>
    </row>
    <row r="33" spans="2:703" ht="5.25" customHeight="1">
      <c r="C33" s="21"/>
      <c r="D33" s="24"/>
      <c r="F33" s="10"/>
      <c r="L33" s="245"/>
      <c r="Z33" s="31"/>
      <c r="AA33" s="225"/>
      <c r="AB33" s="227" t="b">
        <v>1</v>
      </c>
      <c r="AC33" s="227"/>
      <c r="AAA33" s="11" t="b">
        <v>0</v>
      </c>
    </row>
    <row r="34" spans="2:703" ht="36" customHeight="1">
      <c r="B34" s="327" t="s">
        <v>29</v>
      </c>
      <c r="C34" s="592" t="s">
        <v>10</v>
      </c>
      <c r="D34" s="592"/>
      <c r="E34" s="592"/>
      <c r="F34" s="592"/>
      <c r="G34" s="593"/>
      <c r="H34" s="593"/>
      <c r="AB34" s="208" t="b">
        <v>0</v>
      </c>
      <c r="AE34" s="194"/>
    </row>
    <row r="35" spans="2:703" ht="23.25" customHeight="1">
      <c r="C35" s="590" t="s">
        <v>11</v>
      </c>
      <c r="D35" s="590"/>
      <c r="E35" s="590"/>
      <c r="F35" s="590"/>
      <c r="G35" s="591"/>
      <c r="H35" s="591"/>
      <c r="I35" s="656"/>
      <c r="J35" s="657"/>
      <c r="K35" s="657"/>
      <c r="L35" s="657"/>
      <c r="M35" s="657"/>
      <c r="N35" s="657"/>
      <c r="O35" s="657"/>
      <c r="P35" s="657"/>
      <c r="Q35" s="657"/>
      <c r="R35" s="657"/>
      <c r="S35" s="657"/>
      <c r="T35" s="657"/>
      <c r="U35" s="657"/>
      <c r="V35" s="657"/>
      <c r="W35" s="657"/>
      <c r="X35" s="657"/>
      <c r="Y35" s="658"/>
    </row>
    <row r="36" spans="2:703" ht="23.25" customHeight="1">
      <c r="C36" s="590" t="s">
        <v>12</v>
      </c>
      <c r="D36" s="590"/>
      <c r="E36" s="590"/>
      <c r="F36" s="590"/>
      <c r="G36" s="591"/>
      <c r="H36" s="591"/>
      <c r="I36" s="610" t="str">
        <f>IF(SUM(Q36,V36)=0,"",SUM(Q36,V36))</f>
        <v/>
      </c>
      <c r="J36" s="611"/>
      <c r="K36" s="611"/>
      <c r="L36" s="248" t="s">
        <v>13</v>
      </c>
      <c r="M36" s="631" t="s">
        <v>14</v>
      </c>
      <c r="N36" s="631"/>
      <c r="O36" s="631"/>
      <c r="P36" s="631"/>
      <c r="Q36" s="627"/>
      <c r="R36" s="627"/>
      <c r="S36" s="248" t="s">
        <v>13</v>
      </c>
      <c r="T36" s="631" t="s">
        <v>15</v>
      </c>
      <c r="U36" s="631"/>
      <c r="V36" s="627"/>
      <c r="W36" s="627"/>
      <c r="X36" s="631" t="s">
        <v>16</v>
      </c>
      <c r="Y36" s="632"/>
      <c r="Z36" s="33" t="str">
        <f>IF(I36="","",IF(I36&gt;300,"※従業員数が３０1人以上です。常時雇用する従業員が３０１人以上は要件対象外です。",""))</f>
        <v/>
      </c>
    </row>
    <row r="37" spans="2:703" ht="23.25" customHeight="1">
      <c r="C37" s="618" t="s">
        <v>312</v>
      </c>
      <c r="D37" s="619"/>
      <c r="E37" s="619"/>
      <c r="F37" s="619"/>
      <c r="G37" s="619"/>
      <c r="H37" s="620"/>
      <c r="I37" s="610" t="s">
        <v>25</v>
      </c>
      <c r="J37" s="648"/>
      <c r="K37" s="628"/>
      <c r="L37" s="629"/>
      <c r="M37" s="629"/>
      <c r="N37" s="629"/>
      <c r="O37" s="629"/>
      <c r="P37" s="629"/>
      <c r="Q37" s="629"/>
      <c r="R37" s="629"/>
      <c r="S37" s="629"/>
      <c r="T37" s="629"/>
      <c r="U37" s="629"/>
      <c r="V37" s="629"/>
      <c r="W37" s="629"/>
      <c r="X37" s="629"/>
      <c r="Y37" s="630"/>
      <c r="Z37" s="34"/>
    </row>
    <row r="38" spans="2:703" ht="15.75" customHeight="1">
      <c r="C38" s="621"/>
      <c r="D38" s="622"/>
      <c r="E38" s="622"/>
      <c r="F38" s="622"/>
      <c r="G38" s="622"/>
      <c r="H38" s="623"/>
      <c r="I38" s="635" t="s">
        <v>17</v>
      </c>
      <c r="J38" s="636"/>
      <c r="K38" s="653" t="s">
        <v>22</v>
      </c>
      <c r="L38" s="654"/>
      <c r="M38" s="612"/>
      <c r="N38" s="613"/>
      <c r="O38" s="613"/>
      <c r="P38" s="613"/>
      <c r="Q38" s="613"/>
      <c r="R38" s="613"/>
      <c r="S38" s="613"/>
      <c r="T38" s="613"/>
      <c r="U38" s="613"/>
      <c r="V38" s="613"/>
      <c r="W38" s="613"/>
      <c r="X38" s="613"/>
      <c r="Y38" s="614"/>
    </row>
    <row r="39" spans="2:703" ht="32.25" customHeight="1">
      <c r="C39" s="621"/>
      <c r="D39" s="622"/>
      <c r="E39" s="622"/>
      <c r="F39" s="622"/>
      <c r="G39" s="622"/>
      <c r="H39" s="623"/>
      <c r="I39" s="637"/>
      <c r="J39" s="638"/>
      <c r="K39" s="615"/>
      <c r="L39" s="616"/>
      <c r="M39" s="616"/>
      <c r="N39" s="616"/>
      <c r="O39" s="616"/>
      <c r="P39" s="616"/>
      <c r="Q39" s="616"/>
      <c r="R39" s="616"/>
      <c r="S39" s="616"/>
      <c r="T39" s="616"/>
      <c r="U39" s="616"/>
      <c r="V39" s="616"/>
      <c r="W39" s="616"/>
      <c r="X39" s="616"/>
      <c r="Y39" s="617"/>
    </row>
    <row r="40" spans="2:703" ht="33" customHeight="1">
      <c r="C40" s="621"/>
      <c r="D40" s="622"/>
      <c r="E40" s="622"/>
      <c r="F40" s="622"/>
      <c r="G40" s="622"/>
      <c r="H40" s="623"/>
      <c r="I40" s="646" t="s">
        <v>24</v>
      </c>
      <c r="J40" s="647"/>
      <c r="K40" s="643"/>
      <c r="L40" s="644"/>
      <c r="M40" s="644"/>
      <c r="N40" s="644"/>
      <c r="O40" s="644"/>
      <c r="P40" s="644"/>
      <c r="Q40" s="645"/>
      <c r="R40" s="649" t="s">
        <v>18</v>
      </c>
      <c r="S40" s="650"/>
      <c r="T40" s="639"/>
      <c r="U40" s="639"/>
      <c r="V40" s="639"/>
      <c r="W40" s="639"/>
      <c r="X40" s="639"/>
      <c r="Y40" s="640"/>
    </row>
    <row r="41" spans="2:703" ht="33" customHeight="1">
      <c r="C41" s="624"/>
      <c r="D41" s="625"/>
      <c r="E41" s="625"/>
      <c r="F41" s="625"/>
      <c r="G41" s="625"/>
      <c r="H41" s="626"/>
      <c r="I41" s="633" t="s">
        <v>23</v>
      </c>
      <c r="J41" s="633"/>
      <c r="K41" s="634"/>
      <c r="L41" s="634"/>
      <c r="M41" s="634"/>
      <c r="N41" s="634"/>
      <c r="O41" s="634"/>
      <c r="P41" s="634"/>
      <c r="Q41" s="634"/>
      <c r="R41" s="651"/>
      <c r="S41" s="652"/>
      <c r="T41" s="641"/>
      <c r="U41" s="641"/>
      <c r="V41" s="641"/>
      <c r="W41" s="641"/>
      <c r="X41" s="641"/>
      <c r="Y41" s="642"/>
    </row>
    <row r="42" spans="2:703" ht="10.5" customHeight="1"/>
    <row r="43" spans="2:703" ht="20.25" customHeight="1">
      <c r="B43" s="23"/>
      <c r="C43" s="14"/>
      <c r="D43" s="14"/>
      <c r="E43" s="14"/>
      <c r="F43" s="14"/>
      <c r="G43" s="14"/>
      <c r="H43" s="14"/>
    </row>
    <row r="44" spans="2:703" ht="21" customHeight="1">
      <c r="C44" s="14"/>
      <c r="D44" s="14"/>
      <c r="E44" s="14"/>
      <c r="F44" s="14"/>
      <c r="G44" s="14"/>
      <c r="I44" s="241"/>
      <c r="J44" s="241"/>
      <c r="K44" s="241"/>
      <c r="L44" s="241"/>
      <c r="M44" s="241"/>
      <c r="N44" s="241"/>
      <c r="O44" s="241"/>
      <c r="P44" s="241"/>
      <c r="Q44" s="241"/>
      <c r="R44" s="241"/>
      <c r="S44" s="241"/>
      <c r="T44" s="241"/>
      <c r="U44" s="241"/>
      <c r="V44" s="241"/>
      <c r="W44" s="241"/>
      <c r="X44" s="241"/>
      <c r="Y44" s="241"/>
    </row>
    <row r="45" spans="2:703" ht="17.25" customHeight="1">
      <c r="C45" s="14"/>
      <c r="D45" s="14"/>
      <c r="E45" s="14"/>
      <c r="F45" s="14"/>
      <c r="G45" s="14"/>
      <c r="I45" s="241"/>
      <c r="J45" s="241"/>
      <c r="K45" s="241"/>
      <c r="L45" s="241"/>
      <c r="M45" s="241"/>
      <c r="N45" s="241"/>
      <c r="O45" s="241"/>
      <c r="P45" s="241"/>
      <c r="Q45" s="241"/>
      <c r="R45" s="241"/>
      <c r="S45" s="241"/>
      <c r="T45" s="241"/>
      <c r="U45" s="241"/>
      <c r="V45" s="241"/>
      <c r="W45" s="241"/>
      <c r="X45" s="241"/>
      <c r="Y45" s="241"/>
    </row>
    <row r="46" spans="2:703" ht="17.25" customHeight="1">
      <c r="C46" s="14"/>
      <c r="D46" s="14"/>
      <c r="E46" s="14"/>
      <c r="F46" s="14"/>
      <c r="G46" s="14"/>
      <c r="I46" s="241"/>
      <c r="J46" s="241"/>
      <c r="K46" s="241"/>
      <c r="L46" s="241"/>
      <c r="M46" s="241"/>
      <c r="N46" s="241"/>
      <c r="O46" s="241"/>
      <c r="P46" s="241"/>
      <c r="Q46" s="241"/>
      <c r="R46" s="241"/>
      <c r="S46" s="241"/>
      <c r="T46" s="241"/>
      <c r="U46" s="241"/>
      <c r="V46" s="241"/>
      <c r="W46" s="241"/>
      <c r="X46" s="241"/>
      <c r="Y46" s="241"/>
    </row>
    <row r="47" spans="2:703" ht="17.25" customHeight="1">
      <c r="C47" s="14"/>
      <c r="D47" s="14"/>
      <c r="E47" s="14"/>
      <c r="F47" s="14"/>
      <c r="G47" s="14"/>
      <c r="I47" s="241"/>
      <c r="J47" s="241"/>
      <c r="K47" s="241"/>
      <c r="L47" s="241"/>
      <c r="M47" s="241"/>
      <c r="N47" s="241"/>
      <c r="O47" s="241"/>
      <c r="P47" s="241"/>
      <c r="Q47" s="241"/>
      <c r="R47" s="241"/>
      <c r="S47" s="241"/>
      <c r="T47" s="241"/>
      <c r="U47" s="241"/>
      <c r="V47" s="241"/>
      <c r="W47" s="241"/>
      <c r="X47" s="241"/>
      <c r="Y47" s="241"/>
    </row>
    <row r="48" spans="2:703" ht="17.25" customHeight="1">
      <c r="K48" s="241"/>
      <c r="L48" s="241"/>
      <c r="M48" s="241"/>
      <c r="N48" s="241"/>
      <c r="O48" s="241"/>
      <c r="P48" s="241"/>
      <c r="Q48" s="241"/>
      <c r="R48" s="241"/>
      <c r="S48" s="241"/>
      <c r="T48" s="241"/>
      <c r="U48" s="241"/>
      <c r="V48" s="241"/>
      <c r="W48" s="241"/>
      <c r="X48" s="241"/>
      <c r="Y48" s="241"/>
    </row>
    <row r="49" spans="11:25" ht="17.25" customHeight="1">
      <c r="K49" s="241"/>
      <c r="L49" s="241"/>
      <c r="M49" s="241"/>
      <c r="N49" s="241"/>
      <c r="O49" s="241"/>
      <c r="P49" s="241"/>
      <c r="Q49" s="241"/>
      <c r="R49" s="241"/>
      <c r="S49" s="241"/>
      <c r="T49" s="241"/>
      <c r="U49" s="241"/>
      <c r="V49" s="241"/>
      <c r="W49" s="241"/>
      <c r="X49" s="241"/>
      <c r="Y49" s="241"/>
    </row>
    <row r="50" spans="11:25" ht="17.25" customHeight="1">
      <c r="K50" s="241"/>
      <c r="L50" s="241"/>
      <c r="M50" s="241"/>
      <c r="N50" s="241"/>
      <c r="O50" s="241"/>
      <c r="P50" s="241"/>
      <c r="Q50" s="241"/>
      <c r="R50" s="241"/>
      <c r="S50" s="241"/>
      <c r="T50" s="241"/>
      <c r="U50" s="241"/>
      <c r="V50" s="241"/>
      <c r="W50" s="241"/>
      <c r="X50" s="241"/>
      <c r="Y50" s="241"/>
    </row>
  </sheetData>
  <sheetProtection algorithmName="SHA-512" hashValue="tlc2KHFrmtYg8IlJH4l9DZqInDAiCX8qzKkdespOUbXRcF4H/4Fu/HpihX6FdNRHzQFYlfBMhfbCnx3zuRd3kQ==" saltValue="dAehI9sU56ZmTUl4tHU1jg==" spinCount="100000" sheet="1" formatCells="0" formatColumns="0" formatRows="0" selectLockedCells="1"/>
  <mergeCells count="45">
    <mergeCell ref="C24:H24"/>
    <mergeCell ref="B22:Y22"/>
    <mergeCell ref="Q13:Y13"/>
    <mergeCell ref="B16:Y16"/>
    <mergeCell ref="Q2:Y2"/>
    <mergeCell ref="K13:P13"/>
    <mergeCell ref="B15:Y15"/>
    <mergeCell ref="I37:J37"/>
    <mergeCell ref="T36:U36"/>
    <mergeCell ref="R40:S41"/>
    <mergeCell ref="K38:L38"/>
    <mergeCell ref="K26:L26"/>
    <mergeCell ref="I35:Y35"/>
    <mergeCell ref="C36:H36"/>
    <mergeCell ref="I36:K36"/>
    <mergeCell ref="M38:Y38"/>
    <mergeCell ref="K39:Y39"/>
    <mergeCell ref="C37:H41"/>
    <mergeCell ref="Q36:R36"/>
    <mergeCell ref="K37:Y37"/>
    <mergeCell ref="X36:Y36"/>
    <mergeCell ref="V36:W36"/>
    <mergeCell ref="I41:J41"/>
    <mergeCell ref="K41:Q41"/>
    <mergeCell ref="I38:J39"/>
    <mergeCell ref="T40:Y41"/>
    <mergeCell ref="K40:Q40"/>
    <mergeCell ref="M36:P36"/>
    <mergeCell ref="I40:J40"/>
    <mergeCell ref="C35:H35"/>
    <mergeCell ref="C34:H34"/>
    <mergeCell ref="H4:J4"/>
    <mergeCell ref="R4:S4"/>
    <mergeCell ref="B6:I6"/>
    <mergeCell ref="K8:P8"/>
    <mergeCell ref="R8:V8"/>
    <mergeCell ref="K7:P7"/>
    <mergeCell ref="Q7:Y7"/>
    <mergeCell ref="Q9:Y10"/>
    <mergeCell ref="Q12:Y12"/>
    <mergeCell ref="K11:P11"/>
    <mergeCell ref="Q11:Y11"/>
    <mergeCell ref="K9:N10"/>
    <mergeCell ref="K12:P12"/>
    <mergeCell ref="D25:G25"/>
  </mergeCells>
  <phoneticPr fontId="11" type="halfwidthKatakana"/>
  <conditionalFormatting sqref="I35">
    <cfRule type="expression" dxfId="263" priority="76">
      <formula>$I$35=""</formula>
    </cfRule>
  </conditionalFormatting>
  <conditionalFormatting sqref="I36:K36">
    <cfRule type="expression" dxfId="262" priority="62">
      <formula>$I$36&gt;300</formula>
    </cfRule>
  </conditionalFormatting>
  <conditionalFormatting sqref="K41:Q41">
    <cfRule type="expression" dxfId="261" priority="69">
      <formula>K41=""</formula>
    </cfRule>
  </conditionalFormatting>
  <conditionalFormatting sqref="K37:Y37">
    <cfRule type="expression" dxfId="260" priority="64">
      <formula>$K$37=""</formula>
    </cfRule>
  </conditionalFormatting>
  <conditionalFormatting sqref="K39:Y39 K40">
    <cfRule type="expression" dxfId="259" priority="71">
      <formula>K39=""</formula>
    </cfRule>
  </conditionalFormatting>
  <conditionalFormatting sqref="M38:Y38">
    <cfRule type="expression" dxfId="258" priority="75">
      <formula>M38=""</formula>
    </cfRule>
  </conditionalFormatting>
  <conditionalFormatting sqref="Q36:R36 V36:W36">
    <cfRule type="expression" dxfId="257" priority="73">
      <formula>Q36=""</formula>
    </cfRule>
  </conditionalFormatting>
  <conditionalFormatting sqref="Q7:Y7">
    <cfRule type="expression" dxfId="256" priority="63">
      <formula>$Q$7=""</formula>
    </cfRule>
  </conditionalFormatting>
  <conditionalFormatting sqref="Q9:Y10">
    <cfRule type="expression" dxfId="255" priority="77">
      <formula>$Q$9=""</formula>
    </cfRule>
  </conditionalFormatting>
  <conditionalFormatting sqref="Q11:Y11">
    <cfRule type="expression" dxfId="254" priority="74">
      <formula>$Q$11=""</formula>
    </cfRule>
  </conditionalFormatting>
  <conditionalFormatting sqref="Q12:Y12">
    <cfRule type="containsBlanks" dxfId="253" priority="61">
      <formula>LEN(TRIM(Q12))=0</formula>
    </cfRule>
  </conditionalFormatting>
  <conditionalFormatting sqref="R8:V8">
    <cfRule type="expression" dxfId="252" priority="78">
      <formula>$R$8=""</formula>
    </cfRule>
  </conditionalFormatting>
  <conditionalFormatting sqref="T4 T40">
    <cfRule type="expression" dxfId="251" priority="82">
      <formula>T4=""</formula>
    </cfRule>
  </conditionalFormatting>
  <conditionalFormatting sqref="V4">
    <cfRule type="expression" dxfId="250" priority="81">
      <formula>V4=""</formula>
    </cfRule>
  </conditionalFormatting>
  <conditionalFormatting sqref="X4">
    <cfRule type="expression" dxfId="249" priority="80">
      <formula>X4=""</formula>
    </cfRule>
  </conditionalFormatting>
  <conditionalFormatting sqref="AA20">
    <cfRule type="expression" priority="42">
      <formula>$AB$31=FALSE</formula>
    </cfRule>
  </conditionalFormatting>
  <dataValidations count="2">
    <dataValidation imeMode="halfAlpha" allowBlank="1" showInputMessage="1" showErrorMessage="1" sqref="Q36:R36 T40 R8:V8 V36:W36 K40:Q41" xr:uid="{00000000-0002-0000-0000-000000000000}"/>
    <dataValidation type="custom" imeMode="halfKatakana" allowBlank="1" showInputMessage="1" showErrorMessage="1" error="半角カタカナで入力してください" sqref="M38:Y38" xr:uid="{00000000-0002-0000-0000-000001000000}">
      <formula1>AND(M38=PHONETIC(M38),LEN(M38)=LENB(M38))</formula1>
    </dataValidation>
  </dataValidations>
  <pageMargins left="0.70866141732283472" right="0.70866141732283472" top="0.43307086614173229" bottom="0.74803149606299213" header="0.31496062992125984" footer="0.31496062992125984"/>
  <pageSetup paperSize="9" scale="94" orientation="portrait" blackAndWhite="1" r:id="rId1"/>
  <headerFooter>
    <oddFooter>&amp;C1</oddFooter>
  </headerFooter>
  <drawing r:id="rId2"/>
  <legacyDrawing r:id="rId3"/>
  <extLst>
    <ext xmlns:x14="http://schemas.microsoft.com/office/spreadsheetml/2009/9/main" uri="{CCE6A557-97BC-4b89-ADB6-D9C93CAAB3DF}">
      <x14:dataValidations xmlns:xm="http://schemas.microsoft.com/office/excel/2006/main" count="4">
        <x14:dataValidation type="list" imeMode="halfAlpha" allowBlank="1" showInputMessage="1" showErrorMessage="1" xr:uid="{00000000-0002-0000-0000-000003000000}">
          <x14:formula1>
            <xm:f>入力規則!$H$2:$H$32</xm:f>
          </x14:formula1>
          <xm:sqref>X4</xm:sqref>
        </x14:dataValidation>
        <x14:dataValidation type="list" allowBlank="1" showInputMessage="1" showErrorMessage="1" xr:uid="{FC40D887-40A7-4B2A-90B0-E233838F730C}">
          <x14:formula1>
            <xm:f>入力規則!$A$2:$A$21</xm:f>
          </x14:formula1>
          <xm:sqref>I35:Y35</xm:sqref>
        </x14:dataValidation>
        <x14:dataValidation type="list" imeMode="halfAlpha" allowBlank="1" showInputMessage="1" showErrorMessage="1" xr:uid="{DE34E0F3-748E-4389-ABAA-06E66FFB2084}">
          <x14:formula1>
            <xm:f>入力規則!$F$7:$F$8</xm:f>
          </x14:formula1>
          <xm:sqref>T4</xm:sqref>
        </x14:dataValidation>
        <x14:dataValidation type="list" imeMode="halfAlpha" allowBlank="1" showInputMessage="1" showErrorMessage="1" xr:uid="{C7217544-5B32-4D55-957C-2D2FD1019C43}">
          <x14:formula1>
            <xm:f>入力規則!$G$2:$G$13</xm:f>
          </x14:formula1>
          <xm:sqref>V4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49A4-B93D-46E2-9F20-8C7A0DAC8C8E}">
  <sheetPr>
    <tabColor rgb="FF00B050"/>
    <pageSetUpPr fitToPage="1"/>
  </sheetPr>
  <dimension ref="A1:AO49"/>
  <sheetViews>
    <sheetView showGridLines="0" view="pageBreakPreview" zoomScaleNormal="100" zoomScaleSheetLayoutView="100" workbookViewId="0">
      <selection activeCell="T4" sqref="T4"/>
    </sheetView>
  </sheetViews>
  <sheetFormatPr defaultColWidth="3.6328125" defaultRowHeight="13"/>
  <cols>
    <col min="1" max="1" width="2.08984375" style="66" customWidth="1"/>
    <col min="2" max="4" width="3.6328125" style="43"/>
    <col min="5" max="5" width="3.36328125" style="43" customWidth="1"/>
    <col min="6" max="6" width="5.6328125" style="43" customWidth="1"/>
    <col min="7" max="7" width="3.6328125" style="43"/>
    <col min="8" max="8" width="5.08984375" style="43" customWidth="1"/>
    <col min="9" max="12" width="5" style="43" customWidth="1"/>
    <col min="13" max="13" width="4" style="43" customWidth="1"/>
    <col min="14" max="14" width="4.36328125" style="43" customWidth="1"/>
    <col min="15" max="20" width="5" style="43" customWidth="1"/>
    <col min="21" max="21" width="3.6328125" style="43"/>
    <col min="22" max="22" width="5.453125" style="43" customWidth="1"/>
    <col min="23" max="23" width="3.6328125" style="43"/>
    <col min="24" max="24" width="7.453125" style="43" customWidth="1"/>
    <col min="25" max="25" width="5.6328125" style="86" customWidth="1"/>
    <col min="26" max="26" width="10.36328125" style="66" customWidth="1"/>
    <col min="27" max="27" width="9.7265625" style="66" hidden="1" customWidth="1"/>
    <col min="28" max="28" width="8.90625" style="66" hidden="1" customWidth="1"/>
    <col min="29" max="16384" width="3.6328125" style="66"/>
  </cols>
  <sheetData>
    <row r="1" spans="1:34" ht="19.5" customHeight="1">
      <c r="W1" s="16"/>
      <c r="X1" s="467" t="str">
        <f>申１!$Y$1</f>
        <v>令和７年度協力</v>
      </c>
    </row>
    <row r="2" spans="1:34" ht="25.5" customHeight="1">
      <c r="A2" s="87"/>
      <c r="B2" s="598" t="s">
        <v>217</v>
      </c>
      <c r="C2" s="598"/>
      <c r="D2" s="598"/>
      <c r="E2" s="40"/>
      <c r="F2" s="40"/>
      <c r="G2" s="40"/>
      <c r="H2" s="40"/>
      <c r="I2" s="40"/>
      <c r="J2" s="40"/>
      <c r="K2" s="40"/>
      <c r="Y2" s="88"/>
      <c r="Z2" s="547"/>
      <c r="AA2" s="548"/>
      <c r="AB2" s="548"/>
      <c r="AC2" s="548"/>
      <c r="AD2" s="548"/>
      <c r="AE2" s="548"/>
      <c r="AF2" s="548"/>
      <c r="AG2" s="548"/>
      <c r="AH2" s="548"/>
    </row>
    <row r="3" spans="1:34" ht="25.5" customHeight="1">
      <c r="A3" s="89"/>
      <c r="B3" s="45"/>
      <c r="C3" s="41"/>
      <c r="D3" s="45"/>
      <c r="E3" s="45"/>
      <c r="F3" s="45"/>
      <c r="G3" s="39"/>
      <c r="H3" s="39"/>
      <c r="I3" s="40"/>
      <c r="J3" s="40"/>
      <c r="K3" s="45"/>
      <c r="L3" s="45"/>
      <c r="M3" s="45"/>
      <c r="N3" s="45"/>
      <c r="O3" s="45"/>
      <c r="P3" s="660" t="s">
        <v>1</v>
      </c>
      <c r="Q3" s="660"/>
      <c r="R3" s="90">
        <f>申１!T4</f>
        <v>0</v>
      </c>
      <c r="S3" s="45" t="s">
        <v>2</v>
      </c>
      <c r="T3" s="90">
        <f>申１!V4</f>
        <v>0</v>
      </c>
      <c r="U3" s="45" t="s">
        <v>3</v>
      </c>
      <c r="V3" s="90">
        <f>申１!X4</f>
        <v>0</v>
      </c>
      <c r="W3" s="45" t="s">
        <v>4</v>
      </c>
      <c r="X3" s="45"/>
      <c r="Y3" s="91"/>
      <c r="Z3" s="549"/>
      <c r="AA3" s="548"/>
      <c r="AB3" s="548"/>
      <c r="AC3" s="548"/>
      <c r="AD3" s="548"/>
      <c r="AE3" s="548"/>
      <c r="AF3" s="548"/>
      <c r="AG3" s="548"/>
      <c r="AH3" s="548"/>
    </row>
    <row r="4" spans="1:34" ht="24" customHeight="1">
      <c r="P4" s="43" t="s">
        <v>218</v>
      </c>
      <c r="Y4" s="88"/>
      <c r="Z4" s="547"/>
      <c r="AA4" s="548"/>
      <c r="AB4" s="548"/>
      <c r="AC4" s="548"/>
      <c r="AD4" s="548"/>
      <c r="AE4" s="548"/>
      <c r="AF4" s="548"/>
      <c r="AG4" s="548"/>
      <c r="AH4" s="548"/>
    </row>
    <row r="5" spans="1:34" ht="18" customHeight="1">
      <c r="A5" s="87"/>
      <c r="B5" s="1194"/>
      <c r="C5" s="1194"/>
      <c r="D5" s="1194"/>
      <c r="E5" s="1194"/>
      <c r="F5" s="1194"/>
      <c r="G5" s="1194"/>
      <c r="H5" s="1194"/>
      <c r="I5" s="1194"/>
      <c r="J5" s="1194"/>
      <c r="K5" s="92"/>
      <c r="L5" s="92"/>
      <c r="M5" s="92"/>
      <c r="N5" s="92"/>
      <c r="O5" s="92"/>
      <c r="P5" s="1195" t="str">
        <f>IF(申１!Q11="","",申１!Q11)</f>
        <v/>
      </c>
      <c r="Q5" s="1196"/>
      <c r="R5" s="1196"/>
      <c r="S5" s="1196"/>
      <c r="T5" s="1196"/>
      <c r="U5" s="1196"/>
      <c r="V5" s="1196"/>
      <c r="W5" s="1196"/>
      <c r="X5" s="1197"/>
      <c r="Z5" s="547"/>
      <c r="AA5" s="548"/>
      <c r="AB5" s="548"/>
      <c r="AC5" s="548"/>
      <c r="AD5" s="548"/>
      <c r="AE5" s="548"/>
      <c r="AF5" s="548"/>
      <c r="AG5" s="548"/>
      <c r="AH5" s="548"/>
    </row>
    <row r="6" spans="1:34" ht="18" customHeight="1">
      <c r="A6" s="87"/>
      <c r="B6" s="1194"/>
      <c r="C6" s="1194"/>
      <c r="D6" s="1194"/>
      <c r="E6" s="1194"/>
      <c r="F6" s="1194"/>
      <c r="G6" s="1194"/>
      <c r="H6" s="1194"/>
      <c r="I6" s="1194"/>
      <c r="J6" s="1194"/>
      <c r="K6" s="92"/>
      <c r="L6" s="92"/>
      <c r="M6" s="92"/>
      <c r="N6" s="92"/>
      <c r="O6" s="92"/>
      <c r="P6" s="1198"/>
      <c r="Q6" s="1199"/>
      <c r="R6" s="1199"/>
      <c r="S6" s="1199"/>
      <c r="T6" s="1199"/>
      <c r="U6" s="1199"/>
      <c r="V6" s="1199"/>
      <c r="W6" s="1199"/>
      <c r="X6" s="1200"/>
      <c r="Y6" s="93"/>
      <c r="Z6" s="550"/>
      <c r="AA6" s="551"/>
      <c r="AB6" s="548"/>
      <c r="AC6" s="548"/>
      <c r="AD6" s="548"/>
      <c r="AE6" s="548"/>
      <c r="AF6" s="548"/>
      <c r="AG6" s="548"/>
      <c r="AH6" s="548"/>
    </row>
    <row r="7" spans="1:34" ht="21.75" customHeight="1">
      <c r="A7" s="94"/>
      <c r="B7" s="45"/>
      <c r="C7" s="40"/>
      <c r="D7" s="40"/>
      <c r="E7" s="40"/>
      <c r="F7" s="40"/>
      <c r="G7" s="40"/>
      <c r="H7" s="40"/>
      <c r="I7" s="40"/>
      <c r="J7" s="40"/>
      <c r="K7" s="40"/>
      <c r="L7" s="40"/>
      <c r="M7" s="40"/>
      <c r="N7" s="40"/>
      <c r="O7" s="40"/>
      <c r="P7" s="40"/>
      <c r="Q7" s="40"/>
      <c r="R7" s="40"/>
      <c r="S7" s="40"/>
      <c r="T7" s="40"/>
      <c r="U7" s="40"/>
      <c r="V7" s="40"/>
      <c r="W7" s="40"/>
      <c r="X7" s="40"/>
      <c r="Y7" s="93"/>
      <c r="Z7" s="550"/>
      <c r="AA7" s="548"/>
      <c r="AB7" s="548"/>
      <c r="AC7" s="548"/>
      <c r="AD7" s="548"/>
      <c r="AE7" s="548"/>
      <c r="AF7" s="548"/>
      <c r="AG7" s="548"/>
      <c r="AH7" s="548"/>
    </row>
    <row r="8" spans="1:34" ht="25.5" customHeight="1">
      <c r="A8" s="1201" t="s">
        <v>219</v>
      </c>
      <c r="B8" s="1201"/>
      <c r="C8" s="1201"/>
      <c r="D8" s="1201"/>
      <c r="E8" s="1201"/>
      <c r="F8" s="1201"/>
      <c r="G8" s="1201"/>
      <c r="H8" s="1201"/>
      <c r="I8" s="1201"/>
      <c r="J8" s="1201"/>
      <c r="K8" s="1201"/>
      <c r="L8" s="1201"/>
      <c r="M8" s="1201"/>
      <c r="N8" s="1201"/>
      <c r="O8" s="1201"/>
      <c r="P8" s="1201"/>
      <c r="Q8" s="1201"/>
      <c r="R8" s="1201"/>
      <c r="S8" s="1201"/>
      <c r="T8" s="1201"/>
      <c r="U8" s="1201"/>
      <c r="V8" s="1201"/>
      <c r="W8" s="1201"/>
      <c r="X8" s="1201"/>
      <c r="Y8" s="95"/>
      <c r="Z8" s="550"/>
      <c r="AA8" s="548"/>
      <c r="AB8" s="548"/>
      <c r="AC8" s="548"/>
      <c r="AD8" s="548"/>
      <c r="AE8" s="548"/>
      <c r="AF8" s="548"/>
      <c r="AG8" s="548"/>
      <c r="AH8" s="548"/>
    </row>
    <row r="9" spans="1:34" ht="6" customHeight="1">
      <c r="A9" s="96"/>
      <c r="B9" s="40"/>
      <c r="C9" s="73"/>
      <c r="D9" s="40"/>
      <c r="E9" s="40"/>
      <c r="F9" s="40"/>
      <c r="G9" s="40"/>
      <c r="H9" s="40"/>
      <c r="I9" s="40"/>
      <c r="J9" s="40"/>
      <c r="K9" s="40"/>
      <c r="L9" s="40"/>
      <c r="M9" s="40"/>
      <c r="N9" s="40"/>
      <c r="O9" s="40"/>
      <c r="P9" s="40"/>
      <c r="Q9" s="40"/>
      <c r="R9" s="40"/>
      <c r="S9" s="40"/>
      <c r="T9" s="40"/>
      <c r="U9" s="40"/>
      <c r="V9" s="40"/>
      <c r="W9" s="40"/>
      <c r="X9" s="40"/>
      <c r="Y9" s="97"/>
      <c r="Z9" s="550"/>
      <c r="AA9" s="548"/>
      <c r="AB9" s="548"/>
      <c r="AC9" s="548"/>
      <c r="AD9" s="548"/>
      <c r="AE9" s="548"/>
      <c r="AF9" s="548"/>
      <c r="AG9" s="548"/>
      <c r="AH9" s="548"/>
    </row>
    <row r="10" spans="1:34" ht="25.5" customHeight="1">
      <c r="A10" s="87"/>
      <c r="B10" s="1193" t="s">
        <v>220</v>
      </c>
      <c r="C10" s="595"/>
      <c r="D10" s="595"/>
      <c r="E10" s="595"/>
      <c r="F10" s="595"/>
      <c r="G10" s="595"/>
      <c r="H10" s="595"/>
      <c r="I10" s="40"/>
      <c r="J10" s="40"/>
      <c r="K10" s="40"/>
      <c r="L10" s="40"/>
      <c r="M10" s="40"/>
      <c r="N10" s="40"/>
      <c r="O10" s="40"/>
      <c r="P10" s="40"/>
      <c r="Q10" s="40"/>
      <c r="R10" s="40"/>
      <c r="Z10" s="547"/>
      <c r="AA10" s="548"/>
      <c r="AB10" s="548"/>
      <c r="AC10" s="548"/>
      <c r="AD10" s="548"/>
      <c r="AE10" s="548"/>
      <c r="AF10" s="548"/>
      <c r="AG10" s="548"/>
      <c r="AH10" s="548"/>
    </row>
    <row r="11" spans="1:34" s="100" customFormat="1" ht="42.75" customHeight="1">
      <c r="A11" s="98"/>
      <c r="B11" s="1179" t="s">
        <v>471</v>
      </c>
      <c r="C11" s="1179"/>
      <c r="D11" s="1179"/>
      <c r="E11" s="1179"/>
      <c r="F11" s="1179"/>
      <c r="G11" s="1179"/>
      <c r="H11" s="1179"/>
      <c r="I11" s="1179"/>
      <c r="J11" s="1179"/>
      <c r="K11" s="1179"/>
      <c r="L11" s="1179"/>
      <c r="M11" s="1179"/>
      <c r="N11" s="1179"/>
      <c r="O11" s="1179"/>
      <c r="P11" s="1179"/>
      <c r="Q11" s="1179"/>
      <c r="R11" s="1179"/>
      <c r="S11" s="1179"/>
      <c r="T11" s="1179"/>
      <c r="U11" s="1179"/>
      <c r="V11" s="1179"/>
      <c r="W11" s="1179"/>
      <c r="X11" s="1179"/>
      <c r="Y11" s="99"/>
      <c r="Z11" s="552"/>
      <c r="AA11" s="553"/>
      <c r="AB11" s="553"/>
      <c r="AC11" s="553"/>
      <c r="AD11" s="553"/>
      <c r="AE11" s="553"/>
      <c r="AF11" s="553"/>
      <c r="AG11" s="553"/>
      <c r="AH11" s="553"/>
    </row>
    <row r="12" spans="1:34" s="100" customFormat="1" ht="5.15" customHeight="1">
      <c r="A12" s="98"/>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99"/>
      <c r="Z12" s="552"/>
      <c r="AA12" s="553"/>
      <c r="AB12" s="553"/>
      <c r="AC12" s="553"/>
      <c r="AD12" s="553"/>
      <c r="AE12" s="553"/>
      <c r="AF12" s="553"/>
      <c r="AG12" s="553"/>
      <c r="AH12" s="553"/>
    </row>
    <row r="13" spans="1:34" s="100" customFormat="1" ht="27" customHeight="1">
      <c r="A13" s="98"/>
      <c r="B13" s="1179" t="s">
        <v>221</v>
      </c>
      <c r="C13" s="1179"/>
      <c r="D13" s="1179"/>
      <c r="E13" s="1179"/>
      <c r="F13" s="1179"/>
      <c r="G13" s="1179"/>
      <c r="H13" s="1179"/>
      <c r="I13" s="1179"/>
      <c r="J13" s="1179"/>
      <c r="K13" s="1179"/>
      <c r="L13" s="1179"/>
      <c r="M13" s="1179"/>
      <c r="N13" s="1179"/>
      <c r="O13" s="1179"/>
      <c r="P13" s="1179"/>
      <c r="Q13" s="1179"/>
      <c r="R13" s="1179"/>
      <c r="S13" s="1179"/>
      <c r="T13" s="1179"/>
      <c r="U13" s="1179"/>
      <c r="V13" s="1179"/>
      <c r="W13" s="1179"/>
      <c r="X13" s="1179"/>
      <c r="Y13" s="99"/>
      <c r="Z13" s="552"/>
      <c r="AA13" s="553"/>
      <c r="AB13" s="553"/>
      <c r="AC13" s="553"/>
      <c r="AD13" s="553"/>
      <c r="AE13" s="553"/>
      <c r="AF13" s="553"/>
      <c r="AG13" s="553"/>
      <c r="AH13" s="553"/>
    </row>
    <row r="14" spans="1:34" s="100" customFormat="1" ht="5.15" customHeight="1">
      <c r="A14" s="98"/>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99"/>
      <c r="Z14" s="552"/>
      <c r="AA14" s="553"/>
      <c r="AB14" s="553"/>
      <c r="AC14" s="553"/>
      <c r="AD14" s="553"/>
      <c r="AE14" s="553"/>
      <c r="AF14" s="553"/>
      <c r="AG14" s="553"/>
      <c r="AH14" s="553"/>
    </row>
    <row r="15" spans="1:34" s="100" customFormat="1">
      <c r="A15" s="98"/>
      <c r="B15" s="102" t="s">
        <v>222</v>
      </c>
      <c r="C15" s="102"/>
      <c r="D15" s="102"/>
      <c r="E15" s="102"/>
      <c r="F15" s="102"/>
      <c r="G15" s="102"/>
      <c r="H15" s="102"/>
      <c r="I15" s="102"/>
      <c r="J15" s="102"/>
      <c r="K15" s="102"/>
      <c r="L15" s="102"/>
      <c r="M15" s="102"/>
      <c r="N15" s="102"/>
      <c r="O15" s="102"/>
      <c r="P15" s="102"/>
      <c r="Q15" s="102"/>
      <c r="R15" s="102"/>
      <c r="S15" s="102"/>
      <c r="T15" s="102"/>
      <c r="U15" s="102"/>
      <c r="V15" s="102"/>
      <c r="W15" s="102"/>
      <c r="X15" s="102"/>
      <c r="Y15" s="99"/>
      <c r="Z15" s="552"/>
      <c r="AA15" s="553"/>
      <c r="AB15" s="553"/>
      <c r="AC15" s="553"/>
      <c r="AD15" s="553"/>
      <c r="AE15" s="553"/>
      <c r="AF15" s="553"/>
      <c r="AG15" s="553"/>
      <c r="AH15" s="553"/>
    </row>
    <row r="16" spans="1:34" s="100" customFormat="1" ht="5.15" customHeight="1">
      <c r="A16" s="98"/>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99"/>
      <c r="Z16" s="552"/>
      <c r="AA16" s="553"/>
      <c r="AB16" s="553"/>
      <c r="AC16" s="553"/>
      <c r="AD16" s="553"/>
      <c r="AE16" s="553"/>
      <c r="AF16" s="553"/>
      <c r="AG16" s="553"/>
      <c r="AH16" s="553"/>
    </row>
    <row r="17" spans="1:34" s="100" customFormat="1">
      <c r="A17" s="98"/>
      <c r="B17" s="102" t="s">
        <v>223</v>
      </c>
      <c r="C17" s="12"/>
      <c r="D17" s="12"/>
      <c r="E17" s="12"/>
      <c r="F17" s="12"/>
      <c r="G17" s="12"/>
      <c r="H17" s="12"/>
      <c r="I17" s="12"/>
      <c r="J17" s="12"/>
      <c r="K17" s="12"/>
      <c r="L17" s="12"/>
      <c r="M17" s="12"/>
      <c r="N17" s="12"/>
      <c r="O17" s="12"/>
      <c r="P17" s="12"/>
      <c r="Q17" s="12"/>
      <c r="R17" s="12"/>
      <c r="S17" s="12"/>
      <c r="T17" s="12"/>
      <c r="U17" s="12"/>
      <c r="V17" s="12"/>
      <c r="W17" s="12"/>
      <c r="X17" s="12"/>
      <c r="Y17" s="99"/>
      <c r="Z17" s="552"/>
      <c r="AA17" s="553"/>
      <c r="AB17" s="553"/>
      <c r="AC17" s="553"/>
      <c r="AD17" s="553"/>
      <c r="AE17" s="553"/>
      <c r="AF17" s="553"/>
      <c r="AG17" s="553"/>
      <c r="AH17" s="553"/>
    </row>
    <row r="18" spans="1:34" s="100" customFormat="1" ht="5.15" customHeight="1">
      <c r="A18" s="98"/>
      <c r="B18" s="102"/>
      <c r="C18" s="12"/>
      <c r="D18" s="12"/>
      <c r="E18" s="12"/>
      <c r="F18" s="12"/>
      <c r="G18" s="12"/>
      <c r="H18" s="12"/>
      <c r="I18" s="12"/>
      <c r="J18" s="12"/>
      <c r="K18" s="12"/>
      <c r="L18" s="12"/>
      <c r="M18" s="12"/>
      <c r="N18" s="12"/>
      <c r="O18" s="12"/>
      <c r="P18" s="12"/>
      <c r="Q18" s="12"/>
      <c r="R18" s="12"/>
      <c r="S18" s="12"/>
      <c r="T18" s="12"/>
      <c r="U18" s="12"/>
      <c r="V18" s="12"/>
      <c r="W18" s="12"/>
      <c r="X18" s="12"/>
      <c r="Y18" s="99"/>
      <c r="Z18" s="552"/>
      <c r="AA18" s="553"/>
      <c r="AB18" s="553"/>
      <c r="AC18" s="553"/>
      <c r="AD18" s="553"/>
      <c r="AE18" s="553"/>
      <c r="AF18" s="553"/>
      <c r="AG18" s="553"/>
      <c r="AH18" s="553"/>
    </row>
    <row r="19" spans="1:34" ht="0.75" customHeight="1">
      <c r="A19" s="87"/>
      <c r="B19" s="41"/>
      <c r="C19" s="42"/>
      <c r="D19" s="42"/>
      <c r="E19" s="42"/>
      <c r="F19" s="42"/>
      <c r="G19" s="42"/>
      <c r="H19" s="42"/>
      <c r="I19" s="42"/>
      <c r="J19" s="42"/>
      <c r="K19" s="42"/>
      <c r="L19" s="42"/>
      <c r="M19" s="42"/>
      <c r="N19" s="42"/>
      <c r="O19" s="42"/>
      <c r="P19" s="42"/>
      <c r="Q19" s="42"/>
      <c r="R19" s="42"/>
      <c r="S19" s="42"/>
      <c r="T19" s="42"/>
      <c r="U19" s="42"/>
      <c r="V19" s="42"/>
      <c r="W19" s="42"/>
      <c r="X19" s="42"/>
      <c r="Z19" s="547"/>
      <c r="AA19" s="548"/>
      <c r="AB19" s="548"/>
      <c r="AC19" s="548"/>
      <c r="AD19" s="548"/>
      <c r="AE19" s="548"/>
      <c r="AF19" s="548"/>
      <c r="AG19" s="548"/>
      <c r="AH19" s="548"/>
    </row>
    <row r="20" spans="1:34" ht="21">
      <c r="A20" s="103"/>
      <c r="B20" s="82" t="s">
        <v>224</v>
      </c>
      <c r="C20" s="43" t="s">
        <v>225</v>
      </c>
      <c r="D20" s="82"/>
      <c r="Z20" s="547"/>
      <c r="AA20" s="548"/>
      <c r="AB20" s="548"/>
      <c r="AC20" s="548"/>
      <c r="AD20" s="548"/>
      <c r="AE20" s="548"/>
      <c r="AF20" s="548"/>
      <c r="AG20" s="548"/>
      <c r="AH20" s="548"/>
    </row>
    <row r="21" spans="1:34" ht="25.5" customHeight="1">
      <c r="A21" s="96"/>
      <c r="B21" s="610" t="s">
        <v>226</v>
      </c>
      <c r="C21" s="611"/>
      <c r="D21" s="611"/>
      <c r="E21" s="611"/>
      <c r="F21" s="611"/>
      <c r="G21" s="611"/>
      <c r="H21" s="611"/>
      <c r="I21" s="611"/>
      <c r="J21" s="611"/>
      <c r="K21" s="611"/>
      <c r="L21" s="611"/>
      <c r="M21" s="611"/>
      <c r="N21" s="611"/>
      <c r="O21" s="611"/>
      <c r="P21" s="611"/>
      <c r="Q21" s="611"/>
      <c r="R21" s="611"/>
      <c r="S21" s="611"/>
      <c r="T21" s="1177"/>
      <c r="U21" s="1178" t="s">
        <v>227</v>
      </c>
      <c r="V21" s="940"/>
      <c r="W21" s="940"/>
      <c r="X21" s="940"/>
      <c r="Y21" s="97"/>
      <c r="Z21" s="550"/>
      <c r="AA21" s="548"/>
      <c r="AB21" s="548"/>
      <c r="AC21" s="548"/>
      <c r="AD21" s="548"/>
      <c r="AE21" s="548"/>
      <c r="AF21" s="548"/>
      <c r="AG21" s="548"/>
      <c r="AH21" s="548"/>
    </row>
    <row r="22" spans="1:34" ht="25.5" customHeight="1">
      <c r="A22" s="96"/>
      <c r="B22" s="1180">
        <f>申１!Q9</f>
        <v>0</v>
      </c>
      <c r="C22" s="1181"/>
      <c r="D22" s="1181"/>
      <c r="E22" s="1181"/>
      <c r="F22" s="1181"/>
      <c r="G22" s="1181"/>
      <c r="H22" s="1181"/>
      <c r="I22" s="1181"/>
      <c r="J22" s="1181"/>
      <c r="K22" s="1181"/>
      <c r="L22" s="1181"/>
      <c r="M22" s="1181"/>
      <c r="N22" s="1181"/>
      <c r="O22" s="1181"/>
      <c r="P22" s="1181"/>
      <c r="Q22" s="1181"/>
      <c r="R22" s="1181"/>
      <c r="S22" s="1181"/>
      <c r="T22" s="1182"/>
      <c r="U22" s="1183"/>
      <c r="V22" s="1184"/>
      <c r="W22" s="1184"/>
      <c r="X22" s="1187" t="s">
        <v>228</v>
      </c>
      <c r="Y22" s="97"/>
      <c r="Z22" s="550"/>
      <c r="AA22" s="548"/>
      <c r="AB22" s="548"/>
      <c r="AC22" s="548"/>
      <c r="AD22" s="548"/>
      <c r="AE22" s="548"/>
      <c r="AF22" s="548"/>
      <c r="AG22" s="548"/>
      <c r="AH22" s="548"/>
    </row>
    <row r="23" spans="1:34" ht="25.5" customHeight="1">
      <c r="A23" s="96"/>
      <c r="B23" s="1189" t="s">
        <v>229</v>
      </c>
      <c r="C23" s="1190"/>
      <c r="D23" s="1190"/>
      <c r="E23" s="1190"/>
      <c r="F23" s="1191"/>
      <c r="G23" s="1191"/>
      <c r="H23" s="1191"/>
      <c r="I23" s="1191"/>
      <c r="J23" s="1191"/>
      <c r="K23" s="1191"/>
      <c r="L23" s="1191"/>
      <c r="M23" s="1191"/>
      <c r="N23" s="1191"/>
      <c r="O23" s="1191"/>
      <c r="P23" s="1191"/>
      <c r="Q23" s="1191"/>
      <c r="R23" s="1191"/>
      <c r="S23" s="1191"/>
      <c r="T23" s="1192"/>
      <c r="U23" s="1185"/>
      <c r="V23" s="1186"/>
      <c r="W23" s="1186"/>
      <c r="X23" s="1188"/>
      <c r="Y23" s="97"/>
      <c r="Z23" s="550"/>
      <c r="AA23" s="548"/>
      <c r="AB23" s="548"/>
      <c r="AC23" s="548"/>
      <c r="AD23" s="548"/>
      <c r="AE23" s="548"/>
      <c r="AF23" s="548"/>
      <c r="AG23" s="548"/>
      <c r="AH23" s="548"/>
    </row>
    <row r="24" spans="1:34" ht="30.75" customHeight="1">
      <c r="A24" s="96"/>
      <c r="B24" s="104" t="s">
        <v>230</v>
      </c>
      <c r="C24" s="45"/>
      <c r="D24" s="45"/>
      <c r="E24" s="45"/>
      <c r="F24" s="45"/>
      <c r="G24" s="45"/>
      <c r="H24" s="45"/>
      <c r="I24" s="45"/>
      <c r="J24" s="45"/>
      <c r="K24" s="45"/>
      <c r="L24" s="45"/>
      <c r="M24" s="45"/>
      <c r="N24" s="45"/>
      <c r="O24" s="45"/>
      <c r="P24" s="45"/>
      <c r="Q24" s="45"/>
      <c r="R24" s="45"/>
      <c r="S24" s="45"/>
      <c r="T24" s="45"/>
      <c r="U24" s="82"/>
      <c r="V24" s="82"/>
      <c r="W24" s="82"/>
      <c r="X24" s="82"/>
      <c r="Y24" s="97"/>
      <c r="Z24" s="550"/>
      <c r="AA24" s="548"/>
      <c r="AB24" s="548"/>
      <c r="AC24" s="548"/>
      <c r="AD24" s="548"/>
      <c r="AE24" s="548"/>
      <c r="AF24" s="548"/>
      <c r="AG24" s="548"/>
      <c r="AH24" s="548"/>
    </row>
    <row r="25" spans="1:34" ht="19.5" customHeight="1">
      <c r="A25" s="96"/>
      <c r="B25" s="82" t="s">
        <v>224</v>
      </c>
      <c r="C25" s="43" t="s">
        <v>231</v>
      </c>
      <c r="F25" s="82"/>
      <c r="G25" s="82"/>
      <c r="H25" s="82"/>
      <c r="I25" s="42"/>
      <c r="J25" s="41" t="s">
        <v>232</v>
      </c>
      <c r="K25" s="45"/>
      <c r="L25" s="45"/>
      <c r="M25" s="45"/>
      <c r="N25" s="45"/>
      <c r="O25" s="45"/>
      <c r="P25" s="45"/>
      <c r="Q25" s="45"/>
      <c r="R25" s="45"/>
      <c r="S25" s="45"/>
      <c r="T25" s="45"/>
      <c r="U25" s="82"/>
      <c r="V25" s="82"/>
      <c r="W25" s="82"/>
      <c r="X25" s="82"/>
      <c r="Y25" s="97"/>
      <c r="Z25" s="550"/>
      <c r="AA25" s="71" t="b">
        <v>0</v>
      </c>
      <c r="AB25" s="548"/>
      <c r="AC25" s="548"/>
      <c r="AD25" s="548"/>
      <c r="AE25" s="548"/>
      <c r="AF25" s="548"/>
      <c r="AG25" s="548"/>
      <c r="AH25" s="548"/>
    </row>
    <row r="26" spans="1:34" ht="25.5" customHeight="1">
      <c r="A26" s="96"/>
      <c r="B26" s="1175" t="s">
        <v>233</v>
      </c>
      <c r="C26" s="591"/>
      <c r="D26" s="591"/>
      <c r="E26" s="591"/>
      <c r="F26" s="591"/>
      <c r="G26" s="591"/>
      <c r="H26" s="591"/>
      <c r="I26" s="610" t="s">
        <v>226</v>
      </c>
      <c r="J26" s="611"/>
      <c r="K26" s="611"/>
      <c r="L26" s="611"/>
      <c r="M26" s="611"/>
      <c r="N26" s="611"/>
      <c r="O26" s="611"/>
      <c r="P26" s="611"/>
      <c r="Q26" s="611"/>
      <c r="R26" s="611"/>
      <c r="S26" s="611"/>
      <c r="T26" s="611"/>
      <c r="U26" s="1178" t="s">
        <v>227</v>
      </c>
      <c r="V26" s="940"/>
      <c r="W26" s="940"/>
      <c r="X26" s="940"/>
      <c r="Y26" s="97"/>
      <c r="Z26" s="550"/>
      <c r="AA26" s="548"/>
      <c r="AB26" s="548"/>
      <c r="AC26" s="548"/>
      <c r="AD26" s="548"/>
      <c r="AE26" s="548"/>
      <c r="AF26" s="548"/>
      <c r="AG26" s="548"/>
      <c r="AH26" s="548"/>
    </row>
    <row r="27" spans="1:34" ht="25.5" customHeight="1">
      <c r="A27" s="96"/>
      <c r="B27" s="1168"/>
      <c r="C27" s="1168"/>
      <c r="D27" s="1168"/>
      <c r="E27" s="1168"/>
      <c r="F27" s="1168"/>
      <c r="G27" s="1168"/>
      <c r="H27" s="1168"/>
      <c r="I27" s="1169"/>
      <c r="J27" s="1170"/>
      <c r="K27" s="1170"/>
      <c r="L27" s="1170"/>
      <c r="M27" s="1170"/>
      <c r="N27" s="1170"/>
      <c r="O27" s="1170"/>
      <c r="P27" s="1170"/>
      <c r="Q27" s="1170"/>
      <c r="R27" s="1170"/>
      <c r="S27" s="1170"/>
      <c r="T27" s="1170"/>
      <c r="U27" s="1160"/>
      <c r="V27" s="1161"/>
      <c r="W27" s="1161"/>
      <c r="X27" s="105" t="s">
        <v>228</v>
      </c>
      <c r="Y27" s="97"/>
      <c r="Z27" s="550"/>
      <c r="AA27" s="548"/>
      <c r="AB27" s="548"/>
      <c r="AC27" s="548"/>
      <c r="AD27" s="548"/>
      <c r="AE27" s="548"/>
      <c r="AF27" s="548"/>
      <c r="AG27" s="548"/>
      <c r="AH27" s="548"/>
    </row>
    <row r="28" spans="1:34" ht="7.5" customHeight="1">
      <c r="A28" s="96"/>
      <c r="B28" s="40"/>
      <c r="C28" s="45"/>
      <c r="D28" s="45"/>
      <c r="E28" s="45"/>
      <c r="F28" s="45"/>
      <c r="G28" s="45"/>
      <c r="H28" s="45"/>
      <c r="I28" s="45"/>
      <c r="J28" s="45"/>
      <c r="K28" s="45"/>
      <c r="L28" s="45"/>
      <c r="M28" s="45"/>
      <c r="N28" s="45"/>
      <c r="O28" s="45"/>
      <c r="P28" s="45"/>
      <c r="Q28" s="45"/>
      <c r="R28" s="45"/>
      <c r="S28" s="45"/>
      <c r="T28" s="45"/>
      <c r="U28" s="82"/>
      <c r="V28" s="82"/>
      <c r="W28" s="82"/>
      <c r="X28" s="82"/>
      <c r="Y28" s="97"/>
      <c r="Z28" s="550"/>
      <c r="AA28" s="548"/>
      <c r="AB28" s="548"/>
      <c r="AC28" s="548"/>
      <c r="AD28" s="548"/>
      <c r="AE28" s="548"/>
      <c r="AF28" s="548"/>
      <c r="AG28" s="548"/>
      <c r="AH28" s="548"/>
    </row>
    <row r="29" spans="1:34" ht="21" customHeight="1">
      <c r="A29" s="87"/>
      <c r="B29" s="82" t="s">
        <v>224</v>
      </c>
      <c r="C29" s="43" t="s">
        <v>234</v>
      </c>
      <c r="Y29" s="88"/>
      <c r="Z29" s="554" t="s">
        <v>338</v>
      </c>
      <c r="AA29" s="548"/>
      <c r="AB29" s="548"/>
      <c r="AC29" s="548"/>
      <c r="AD29" s="548"/>
      <c r="AE29" s="548"/>
      <c r="AF29" s="548"/>
      <c r="AG29" s="548"/>
      <c r="AH29" s="548"/>
    </row>
    <row r="30" spans="1:34" ht="25.5" customHeight="1">
      <c r="A30" s="94"/>
      <c r="B30" s="1175" t="s">
        <v>233</v>
      </c>
      <c r="C30" s="591"/>
      <c r="D30" s="591"/>
      <c r="E30" s="591"/>
      <c r="F30" s="591"/>
      <c r="G30" s="591"/>
      <c r="H30" s="591"/>
      <c r="I30" s="610" t="s">
        <v>226</v>
      </c>
      <c r="J30" s="611"/>
      <c r="K30" s="611"/>
      <c r="L30" s="611"/>
      <c r="M30" s="611"/>
      <c r="N30" s="611"/>
      <c r="O30" s="611"/>
      <c r="P30" s="611"/>
      <c r="Q30" s="611"/>
      <c r="R30" s="611"/>
      <c r="S30" s="611"/>
      <c r="T30" s="611"/>
      <c r="U30" s="1178" t="s">
        <v>227</v>
      </c>
      <c r="V30" s="940"/>
      <c r="W30" s="940"/>
      <c r="X30" s="940"/>
      <c r="Y30" s="106"/>
      <c r="Z30" s="550"/>
      <c r="AA30" s="548"/>
      <c r="AB30" s="548"/>
      <c r="AC30" s="548"/>
      <c r="AD30" s="548"/>
      <c r="AE30" s="548"/>
      <c r="AF30" s="548"/>
      <c r="AG30" s="548"/>
      <c r="AH30" s="548"/>
    </row>
    <row r="31" spans="1:34" ht="25.5" customHeight="1">
      <c r="A31" s="94"/>
      <c r="B31" s="1168"/>
      <c r="C31" s="1168"/>
      <c r="D31" s="1168"/>
      <c r="E31" s="1168"/>
      <c r="F31" s="1168"/>
      <c r="G31" s="1168"/>
      <c r="H31" s="1168"/>
      <c r="I31" s="1169"/>
      <c r="J31" s="1170"/>
      <c r="K31" s="1170"/>
      <c r="L31" s="1170"/>
      <c r="M31" s="1170"/>
      <c r="N31" s="1170"/>
      <c r="O31" s="1170"/>
      <c r="P31" s="1170"/>
      <c r="Q31" s="1170"/>
      <c r="R31" s="1170"/>
      <c r="S31" s="1170"/>
      <c r="T31" s="1170"/>
      <c r="U31" s="1160"/>
      <c r="V31" s="1161"/>
      <c r="W31" s="1161"/>
      <c r="X31" s="105" t="s">
        <v>228</v>
      </c>
      <c r="Y31" s="107"/>
      <c r="Z31" s="550"/>
      <c r="AA31" s="548"/>
      <c r="AB31" s="548"/>
      <c r="AC31" s="548"/>
      <c r="AD31" s="548"/>
      <c r="AE31" s="548"/>
      <c r="AF31" s="548"/>
      <c r="AG31" s="548"/>
      <c r="AH31" s="548"/>
    </row>
    <row r="32" spans="1:34" ht="25.5" customHeight="1">
      <c r="A32" s="94"/>
      <c r="B32" s="1168"/>
      <c r="C32" s="1168"/>
      <c r="D32" s="1168"/>
      <c r="E32" s="1168"/>
      <c r="F32" s="1168"/>
      <c r="G32" s="1168"/>
      <c r="H32" s="1168"/>
      <c r="I32" s="1169"/>
      <c r="J32" s="1170"/>
      <c r="K32" s="1170"/>
      <c r="L32" s="1170"/>
      <c r="M32" s="1170"/>
      <c r="N32" s="1170"/>
      <c r="O32" s="1170"/>
      <c r="P32" s="1170"/>
      <c r="Q32" s="1170"/>
      <c r="R32" s="1170"/>
      <c r="S32" s="1170"/>
      <c r="T32" s="1170"/>
      <c r="U32" s="1160"/>
      <c r="V32" s="1161"/>
      <c r="W32" s="1161"/>
      <c r="X32" s="105" t="s">
        <v>228</v>
      </c>
      <c r="Y32" s="107"/>
      <c r="Z32" s="550"/>
      <c r="AA32" s="548"/>
      <c r="AB32" s="548"/>
      <c r="AC32" s="548"/>
      <c r="AD32" s="548"/>
      <c r="AE32" s="548"/>
      <c r="AF32" s="548"/>
      <c r="AG32" s="548"/>
      <c r="AH32" s="548"/>
    </row>
    <row r="33" spans="1:41" ht="25.5" customHeight="1">
      <c r="A33" s="94"/>
      <c r="B33" s="1168"/>
      <c r="C33" s="1168"/>
      <c r="D33" s="1168"/>
      <c r="E33" s="1168"/>
      <c r="F33" s="1168"/>
      <c r="G33" s="1168"/>
      <c r="H33" s="1168"/>
      <c r="I33" s="1169"/>
      <c r="J33" s="1170"/>
      <c r="K33" s="1170"/>
      <c r="L33" s="1170"/>
      <c r="M33" s="1170"/>
      <c r="N33" s="1170"/>
      <c r="O33" s="1170"/>
      <c r="P33" s="1170"/>
      <c r="Q33" s="1170"/>
      <c r="R33" s="1170"/>
      <c r="S33" s="1170"/>
      <c r="T33" s="1170"/>
      <c r="U33" s="1160"/>
      <c r="V33" s="1161"/>
      <c r="W33" s="1161"/>
      <c r="X33" s="105" t="s">
        <v>228</v>
      </c>
      <c r="Y33" s="107"/>
      <c r="Z33" s="550"/>
      <c r="AA33" s="548"/>
      <c r="AB33" s="548"/>
      <c r="AC33" s="548"/>
      <c r="AD33" s="548"/>
      <c r="AE33" s="548"/>
      <c r="AF33" s="548"/>
      <c r="AG33" s="548"/>
      <c r="AH33" s="548"/>
    </row>
    <row r="34" spans="1:41" ht="25.5" customHeight="1">
      <c r="A34" s="94"/>
      <c r="B34" s="1168"/>
      <c r="C34" s="1168"/>
      <c r="D34" s="1168"/>
      <c r="E34" s="1168"/>
      <c r="F34" s="1168"/>
      <c r="G34" s="1168"/>
      <c r="H34" s="1168"/>
      <c r="I34" s="1169"/>
      <c r="J34" s="1170"/>
      <c r="K34" s="1170"/>
      <c r="L34" s="1170"/>
      <c r="M34" s="1170"/>
      <c r="N34" s="1170"/>
      <c r="O34" s="1170"/>
      <c r="P34" s="1170"/>
      <c r="Q34" s="1170"/>
      <c r="R34" s="1170"/>
      <c r="S34" s="1170"/>
      <c r="T34" s="1170"/>
      <c r="U34" s="1160"/>
      <c r="V34" s="1161"/>
      <c r="W34" s="1161"/>
      <c r="X34" s="105" t="s">
        <v>228</v>
      </c>
      <c r="Y34" s="107"/>
      <c r="Z34" s="550"/>
      <c r="AA34" s="548"/>
      <c r="AB34" s="548"/>
      <c r="AC34" s="548"/>
      <c r="AD34" s="548"/>
      <c r="AE34" s="548"/>
      <c r="AF34" s="548"/>
      <c r="AG34" s="548"/>
      <c r="AH34" s="548"/>
    </row>
    <row r="35" spans="1:41" ht="25.5" customHeight="1">
      <c r="A35" s="94"/>
      <c r="B35" s="1168"/>
      <c r="C35" s="1168"/>
      <c r="D35" s="1168"/>
      <c r="E35" s="1168"/>
      <c r="F35" s="1168"/>
      <c r="G35" s="1168"/>
      <c r="H35" s="1168"/>
      <c r="I35" s="1169"/>
      <c r="J35" s="1170"/>
      <c r="K35" s="1170"/>
      <c r="L35" s="1170"/>
      <c r="M35" s="1170"/>
      <c r="N35" s="1170"/>
      <c r="O35" s="1170"/>
      <c r="P35" s="1170"/>
      <c r="Q35" s="1170"/>
      <c r="R35" s="1170"/>
      <c r="S35" s="1170"/>
      <c r="T35" s="1170"/>
      <c r="U35" s="1160"/>
      <c r="V35" s="1161"/>
      <c r="W35" s="1161"/>
      <c r="X35" s="105" t="s">
        <v>228</v>
      </c>
      <c r="Y35" s="107"/>
      <c r="Z35" s="550"/>
      <c r="AA35" s="548"/>
      <c r="AB35" s="548"/>
      <c r="AC35" s="548"/>
      <c r="AD35" s="548"/>
      <c r="AE35" s="548"/>
      <c r="AF35" s="548"/>
      <c r="AG35" s="548"/>
      <c r="AH35" s="548"/>
    </row>
    <row r="36" spans="1:41" ht="25.5" customHeight="1" thickBot="1">
      <c r="A36" s="94"/>
      <c r="B36" s="1168"/>
      <c r="C36" s="1168"/>
      <c r="D36" s="1168"/>
      <c r="E36" s="1168"/>
      <c r="F36" s="1168"/>
      <c r="G36" s="1168"/>
      <c r="H36" s="1168"/>
      <c r="I36" s="1169"/>
      <c r="J36" s="1170"/>
      <c r="K36" s="1170"/>
      <c r="L36" s="1170"/>
      <c r="M36" s="1170"/>
      <c r="N36" s="1170"/>
      <c r="O36" s="1170"/>
      <c r="P36" s="1170"/>
      <c r="Q36" s="1170"/>
      <c r="R36" s="1170"/>
      <c r="S36" s="1170"/>
      <c r="T36" s="1170"/>
      <c r="U36" s="1166"/>
      <c r="V36" s="1167"/>
      <c r="W36" s="1167"/>
      <c r="X36" s="108" t="s">
        <v>228</v>
      </c>
      <c r="Y36" s="107"/>
      <c r="Z36" s="550"/>
      <c r="AA36" s="548"/>
      <c r="AB36" s="548"/>
      <c r="AC36" s="548"/>
      <c r="AD36" s="548"/>
      <c r="AE36" s="548"/>
      <c r="AF36" s="548"/>
      <c r="AG36" s="548"/>
      <c r="AH36" s="548"/>
    </row>
    <row r="37" spans="1:41" ht="25.5" customHeight="1" thickTop="1">
      <c r="A37" s="87"/>
      <c r="B37" s="1171"/>
      <c r="C37" s="1172"/>
      <c r="D37" s="1172"/>
      <c r="E37" s="1172"/>
      <c r="F37" s="1172"/>
      <c r="G37" s="1172"/>
      <c r="H37" s="1172"/>
      <c r="I37" s="1173" t="s">
        <v>235</v>
      </c>
      <c r="J37" s="1173"/>
      <c r="K37" s="1173"/>
      <c r="L37" s="1173"/>
      <c r="M37" s="1173"/>
      <c r="N37" s="1173"/>
      <c r="O37" s="1173"/>
      <c r="P37" s="1173"/>
      <c r="Q37" s="1173"/>
      <c r="R37" s="1173"/>
      <c r="S37" s="1173"/>
      <c r="T37" s="1174"/>
      <c r="U37" s="1152" t="str">
        <f>IF(SUM(U31:W36)=0,"",SUM(U31:W36))</f>
        <v/>
      </c>
      <c r="V37" s="1153"/>
      <c r="W37" s="1153"/>
      <c r="X37" s="109" t="s">
        <v>228</v>
      </c>
      <c r="Y37" s="88"/>
      <c r="Z37" s="547"/>
      <c r="AA37" s="548"/>
      <c r="AB37" s="548"/>
      <c r="AC37" s="548"/>
      <c r="AD37" s="548"/>
      <c r="AE37" s="548"/>
      <c r="AF37" s="548"/>
      <c r="AG37" s="548"/>
      <c r="AH37" s="548"/>
    </row>
    <row r="38" spans="1:41" ht="9.75" customHeight="1">
      <c r="A38" s="87"/>
      <c r="B38" s="45"/>
      <c r="C38" s="595"/>
      <c r="D38" s="595"/>
      <c r="E38" s="595"/>
      <c r="F38" s="595"/>
      <c r="Y38" s="88"/>
      <c r="Z38" s="547"/>
      <c r="AA38" s="548"/>
      <c r="AB38" s="548"/>
      <c r="AC38" s="548"/>
      <c r="AD38" s="548"/>
      <c r="AE38" s="548"/>
      <c r="AF38" s="548"/>
      <c r="AG38" s="548"/>
      <c r="AH38" s="548"/>
    </row>
    <row r="39" spans="1:41" s="110" customFormat="1" ht="21" customHeight="1">
      <c r="A39" s="94"/>
      <c r="B39" s="45" t="s">
        <v>224</v>
      </c>
      <c r="C39" s="595" t="s">
        <v>236</v>
      </c>
      <c r="D39" s="595"/>
      <c r="E39" s="595"/>
      <c r="F39" s="595"/>
      <c r="G39" s="40"/>
      <c r="H39" s="40"/>
      <c r="I39" s="40"/>
      <c r="J39" s="40"/>
      <c r="K39" s="40"/>
      <c r="L39" s="40"/>
      <c r="M39" s="40"/>
      <c r="N39" s="40"/>
      <c r="O39" s="40"/>
      <c r="P39" s="40"/>
      <c r="Q39" s="40"/>
      <c r="R39" s="40"/>
      <c r="S39" s="40"/>
      <c r="T39" s="40"/>
      <c r="U39" s="40"/>
      <c r="V39" s="40"/>
      <c r="W39" s="40"/>
      <c r="X39" s="40"/>
      <c r="Y39" s="93"/>
      <c r="Z39" s="550"/>
      <c r="AA39" s="555"/>
      <c r="AB39" s="555"/>
      <c r="AC39" s="555"/>
      <c r="AD39" s="555"/>
      <c r="AE39" s="555"/>
      <c r="AF39" s="555"/>
      <c r="AG39" s="555"/>
      <c r="AH39" s="555"/>
    </row>
    <row r="40" spans="1:41" ht="25.5" customHeight="1">
      <c r="A40" s="87"/>
      <c r="B40" s="1175" t="s">
        <v>233</v>
      </c>
      <c r="C40" s="591"/>
      <c r="D40" s="591"/>
      <c r="E40" s="591"/>
      <c r="F40" s="591"/>
      <c r="G40" s="591"/>
      <c r="H40" s="1176"/>
      <c r="I40" s="610" t="s">
        <v>226</v>
      </c>
      <c r="J40" s="611"/>
      <c r="K40" s="611"/>
      <c r="L40" s="611"/>
      <c r="M40" s="611"/>
      <c r="N40" s="611"/>
      <c r="O40" s="611"/>
      <c r="P40" s="611"/>
      <c r="Q40" s="611"/>
      <c r="R40" s="611"/>
      <c r="S40" s="611"/>
      <c r="T40" s="1177"/>
      <c r="U40" s="1178" t="s">
        <v>227</v>
      </c>
      <c r="V40" s="940"/>
      <c r="W40" s="940"/>
      <c r="X40" s="940"/>
      <c r="Z40" s="547"/>
      <c r="AA40" s="548"/>
      <c r="AB40" s="548"/>
      <c r="AC40" s="548"/>
      <c r="AD40" s="548"/>
      <c r="AE40" s="548"/>
      <c r="AF40" s="548"/>
      <c r="AG40" s="548"/>
      <c r="AH40" s="548"/>
    </row>
    <row r="41" spans="1:41" ht="25.5" customHeight="1">
      <c r="A41" s="87"/>
      <c r="B41" s="1156"/>
      <c r="C41" s="1157"/>
      <c r="D41" s="1157"/>
      <c r="E41" s="1157"/>
      <c r="F41" s="1157"/>
      <c r="G41" s="1157"/>
      <c r="H41" s="1158"/>
      <c r="I41" s="1156"/>
      <c r="J41" s="1157"/>
      <c r="K41" s="1157"/>
      <c r="L41" s="1157"/>
      <c r="M41" s="1157"/>
      <c r="N41" s="1157"/>
      <c r="O41" s="1157"/>
      <c r="P41" s="1157"/>
      <c r="Q41" s="1157"/>
      <c r="R41" s="1157"/>
      <c r="S41" s="1157"/>
      <c r="T41" s="1159"/>
      <c r="U41" s="1160"/>
      <c r="V41" s="1161"/>
      <c r="W41" s="1161"/>
      <c r="X41" s="105" t="s">
        <v>228</v>
      </c>
      <c r="Z41" s="547"/>
      <c r="AA41" s="548"/>
      <c r="AB41" s="548"/>
      <c r="AC41" s="548"/>
      <c r="AD41" s="548"/>
      <c r="AE41" s="548"/>
      <c r="AF41" s="548"/>
      <c r="AG41" s="548"/>
      <c r="AH41" s="548"/>
    </row>
    <row r="42" spans="1:41" ht="25.5" customHeight="1">
      <c r="A42" s="87"/>
      <c r="B42" s="1156"/>
      <c r="C42" s="1157"/>
      <c r="D42" s="1157"/>
      <c r="E42" s="1157"/>
      <c r="F42" s="1157"/>
      <c r="G42" s="1157"/>
      <c r="H42" s="1158"/>
      <c r="I42" s="1156"/>
      <c r="J42" s="1157"/>
      <c r="K42" s="1157"/>
      <c r="L42" s="1157"/>
      <c r="M42" s="1157"/>
      <c r="N42" s="1157"/>
      <c r="O42" s="1157"/>
      <c r="P42" s="1157"/>
      <c r="Q42" s="1157"/>
      <c r="R42" s="1157"/>
      <c r="S42" s="1157"/>
      <c r="T42" s="1159"/>
      <c r="U42" s="1160"/>
      <c r="V42" s="1161"/>
      <c r="W42" s="1161"/>
      <c r="X42" s="105" t="s">
        <v>228</v>
      </c>
      <c r="Z42" s="547"/>
      <c r="AA42" s="548"/>
      <c r="AB42" s="548"/>
      <c r="AC42" s="548"/>
      <c r="AD42" s="548"/>
      <c r="AE42" s="548"/>
      <c r="AF42" s="548"/>
      <c r="AG42" s="548"/>
      <c r="AH42" s="548"/>
    </row>
    <row r="43" spans="1:41" ht="25.5" customHeight="1" thickBot="1">
      <c r="A43" s="87"/>
      <c r="B43" s="1162"/>
      <c r="C43" s="1163"/>
      <c r="D43" s="1163"/>
      <c r="E43" s="1163"/>
      <c r="F43" s="1163"/>
      <c r="G43" s="1163"/>
      <c r="H43" s="1164"/>
      <c r="I43" s="1162"/>
      <c r="J43" s="1163"/>
      <c r="K43" s="1163"/>
      <c r="L43" s="1163"/>
      <c r="M43" s="1163"/>
      <c r="N43" s="1163"/>
      <c r="O43" s="1163"/>
      <c r="P43" s="1163"/>
      <c r="Q43" s="1163"/>
      <c r="R43" s="1163"/>
      <c r="S43" s="1163"/>
      <c r="T43" s="1165"/>
      <c r="U43" s="1166"/>
      <c r="V43" s="1167"/>
      <c r="W43" s="1167"/>
      <c r="X43" s="108" t="s">
        <v>228</v>
      </c>
      <c r="Z43" s="547"/>
      <c r="AA43" s="548"/>
      <c r="AB43" s="548"/>
      <c r="AC43" s="548"/>
      <c r="AD43" s="548"/>
      <c r="AE43" s="548"/>
      <c r="AF43" s="548"/>
      <c r="AG43" s="548"/>
      <c r="AH43" s="548"/>
    </row>
    <row r="44" spans="1:41" ht="25.5" customHeight="1" thickTop="1">
      <c r="A44" s="87"/>
      <c r="B44" s="111"/>
      <c r="C44" s="37"/>
      <c r="D44" s="37"/>
      <c r="E44" s="37"/>
      <c r="F44" s="37"/>
      <c r="G44" s="37"/>
      <c r="H44" s="37"/>
      <c r="I44" s="112"/>
      <c r="J44" s="37"/>
      <c r="K44" s="37"/>
      <c r="L44" s="37"/>
      <c r="M44" s="59"/>
      <c r="N44" s="37"/>
      <c r="O44" s="37"/>
      <c r="P44" s="38"/>
      <c r="Q44" s="37"/>
      <c r="R44" s="37"/>
      <c r="S44" s="37"/>
      <c r="T44" s="113" t="s">
        <v>237</v>
      </c>
      <c r="U44" s="1152" t="str">
        <f>IF(SUM(U41:W43)=0,"",SUM(U41:W43))</f>
        <v/>
      </c>
      <c r="V44" s="1153"/>
      <c r="W44" s="1153"/>
      <c r="X44" s="109" t="s">
        <v>228</v>
      </c>
      <c r="Y44" s="88"/>
      <c r="Z44" s="547"/>
      <c r="AA44" s="548"/>
      <c r="AB44" s="548"/>
      <c r="AC44" s="548"/>
      <c r="AD44" s="548"/>
      <c r="AE44" s="548"/>
      <c r="AF44" s="548"/>
      <c r="AG44" s="548"/>
      <c r="AH44" s="548"/>
    </row>
    <row r="45" spans="1:41" ht="16.5" customHeight="1">
      <c r="A45" s="87"/>
      <c r="B45" s="45"/>
      <c r="C45" s="41"/>
      <c r="D45" s="40"/>
      <c r="E45" s="40"/>
      <c r="F45" s="40"/>
      <c r="G45" s="40"/>
      <c r="H45" s="40"/>
      <c r="I45" s="40"/>
      <c r="J45" s="40"/>
      <c r="K45" s="40"/>
      <c r="L45" s="40"/>
      <c r="M45" s="61"/>
      <c r="N45" s="61"/>
      <c r="O45" s="61"/>
      <c r="P45" s="61"/>
      <c r="Q45" s="62"/>
      <c r="R45" s="49"/>
      <c r="Z45" s="87"/>
    </row>
    <row r="46" spans="1:41" ht="27" customHeight="1" thickBot="1">
      <c r="S46" s="114"/>
      <c r="T46" s="115" t="s">
        <v>238</v>
      </c>
      <c r="U46" s="1154" t="str">
        <f>IF(SUM(U22,U27,U37,U44)=0,"",SUM(U22,U27,U37,U44))</f>
        <v/>
      </c>
      <c r="V46" s="1154"/>
      <c r="W46" s="1154"/>
      <c r="X46" s="116" t="s">
        <v>228</v>
      </c>
      <c r="Z46" s="1155" t="str">
        <f>IF(U46&lt;&gt;申１!$I$36,"※従業員数が申１シートと一致しません。別紙がある場合はこのメッセージは無視してください。","")</f>
        <v/>
      </c>
      <c r="AA46" s="1155"/>
      <c r="AB46" s="1155"/>
      <c r="AC46" s="1155"/>
      <c r="AD46" s="1155"/>
      <c r="AE46" s="1155"/>
      <c r="AF46" s="1155"/>
      <c r="AG46" s="1155"/>
      <c r="AH46" s="1155"/>
      <c r="AI46" s="1155"/>
      <c r="AJ46" s="1155"/>
      <c r="AK46" s="1155"/>
      <c r="AL46" s="117"/>
      <c r="AM46" s="117"/>
      <c r="AN46" s="117"/>
      <c r="AO46" s="117"/>
    </row>
    <row r="47" spans="1:41" ht="13.5" thickTop="1">
      <c r="Z47" s="1155"/>
      <c r="AA47" s="1155"/>
      <c r="AB47" s="1155"/>
      <c r="AC47" s="1155"/>
      <c r="AD47" s="1155"/>
      <c r="AE47" s="1155"/>
      <c r="AF47" s="1155"/>
      <c r="AG47" s="1155"/>
      <c r="AH47" s="1155"/>
      <c r="AI47" s="1155"/>
      <c r="AJ47" s="1155"/>
      <c r="AK47" s="1155"/>
      <c r="AL47" s="117"/>
      <c r="AM47" s="117"/>
      <c r="AN47" s="117"/>
      <c r="AO47" s="117"/>
    </row>
    <row r="48" spans="1:41" s="110" customFormat="1" ht="25.5" customHeight="1">
      <c r="B48" s="40" t="s">
        <v>224</v>
      </c>
      <c r="C48" s="40" t="s">
        <v>239</v>
      </c>
      <c r="D48" s="40"/>
      <c r="E48" s="40"/>
      <c r="F48" s="40"/>
      <c r="G48" s="40"/>
      <c r="H48" s="83"/>
      <c r="K48" s="28" t="s">
        <v>493</v>
      </c>
      <c r="L48" s="28"/>
      <c r="M48" s="28"/>
      <c r="N48" s="28"/>
      <c r="O48" s="28"/>
      <c r="P48" s="28"/>
      <c r="Q48" s="28"/>
      <c r="R48" s="40"/>
      <c r="S48" s="40"/>
      <c r="T48" s="40"/>
      <c r="U48" s="40"/>
      <c r="V48" s="40"/>
      <c r="W48" s="40"/>
      <c r="X48" s="40"/>
      <c r="Y48" s="97"/>
      <c r="Z48" s="117"/>
      <c r="AA48" s="556"/>
      <c r="AB48" s="556"/>
      <c r="AC48" s="117"/>
      <c r="AD48" s="117"/>
      <c r="AE48" s="117"/>
      <c r="AF48" s="117"/>
      <c r="AG48" s="117"/>
      <c r="AH48" s="117"/>
      <c r="AI48" s="117"/>
      <c r="AJ48" s="117"/>
      <c r="AK48" s="117"/>
      <c r="AL48" s="117"/>
      <c r="AM48" s="117"/>
      <c r="AN48" s="117"/>
      <c r="AO48" s="117"/>
    </row>
    <row r="49" spans="2:29" s="110" customFormat="1" ht="18.75" customHeight="1">
      <c r="B49" s="40"/>
      <c r="C49" s="40"/>
      <c r="D49" s="40"/>
      <c r="E49" s="40"/>
      <c r="F49" s="40" t="s">
        <v>240</v>
      </c>
      <c r="G49" s="40"/>
      <c r="H49" s="40"/>
      <c r="I49" s="40"/>
      <c r="J49" s="40"/>
      <c r="K49" s="40"/>
      <c r="L49" s="40" t="s">
        <v>241</v>
      </c>
      <c r="M49" s="40"/>
      <c r="N49" s="40"/>
      <c r="O49" s="40"/>
      <c r="P49" s="40"/>
      <c r="Q49" s="40"/>
      <c r="R49" s="40"/>
      <c r="S49" s="40"/>
      <c r="T49" s="40"/>
      <c r="U49" s="40"/>
      <c r="V49" s="40"/>
      <c r="W49" s="40"/>
      <c r="X49" s="40"/>
      <c r="Y49" s="97"/>
      <c r="AA49" s="118" t="b">
        <v>0</v>
      </c>
      <c r="AB49" s="118" t="b">
        <v>0</v>
      </c>
      <c r="AC49" s="555"/>
    </row>
  </sheetData>
  <sheetProtection algorithmName="SHA-512" hashValue="fKnrbf0EH10ncQadkFPwVGnZxh1OcyARXpCFC3P6P2l1+lZRgqFfKrFPBfi/lT+TFgr6GUvbZGXfLHp0RwiFgw==" saltValue="BHKdZJHAh30W4nFkMX948A==" spinCount="100000" sheet="1" formatCells="0" formatColumns="0" formatRows="0" selectLockedCells="1"/>
  <mergeCells count="62">
    <mergeCell ref="B10:H10"/>
    <mergeCell ref="B2:D2"/>
    <mergeCell ref="P3:Q3"/>
    <mergeCell ref="B5:J6"/>
    <mergeCell ref="P5:X6"/>
    <mergeCell ref="A8:X8"/>
    <mergeCell ref="B11:X11"/>
    <mergeCell ref="B13:X13"/>
    <mergeCell ref="B21:T21"/>
    <mergeCell ref="U21:X21"/>
    <mergeCell ref="B22:T22"/>
    <mergeCell ref="U22:W23"/>
    <mergeCell ref="X22:X23"/>
    <mergeCell ref="B23:E23"/>
    <mergeCell ref="F23:T23"/>
    <mergeCell ref="B26:H26"/>
    <mergeCell ref="I26:T26"/>
    <mergeCell ref="U26:X26"/>
    <mergeCell ref="B27:H27"/>
    <mergeCell ref="I27:T27"/>
    <mergeCell ref="U27:W27"/>
    <mergeCell ref="B30:H30"/>
    <mergeCell ref="I30:T30"/>
    <mergeCell ref="U30:X30"/>
    <mergeCell ref="B31:H31"/>
    <mergeCell ref="I31:T31"/>
    <mergeCell ref="U31:W31"/>
    <mergeCell ref="B32:H32"/>
    <mergeCell ref="I32:T32"/>
    <mergeCell ref="U32:W32"/>
    <mergeCell ref="B33:H33"/>
    <mergeCell ref="I33:T33"/>
    <mergeCell ref="U33:W33"/>
    <mergeCell ref="B34:H34"/>
    <mergeCell ref="I34:T34"/>
    <mergeCell ref="U34:W34"/>
    <mergeCell ref="B35:H35"/>
    <mergeCell ref="I35:T35"/>
    <mergeCell ref="U35:W35"/>
    <mergeCell ref="B41:H41"/>
    <mergeCell ref="I41:T41"/>
    <mergeCell ref="U41:W41"/>
    <mergeCell ref="B36:H36"/>
    <mergeCell ref="I36:T36"/>
    <mergeCell ref="U36:W36"/>
    <mergeCell ref="B37:H37"/>
    <mergeCell ref="I37:T37"/>
    <mergeCell ref="U37:W37"/>
    <mergeCell ref="C38:F38"/>
    <mergeCell ref="C39:F39"/>
    <mergeCell ref="B40:H40"/>
    <mergeCell ref="I40:T40"/>
    <mergeCell ref="U40:X40"/>
    <mergeCell ref="U44:W44"/>
    <mergeCell ref="U46:W46"/>
    <mergeCell ref="Z46:AK47"/>
    <mergeCell ref="B42:H42"/>
    <mergeCell ref="I42:T42"/>
    <mergeCell ref="U42:W42"/>
    <mergeCell ref="B43:H43"/>
    <mergeCell ref="I43:T43"/>
    <mergeCell ref="U43:W43"/>
  </mergeCells>
  <phoneticPr fontId="11"/>
  <conditionalFormatting sqref="B27:H27">
    <cfRule type="expression" dxfId="27" priority="16" stopIfTrue="1">
      <formula>$AA$25=TRUE</formula>
    </cfRule>
    <cfRule type="expression" dxfId="26" priority="18">
      <formula>B27=""</formula>
    </cfRule>
  </conditionalFormatting>
  <conditionalFormatting sqref="B31:H36">
    <cfRule type="expression" dxfId="25" priority="19">
      <formula>B31=""</formula>
    </cfRule>
  </conditionalFormatting>
  <conditionalFormatting sqref="B41:H41">
    <cfRule type="expression" dxfId="24" priority="7">
      <formula>$B$41=""</formula>
    </cfRule>
  </conditionalFormatting>
  <conditionalFormatting sqref="B42:H42">
    <cfRule type="expression" dxfId="23" priority="6">
      <formula>$B$42=""</formula>
    </cfRule>
  </conditionalFormatting>
  <conditionalFormatting sqref="B43:H43">
    <cfRule type="expression" dxfId="22" priority="5">
      <formula>$B$43=""</formula>
    </cfRule>
  </conditionalFormatting>
  <conditionalFormatting sqref="E49:I49">
    <cfRule type="expression" dxfId="21" priority="13">
      <formula>COUNTIF($AA$49:$AB$49,FALSE)=2</formula>
    </cfRule>
  </conditionalFormatting>
  <conditionalFormatting sqref="F23:T23">
    <cfRule type="expression" dxfId="20" priority="11">
      <formula>$F$23=""</formula>
    </cfRule>
  </conditionalFormatting>
  <conditionalFormatting sqref="I25">
    <cfRule type="expression" dxfId="19" priority="14">
      <formula>$AA$25=FALSE</formula>
    </cfRule>
  </conditionalFormatting>
  <conditionalFormatting sqref="I41:T41">
    <cfRule type="expression" dxfId="18" priority="4">
      <formula>$I$41=""</formula>
    </cfRule>
  </conditionalFormatting>
  <conditionalFormatting sqref="I42:T42">
    <cfRule type="expression" dxfId="17" priority="3">
      <formula>$I$42=""</formula>
    </cfRule>
  </conditionalFormatting>
  <conditionalFormatting sqref="I43:T43">
    <cfRule type="expression" dxfId="16" priority="2">
      <formula>$I$43=""</formula>
    </cfRule>
  </conditionalFormatting>
  <conditionalFormatting sqref="I27:W27">
    <cfRule type="expression" dxfId="15" priority="15" stopIfTrue="1">
      <formula>$AA$25=TRUE</formula>
    </cfRule>
    <cfRule type="expression" dxfId="14" priority="17">
      <formula>I27=""</formula>
    </cfRule>
  </conditionalFormatting>
  <conditionalFormatting sqref="K49:P49">
    <cfRule type="expression" dxfId="13" priority="12">
      <formula>COUNTIF($AA$49:$AB$49,FALSE)=2</formula>
    </cfRule>
  </conditionalFormatting>
  <conditionalFormatting sqref="R3 I31:W36">
    <cfRule type="expression" dxfId="12" priority="22">
      <formula>I3=""</formula>
    </cfRule>
  </conditionalFormatting>
  <conditionalFormatting sqref="T3">
    <cfRule type="expression" dxfId="11" priority="21">
      <formula>T3=""</formula>
    </cfRule>
  </conditionalFormatting>
  <conditionalFormatting sqref="U22:W23">
    <cfRule type="expression" dxfId="10" priority="1">
      <formula>$U$22=""</formula>
    </cfRule>
  </conditionalFormatting>
  <conditionalFormatting sqref="U41:W41">
    <cfRule type="expression" dxfId="9" priority="10">
      <formula>$U$41=""</formula>
    </cfRule>
  </conditionalFormatting>
  <conditionalFormatting sqref="U42:W42">
    <cfRule type="expression" dxfId="8" priority="9">
      <formula>$U$42=""</formula>
    </cfRule>
  </conditionalFormatting>
  <conditionalFormatting sqref="U43:W43">
    <cfRule type="expression" dxfId="7" priority="8">
      <formula>$U$43=""</formula>
    </cfRule>
  </conditionalFormatting>
  <conditionalFormatting sqref="V3">
    <cfRule type="expression" dxfId="6" priority="20">
      <formula>V3=""</formula>
    </cfRule>
  </conditionalFormatting>
  <pageMargins left="0.70866141732283472" right="0.70866141732283472" top="0.43307086614173229" bottom="0.74803149606299213" header="0.31496062992125984" footer="0.31496062992125984"/>
  <pageSetup paperSize="9" scale="7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76200</xdr:colOff>
                    <xdr:row>23</xdr:row>
                    <xdr:rowOff>381000</xdr:rowOff>
                  </from>
                  <to>
                    <xdr:col>8</xdr:col>
                    <xdr:colOff>355600</xdr:colOff>
                    <xdr:row>24</xdr:row>
                    <xdr:rowOff>228600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12700</xdr:colOff>
                    <xdr:row>47</xdr:row>
                    <xdr:rowOff>317500</xdr:rowOff>
                  </from>
                  <to>
                    <xdr:col>4</xdr:col>
                    <xdr:colOff>209550</xdr:colOff>
                    <xdr:row>49</xdr:row>
                    <xdr:rowOff>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10</xdr:col>
                    <xdr:colOff>133350</xdr:colOff>
                    <xdr:row>48</xdr:row>
                    <xdr:rowOff>0</xdr:rowOff>
                  </from>
                  <to>
                    <xdr:col>11</xdr:col>
                    <xdr:colOff>12700</xdr:colOff>
                    <xdr:row>49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9DFE-922F-499F-B0D9-3C74DFB2F9E9}">
  <sheetPr>
    <tabColor rgb="FF00B050"/>
    <pageSetUpPr fitToPage="1"/>
  </sheetPr>
  <dimension ref="A1:AD49"/>
  <sheetViews>
    <sheetView showGridLines="0" view="pageBreakPreview" zoomScaleNormal="100" zoomScaleSheetLayoutView="100" workbookViewId="0">
      <selection activeCell="T4" sqref="T4"/>
    </sheetView>
  </sheetViews>
  <sheetFormatPr defaultColWidth="9" defaultRowHeight="13"/>
  <cols>
    <col min="1" max="1" width="1.7265625" style="489" customWidth="1"/>
    <col min="2" max="2" width="9" style="489"/>
    <col min="3" max="9" width="2.36328125" style="489" customWidth="1"/>
    <col min="10" max="15" width="9" style="489"/>
    <col min="16" max="16" width="2.08984375" style="489" customWidth="1"/>
    <col min="17" max="17" width="2.08984375" style="255" customWidth="1"/>
    <col min="18" max="18" width="9" style="487" hidden="1" customWidth="1"/>
    <col min="19" max="25" width="9" style="255"/>
    <col min="26" max="30" width="9" style="487"/>
    <col min="31" max="16384" width="9" style="255"/>
  </cols>
  <sheetData>
    <row r="1" spans="1:30" ht="19.5" customHeight="1">
      <c r="O1" s="468" t="str">
        <f>申１!Y1</f>
        <v>令和７年度協力</v>
      </c>
    </row>
    <row r="2" spans="1:30">
      <c r="B2" s="490" t="s">
        <v>217</v>
      </c>
    </row>
    <row r="3" spans="1:30">
      <c r="B3" s="1257" t="s">
        <v>242</v>
      </c>
      <c r="C3" s="1257"/>
      <c r="D3" s="1257"/>
      <c r="E3" s="1257"/>
      <c r="F3" s="1257"/>
      <c r="G3" s="1257"/>
      <c r="H3" s="1257"/>
      <c r="I3" s="1257"/>
      <c r="J3" s="1257"/>
      <c r="K3" s="1257"/>
      <c r="L3" s="1257"/>
      <c r="M3" s="1257"/>
      <c r="N3" s="1257"/>
      <c r="O3" s="1257"/>
    </row>
    <row r="4" spans="1:30">
      <c r="B4" s="1257"/>
      <c r="C4" s="1257"/>
      <c r="D4" s="1257"/>
      <c r="E4" s="1257"/>
      <c r="F4" s="1257"/>
      <c r="G4" s="1257"/>
      <c r="H4" s="1257"/>
      <c r="I4" s="1257"/>
      <c r="J4" s="1257"/>
      <c r="K4" s="1257"/>
      <c r="L4" s="1257"/>
      <c r="M4" s="1257"/>
      <c r="N4" s="1257"/>
      <c r="O4" s="1257"/>
    </row>
    <row r="6" spans="1:30" ht="15" customHeight="1">
      <c r="AA6" s="147"/>
    </row>
    <row r="7" spans="1:30">
      <c r="B7" s="1258" t="s">
        <v>243</v>
      </c>
      <c r="C7" s="1258"/>
      <c r="D7" s="1258"/>
      <c r="E7" s="1258"/>
      <c r="F7" s="1258"/>
      <c r="G7" s="1259"/>
      <c r="H7" s="1259"/>
      <c r="I7" s="1259"/>
      <c r="J7" s="1259"/>
      <c r="K7" s="1259"/>
    </row>
    <row r="8" spans="1:30" ht="14">
      <c r="B8" s="119"/>
      <c r="C8" s="119"/>
      <c r="D8" s="119"/>
      <c r="E8" s="119"/>
      <c r="F8" s="119"/>
    </row>
    <row r="9" spans="1:30">
      <c r="C9" s="486"/>
    </row>
    <row r="10" spans="1:30" s="120" customFormat="1" ht="21" customHeight="1">
      <c r="A10" s="490"/>
      <c r="B10" s="1260" t="s">
        <v>244</v>
      </c>
      <c r="C10" s="1260"/>
      <c r="D10" s="1260"/>
      <c r="E10" s="1260"/>
      <c r="F10" s="1260"/>
      <c r="G10" s="1260"/>
      <c r="H10" s="490"/>
      <c r="I10" s="490"/>
      <c r="J10" s="490"/>
      <c r="K10" s="490"/>
      <c r="L10" s="490"/>
      <c r="M10" s="490"/>
      <c r="N10" s="490"/>
      <c r="O10" s="490"/>
      <c r="P10" s="490"/>
      <c r="R10" s="121"/>
      <c r="Z10" s="121"/>
      <c r="AA10" s="121"/>
      <c r="AB10" s="121"/>
      <c r="AC10" s="121"/>
      <c r="AD10" s="121"/>
    </row>
    <row r="11" spans="1:30" s="120" customFormat="1" ht="12">
      <c r="A11" s="490"/>
      <c r="B11" s="1203" t="s">
        <v>476</v>
      </c>
      <c r="C11" s="1203"/>
      <c r="D11" s="1203"/>
      <c r="E11" s="1203"/>
      <c r="F11" s="1203"/>
      <c r="G11" s="1203"/>
      <c r="H11" s="1228"/>
      <c r="I11" s="1228"/>
      <c r="J11" s="1228"/>
      <c r="K11" s="1228"/>
      <c r="L11" s="1228"/>
      <c r="M11" s="1228"/>
      <c r="N11" s="1228"/>
      <c r="O11" s="1228"/>
      <c r="P11" s="490"/>
      <c r="R11" s="121"/>
      <c r="Z11" s="121"/>
      <c r="AA11" s="121"/>
      <c r="AB11" s="121"/>
      <c r="AC11" s="121"/>
      <c r="AD11" s="121"/>
    </row>
    <row r="12" spans="1:30" s="120" customFormat="1" ht="12">
      <c r="A12" s="490"/>
      <c r="B12" s="1203"/>
      <c r="C12" s="1203"/>
      <c r="D12" s="1203"/>
      <c r="E12" s="1203"/>
      <c r="F12" s="1203"/>
      <c r="G12" s="1203"/>
      <c r="H12" s="1228"/>
      <c r="I12" s="1228"/>
      <c r="J12" s="1228"/>
      <c r="K12" s="1228"/>
      <c r="L12" s="1228"/>
      <c r="M12" s="1228"/>
      <c r="N12" s="1228"/>
      <c r="O12" s="1228"/>
      <c r="P12" s="490"/>
      <c r="R12" s="121"/>
      <c r="Z12" s="121"/>
      <c r="AA12" s="121"/>
      <c r="AB12" s="121"/>
      <c r="AC12" s="121"/>
      <c r="AD12" s="121"/>
    </row>
    <row r="13" spans="1:30" s="120" customFormat="1" ht="12">
      <c r="A13" s="490"/>
      <c r="B13" s="1203"/>
      <c r="C13" s="1203"/>
      <c r="D13" s="1203"/>
      <c r="E13" s="1203"/>
      <c r="F13" s="1203"/>
      <c r="G13" s="1203"/>
      <c r="H13" s="1228"/>
      <c r="I13" s="1228"/>
      <c r="J13" s="1228"/>
      <c r="K13" s="1228"/>
      <c r="L13" s="1228"/>
      <c r="M13" s="1228"/>
      <c r="N13" s="1228"/>
      <c r="O13" s="1228"/>
      <c r="P13" s="490"/>
      <c r="R13" s="122"/>
      <c r="Z13" s="121"/>
      <c r="AA13" s="121"/>
      <c r="AB13" s="121"/>
      <c r="AC13" s="121"/>
      <c r="AD13" s="121"/>
    </row>
    <row r="14" spans="1:30" s="120" customFormat="1" ht="12">
      <c r="A14" s="490"/>
      <c r="B14" s="1232" t="s">
        <v>477</v>
      </c>
      <c r="C14" s="1233"/>
      <c r="D14" s="1233"/>
      <c r="E14" s="1233"/>
      <c r="F14" s="1233"/>
      <c r="G14" s="1234"/>
      <c r="H14" s="1228"/>
      <c r="I14" s="1228"/>
      <c r="J14" s="1228"/>
      <c r="K14" s="1228"/>
      <c r="L14" s="1228"/>
      <c r="M14" s="1228"/>
      <c r="N14" s="1228"/>
      <c r="O14" s="1228"/>
      <c r="P14" s="490"/>
      <c r="R14" s="121"/>
      <c r="Z14" s="121"/>
      <c r="AA14" s="121"/>
      <c r="AB14" s="121"/>
      <c r="AC14" s="121"/>
      <c r="AD14" s="121"/>
    </row>
    <row r="15" spans="1:30" s="120" customFormat="1" ht="12">
      <c r="A15" s="490"/>
      <c r="B15" s="1235"/>
      <c r="C15" s="1236"/>
      <c r="D15" s="1236"/>
      <c r="E15" s="1236"/>
      <c r="F15" s="1236"/>
      <c r="G15" s="1237"/>
      <c r="H15" s="1228"/>
      <c r="I15" s="1228"/>
      <c r="J15" s="1228"/>
      <c r="K15" s="1228"/>
      <c r="L15" s="1228"/>
      <c r="M15" s="1228"/>
      <c r="N15" s="1228"/>
      <c r="O15" s="1228"/>
      <c r="P15" s="490"/>
      <c r="R15" s="121"/>
      <c r="Z15" s="121"/>
      <c r="AA15" s="121"/>
      <c r="AB15" s="121"/>
      <c r="AC15" s="121"/>
      <c r="AD15" s="121"/>
    </row>
    <row r="16" spans="1:30" s="120" customFormat="1" ht="12">
      <c r="A16" s="490"/>
      <c r="B16" s="1251"/>
      <c r="C16" s="1252"/>
      <c r="D16" s="1252"/>
      <c r="E16" s="1252"/>
      <c r="F16" s="1252"/>
      <c r="G16" s="1253"/>
      <c r="H16" s="1228"/>
      <c r="I16" s="1228"/>
      <c r="J16" s="1228"/>
      <c r="K16" s="1228"/>
      <c r="L16" s="1228"/>
      <c r="M16" s="1228"/>
      <c r="N16" s="1228"/>
      <c r="O16" s="1228"/>
      <c r="P16" s="490"/>
      <c r="R16" s="121"/>
      <c r="Z16" s="121"/>
      <c r="AA16" s="121"/>
      <c r="AB16" s="121"/>
      <c r="AC16" s="121"/>
      <c r="AD16" s="121"/>
    </row>
    <row r="17" spans="1:30" s="120" customFormat="1" ht="12">
      <c r="A17" s="490"/>
      <c r="B17" s="1254"/>
      <c r="C17" s="1255"/>
      <c r="D17" s="1255"/>
      <c r="E17" s="1255"/>
      <c r="F17" s="1255"/>
      <c r="G17" s="1256"/>
      <c r="H17" s="1228"/>
      <c r="I17" s="1228"/>
      <c r="J17" s="1228"/>
      <c r="K17" s="1228"/>
      <c r="L17" s="1228"/>
      <c r="M17" s="1228"/>
      <c r="N17" s="1228"/>
      <c r="O17" s="1228"/>
      <c r="P17" s="490"/>
      <c r="R17" s="121"/>
      <c r="Z17" s="121"/>
      <c r="AA17" s="121"/>
      <c r="AB17" s="121"/>
      <c r="AC17" s="121"/>
      <c r="AD17" s="121"/>
    </row>
    <row r="18" spans="1:30" s="120" customFormat="1" ht="12">
      <c r="A18" s="490"/>
      <c r="B18" s="1202" t="s">
        <v>478</v>
      </c>
      <c r="C18" s="1202"/>
      <c r="D18" s="1202"/>
      <c r="E18" s="1202"/>
      <c r="F18" s="1202"/>
      <c r="G18" s="1203"/>
      <c r="H18" s="1228"/>
      <c r="I18" s="1228"/>
      <c r="J18" s="1228"/>
      <c r="K18" s="1228"/>
      <c r="L18" s="1228"/>
      <c r="M18" s="1228"/>
      <c r="N18" s="1228"/>
      <c r="O18" s="1228"/>
      <c r="P18" s="490"/>
      <c r="R18" s="121"/>
      <c r="Z18" s="121"/>
      <c r="AA18" s="121"/>
      <c r="AB18" s="121"/>
      <c r="AC18" s="121"/>
      <c r="AD18" s="121"/>
    </row>
    <row r="19" spans="1:30" s="120" customFormat="1" ht="12">
      <c r="A19" s="490"/>
      <c r="B19" s="1203"/>
      <c r="C19" s="1203"/>
      <c r="D19" s="1203"/>
      <c r="E19" s="1203"/>
      <c r="F19" s="1203"/>
      <c r="G19" s="1203"/>
      <c r="H19" s="1228"/>
      <c r="I19" s="1228"/>
      <c r="J19" s="1228"/>
      <c r="K19" s="1228"/>
      <c r="L19" s="1228"/>
      <c r="M19" s="1228"/>
      <c r="N19" s="1228"/>
      <c r="O19" s="1228"/>
      <c r="P19" s="490"/>
      <c r="R19" s="121"/>
      <c r="W19" s="123"/>
      <c r="Z19" s="121"/>
      <c r="AA19" s="121"/>
      <c r="AB19" s="121"/>
      <c r="AC19" s="121"/>
      <c r="AD19" s="121"/>
    </row>
    <row r="20" spans="1:30" s="120" customFormat="1" ht="12">
      <c r="A20" s="490"/>
      <c r="B20" s="1204"/>
      <c r="C20" s="1204"/>
      <c r="D20" s="1204"/>
      <c r="E20" s="1204"/>
      <c r="F20" s="1204"/>
      <c r="G20" s="1204"/>
      <c r="H20" s="1228"/>
      <c r="I20" s="1228"/>
      <c r="J20" s="1228"/>
      <c r="K20" s="1228"/>
      <c r="L20" s="1228"/>
      <c r="M20" s="1228"/>
      <c r="N20" s="1228"/>
      <c r="O20" s="1228"/>
      <c r="P20" s="490"/>
      <c r="R20" s="121"/>
      <c r="Z20" s="121"/>
      <c r="AA20" s="121"/>
      <c r="AB20" s="121"/>
      <c r="AC20" s="121"/>
      <c r="AD20" s="121"/>
    </row>
    <row r="21" spans="1:30" s="120" customFormat="1" ht="9.75" customHeight="1">
      <c r="A21" s="490"/>
      <c r="B21" s="1229" t="s">
        <v>479</v>
      </c>
      <c r="C21" s="1232" t="s">
        <v>17</v>
      </c>
      <c r="D21" s="1233"/>
      <c r="E21" s="1233"/>
      <c r="F21" s="1233"/>
      <c r="G21" s="1234"/>
      <c r="H21" s="1241"/>
      <c r="I21" s="1241"/>
      <c r="J21" s="1241"/>
      <c r="K21" s="1241"/>
      <c r="L21" s="1241"/>
      <c r="M21" s="1241"/>
      <c r="N21" s="1241"/>
      <c r="O21" s="1241"/>
      <c r="P21" s="490"/>
      <c r="R21" s="121"/>
      <c r="Z21" s="121"/>
      <c r="AA21" s="121"/>
      <c r="AB21" s="121"/>
      <c r="AC21" s="121"/>
      <c r="AD21" s="121"/>
    </row>
    <row r="22" spans="1:30" s="120" customFormat="1" ht="9.75" customHeight="1">
      <c r="A22" s="490"/>
      <c r="B22" s="1230"/>
      <c r="C22" s="1235"/>
      <c r="D22" s="1236"/>
      <c r="E22" s="1236"/>
      <c r="F22" s="1236"/>
      <c r="G22" s="1237"/>
      <c r="H22" s="1241"/>
      <c r="I22" s="1241"/>
      <c r="J22" s="1241"/>
      <c r="K22" s="1241"/>
      <c r="L22" s="1241"/>
      <c r="M22" s="1241"/>
      <c r="N22" s="1241"/>
      <c r="O22" s="1241"/>
      <c r="P22" s="490"/>
      <c r="R22" s="121"/>
      <c r="Z22" s="121"/>
      <c r="AA22" s="121"/>
      <c r="AB22" s="121"/>
      <c r="AC22" s="121"/>
      <c r="AD22" s="121"/>
    </row>
    <row r="23" spans="1:30" s="120" customFormat="1" ht="9.75" customHeight="1">
      <c r="A23" s="490"/>
      <c r="B23" s="1230"/>
      <c r="C23" s="1238"/>
      <c r="D23" s="1239"/>
      <c r="E23" s="1239"/>
      <c r="F23" s="1239"/>
      <c r="G23" s="1240"/>
      <c r="H23" s="1241"/>
      <c r="I23" s="1241"/>
      <c r="J23" s="1241"/>
      <c r="K23" s="1241"/>
      <c r="L23" s="1241"/>
      <c r="M23" s="1241"/>
      <c r="N23" s="1241"/>
      <c r="O23" s="1241"/>
      <c r="P23" s="490"/>
      <c r="R23" s="121"/>
      <c r="Z23" s="121"/>
      <c r="AA23" s="121"/>
      <c r="AB23" s="121"/>
      <c r="AC23" s="121"/>
      <c r="AD23" s="121"/>
    </row>
    <row r="24" spans="1:30" s="120" customFormat="1" ht="9.75" customHeight="1">
      <c r="A24" s="490"/>
      <c r="B24" s="1230"/>
      <c r="C24" s="1235" t="s">
        <v>480</v>
      </c>
      <c r="D24" s="1236"/>
      <c r="E24" s="1236"/>
      <c r="F24" s="1236"/>
      <c r="G24" s="1237"/>
      <c r="H24" s="1242"/>
      <c r="I24" s="1243"/>
      <c r="J24" s="1243"/>
      <c r="K24" s="1243"/>
      <c r="L24" s="1246" t="s">
        <v>481</v>
      </c>
      <c r="M24" s="1248"/>
      <c r="N24" s="1243"/>
      <c r="O24" s="1249"/>
      <c r="P24" s="490"/>
      <c r="R24" s="121"/>
      <c r="Z24" s="121"/>
      <c r="AA24" s="121"/>
      <c r="AB24" s="121"/>
      <c r="AC24" s="121"/>
      <c r="AD24" s="121"/>
    </row>
    <row r="25" spans="1:30" s="120" customFormat="1" ht="9.75" customHeight="1">
      <c r="A25" s="490"/>
      <c r="B25" s="1230"/>
      <c r="C25" s="1235"/>
      <c r="D25" s="1236"/>
      <c r="E25" s="1236"/>
      <c r="F25" s="1236"/>
      <c r="G25" s="1237"/>
      <c r="H25" s="1242"/>
      <c r="I25" s="1243"/>
      <c r="J25" s="1243"/>
      <c r="K25" s="1243"/>
      <c r="L25" s="1246"/>
      <c r="M25" s="1242"/>
      <c r="N25" s="1243"/>
      <c r="O25" s="1249"/>
      <c r="P25" s="490"/>
      <c r="R25" s="121"/>
      <c r="Z25" s="121"/>
      <c r="AA25" s="121"/>
      <c r="AB25" s="121"/>
      <c r="AC25" s="121"/>
      <c r="AD25" s="121"/>
    </row>
    <row r="26" spans="1:30" s="120" customFormat="1" ht="9.75" customHeight="1">
      <c r="A26" s="490"/>
      <c r="B26" s="1231"/>
      <c r="C26" s="1238"/>
      <c r="D26" s="1239"/>
      <c r="E26" s="1239"/>
      <c r="F26" s="1239"/>
      <c r="G26" s="1240"/>
      <c r="H26" s="1244"/>
      <c r="I26" s="1245"/>
      <c r="J26" s="1245"/>
      <c r="K26" s="1245"/>
      <c r="L26" s="1247"/>
      <c r="M26" s="1244"/>
      <c r="N26" s="1245"/>
      <c r="O26" s="1250"/>
      <c r="P26" s="490"/>
      <c r="R26" s="121"/>
      <c r="Z26" s="121"/>
      <c r="AA26" s="121"/>
      <c r="AB26" s="121"/>
      <c r="AC26" s="121"/>
      <c r="AD26" s="121"/>
    </row>
    <row r="28" spans="1:30" s="120" customFormat="1" ht="15" customHeight="1">
      <c r="A28" s="490"/>
      <c r="B28" s="490" t="s">
        <v>245</v>
      </c>
      <c r="C28" s="490"/>
      <c r="D28" s="490"/>
      <c r="E28" s="490"/>
      <c r="F28" s="490"/>
      <c r="G28" s="490"/>
      <c r="H28" s="490"/>
      <c r="I28" s="490"/>
      <c r="J28" s="490"/>
      <c r="K28" s="490"/>
      <c r="L28" s="490"/>
      <c r="M28" s="490"/>
      <c r="N28" s="490"/>
      <c r="O28" s="490"/>
      <c r="P28" s="490"/>
      <c r="R28" s="121"/>
      <c r="Z28" s="121"/>
      <c r="AA28" s="121"/>
      <c r="AB28" s="121"/>
      <c r="AC28" s="121"/>
      <c r="AD28" s="121"/>
    </row>
    <row r="29" spans="1:30" s="120" customFormat="1" ht="15" customHeight="1">
      <c r="A29" s="490"/>
      <c r="B29" s="1224" t="s">
        <v>246</v>
      </c>
      <c r="C29" s="1224"/>
      <c r="D29" s="1224"/>
      <c r="E29" s="1224"/>
      <c r="F29" s="1224"/>
      <c r="G29" s="1225"/>
      <c r="H29" s="1225"/>
      <c r="I29" s="1225"/>
      <c r="J29" s="1225"/>
      <c r="K29" s="1225"/>
      <c r="L29" s="1225"/>
      <c r="M29" s="1225"/>
      <c r="N29" s="1225"/>
      <c r="O29" s="1225"/>
      <c r="P29" s="490"/>
      <c r="R29" s="121"/>
      <c r="Z29" s="121"/>
      <c r="AA29" s="121"/>
      <c r="AB29" s="121"/>
      <c r="AC29" s="121"/>
      <c r="AD29" s="121"/>
    </row>
    <row r="30" spans="1:30" ht="14">
      <c r="B30" s="119"/>
      <c r="C30" s="119"/>
      <c r="D30" s="119"/>
      <c r="E30" s="119"/>
      <c r="F30" s="119"/>
    </row>
    <row r="31" spans="1:30" ht="14">
      <c r="B31" s="119"/>
      <c r="C31" s="119"/>
      <c r="D31" s="119"/>
      <c r="E31" s="119"/>
      <c r="F31" s="119"/>
    </row>
    <row r="32" spans="1:30" s="120" customFormat="1" ht="12">
      <c r="A32" s="490"/>
      <c r="B32" s="490" t="s">
        <v>247</v>
      </c>
      <c r="C32" s="490"/>
      <c r="D32" s="490"/>
      <c r="E32" s="490"/>
      <c r="F32" s="490"/>
      <c r="G32" s="490"/>
      <c r="H32" s="490"/>
      <c r="I32" s="490"/>
      <c r="J32" s="490"/>
      <c r="K32" s="490"/>
      <c r="L32" s="490"/>
      <c r="M32" s="490"/>
      <c r="N32" s="490"/>
      <c r="O32" s="490"/>
      <c r="P32" s="490"/>
      <c r="R32" s="121"/>
      <c r="Z32" s="121"/>
      <c r="AA32" s="121"/>
      <c r="AB32" s="121"/>
      <c r="AC32" s="121"/>
      <c r="AD32" s="121"/>
    </row>
    <row r="33" spans="1:30" ht="24.75" customHeight="1">
      <c r="B33" s="124"/>
      <c r="C33" s="488" t="s">
        <v>452</v>
      </c>
      <c r="J33" s="486"/>
      <c r="K33" s="486"/>
      <c r="L33" s="486"/>
      <c r="R33" s="71" t="b">
        <v>0</v>
      </c>
    </row>
    <row r="34" spans="1:30" ht="13.5" customHeight="1">
      <c r="B34" s="125"/>
      <c r="C34" s="125"/>
      <c r="D34" s="125"/>
      <c r="E34" s="125"/>
      <c r="F34" s="125"/>
      <c r="G34" s="408"/>
      <c r="R34" s="71"/>
    </row>
    <row r="36" spans="1:30" s="120" customFormat="1" ht="24" customHeight="1">
      <c r="A36" s="490"/>
      <c r="B36" s="126" t="s">
        <v>1</v>
      </c>
      <c r="C36" s="491"/>
      <c r="D36" s="126" t="s">
        <v>2</v>
      </c>
      <c r="E36" s="1226"/>
      <c r="F36" s="1226"/>
      <c r="G36" s="126" t="s">
        <v>3</v>
      </c>
      <c r="H36" s="1226"/>
      <c r="I36" s="1226"/>
      <c r="J36" s="127" t="s">
        <v>4</v>
      </c>
      <c r="K36" s="490"/>
      <c r="L36" s="490"/>
      <c r="M36" s="490"/>
      <c r="N36" s="490"/>
      <c r="O36" s="490"/>
      <c r="P36" s="490"/>
      <c r="R36" s="121"/>
      <c r="Z36" s="121"/>
      <c r="AA36" s="121"/>
      <c r="AB36" s="121"/>
      <c r="AC36" s="121"/>
      <c r="AD36" s="121"/>
    </row>
    <row r="38" spans="1:30" s="120" customFormat="1" ht="21" customHeight="1">
      <c r="A38" s="490"/>
      <c r="B38" s="1227" t="s">
        <v>248</v>
      </c>
      <c r="C38" s="1227"/>
      <c r="D38" s="1227"/>
      <c r="E38" s="1227"/>
      <c r="F38" s="1227"/>
      <c r="G38" s="1227"/>
      <c r="H38" s="490"/>
      <c r="I38" s="490"/>
      <c r="J38" s="490"/>
      <c r="K38" s="490"/>
      <c r="L38" s="490"/>
      <c r="M38" s="490"/>
      <c r="N38" s="490"/>
      <c r="O38" s="490"/>
      <c r="P38" s="490"/>
      <c r="R38" s="121"/>
      <c r="Z38" s="121"/>
      <c r="AA38" s="121"/>
      <c r="AB38" s="121"/>
      <c r="AC38" s="121"/>
      <c r="AD38" s="121"/>
    </row>
    <row r="39" spans="1:30" s="120" customFormat="1" ht="12">
      <c r="A39" s="490"/>
      <c r="B39" s="1203" t="s">
        <v>5</v>
      </c>
      <c r="C39" s="1203"/>
      <c r="D39" s="1203"/>
      <c r="E39" s="1203"/>
      <c r="F39" s="1203"/>
      <c r="G39" s="1203"/>
      <c r="H39" s="1205" t="str">
        <f>IF(申１!Q9=0,"",申１!Q9)</f>
        <v/>
      </c>
      <c r="I39" s="1205"/>
      <c r="J39" s="1205"/>
      <c r="K39" s="1205"/>
      <c r="L39" s="1205"/>
      <c r="M39" s="1205"/>
      <c r="N39" s="1205"/>
      <c r="O39" s="1205"/>
      <c r="P39" s="490"/>
      <c r="R39" s="121"/>
      <c r="Z39" s="121"/>
      <c r="AA39" s="121"/>
      <c r="AB39" s="121"/>
      <c r="AC39" s="121"/>
      <c r="AD39" s="121"/>
    </row>
    <row r="40" spans="1:30" s="120" customFormat="1" ht="12">
      <c r="A40" s="490"/>
      <c r="B40" s="1203"/>
      <c r="C40" s="1203"/>
      <c r="D40" s="1203"/>
      <c r="E40" s="1203"/>
      <c r="F40" s="1203"/>
      <c r="G40" s="1203"/>
      <c r="H40" s="1205"/>
      <c r="I40" s="1205"/>
      <c r="J40" s="1205"/>
      <c r="K40" s="1205"/>
      <c r="L40" s="1205"/>
      <c r="M40" s="1205"/>
      <c r="N40" s="1205"/>
      <c r="O40" s="1205"/>
      <c r="P40" s="490"/>
      <c r="R40" s="121"/>
      <c r="Z40" s="121"/>
      <c r="AA40" s="121"/>
      <c r="AB40" s="121"/>
      <c r="AC40" s="121"/>
      <c r="AD40" s="121"/>
    </row>
    <row r="41" spans="1:30" s="120" customFormat="1" ht="12">
      <c r="A41" s="490"/>
      <c r="B41" s="1203"/>
      <c r="C41" s="1203"/>
      <c r="D41" s="1203"/>
      <c r="E41" s="1203"/>
      <c r="F41" s="1203"/>
      <c r="G41" s="1203"/>
      <c r="H41" s="1205"/>
      <c r="I41" s="1205"/>
      <c r="J41" s="1205"/>
      <c r="K41" s="1205"/>
      <c r="L41" s="1205"/>
      <c r="M41" s="1205"/>
      <c r="N41" s="1205"/>
      <c r="O41" s="1205"/>
      <c r="P41" s="490"/>
      <c r="R41" s="121"/>
      <c r="Z41" s="121"/>
      <c r="AA41" s="121"/>
      <c r="AB41" s="121"/>
      <c r="AC41" s="121"/>
      <c r="AD41" s="121"/>
    </row>
    <row r="42" spans="1:30" s="120" customFormat="1" ht="12" customHeight="1">
      <c r="A42" s="490"/>
      <c r="B42" s="1206" t="s">
        <v>218</v>
      </c>
      <c r="C42" s="1207"/>
      <c r="D42" s="1207"/>
      <c r="E42" s="1207"/>
      <c r="F42" s="1207"/>
      <c r="G42" s="1208"/>
      <c r="H42" s="1209" t="str">
        <f>IF(申１!Q11=0,"",申１!Q11)</f>
        <v/>
      </c>
      <c r="I42" s="1210"/>
      <c r="J42" s="1210"/>
      <c r="K42" s="1210"/>
      <c r="L42" s="1210"/>
      <c r="M42" s="1210"/>
      <c r="N42" s="1210"/>
      <c r="O42" s="1211"/>
      <c r="P42" s="490"/>
      <c r="R42" s="121"/>
      <c r="Z42" s="121"/>
      <c r="AA42" s="121"/>
      <c r="AB42" s="121"/>
      <c r="AC42" s="121"/>
      <c r="AD42" s="121"/>
    </row>
    <row r="43" spans="1:30" s="120" customFormat="1" ht="12" customHeight="1">
      <c r="A43" s="490"/>
      <c r="B43" s="1206"/>
      <c r="C43" s="1207"/>
      <c r="D43" s="1207"/>
      <c r="E43" s="1207"/>
      <c r="F43" s="1207"/>
      <c r="G43" s="1208"/>
      <c r="H43" s="1212"/>
      <c r="I43" s="1213"/>
      <c r="J43" s="1213"/>
      <c r="K43" s="1213"/>
      <c r="L43" s="1213"/>
      <c r="M43" s="1213"/>
      <c r="N43" s="1213"/>
      <c r="O43" s="1214"/>
      <c r="P43" s="490"/>
      <c r="R43" s="121"/>
      <c r="Z43" s="121"/>
      <c r="AA43" s="121"/>
      <c r="AB43" s="121"/>
      <c r="AC43" s="121"/>
      <c r="AD43" s="121"/>
    </row>
    <row r="44" spans="1:30" s="120" customFormat="1" ht="12" customHeight="1">
      <c r="A44" s="490"/>
      <c r="B44" s="1206"/>
      <c r="C44" s="1207"/>
      <c r="D44" s="1207"/>
      <c r="E44" s="1207"/>
      <c r="F44" s="1207"/>
      <c r="G44" s="1208"/>
      <c r="H44" s="1215"/>
      <c r="I44" s="1216"/>
      <c r="J44" s="1216"/>
      <c r="K44" s="1216"/>
      <c r="L44" s="1216"/>
      <c r="M44" s="1216"/>
      <c r="N44" s="1216"/>
      <c r="O44" s="1217"/>
      <c r="P44" s="490"/>
      <c r="R44" s="121"/>
      <c r="Z44" s="121"/>
      <c r="AA44" s="121"/>
      <c r="AB44" s="121"/>
      <c r="AC44" s="121"/>
      <c r="AD44" s="121"/>
    </row>
    <row r="45" spans="1:30" s="120" customFormat="1" ht="36" customHeight="1">
      <c r="A45" s="490"/>
      <c r="B45" s="1206" t="s">
        <v>249</v>
      </c>
      <c r="C45" s="1207"/>
      <c r="D45" s="1207"/>
      <c r="E45" s="1207"/>
      <c r="F45" s="1207"/>
      <c r="G45" s="1208"/>
      <c r="H45" s="1218" t="str">
        <f>IF(申１!Q12=0,"",申１!Q12)</f>
        <v/>
      </c>
      <c r="I45" s="1219"/>
      <c r="J45" s="1219"/>
      <c r="K45" s="1219"/>
      <c r="L45" s="1219"/>
      <c r="M45" s="1219"/>
      <c r="N45" s="1219"/>
      <c r="O45" s="1220"/>
      <c r="P45" s="490"/>
      <c r="R45" s="121"/>
      <c r="Z45" s="121"/>
      <c r="AA45" s="121"/>
      <c r="AB45" s="121"/>
      <c r="AC45" s="121"/>
      <c r="AD45" s="121"/>
    </row>
    <row r="46" spans="1:30" s="120" customFormat="1" ht="36" customHeight="1">
      <c r="A46" s="490"/>
      <c r="B46" s="1206" t="s">
        <v>250</v>
      </c>
      <c r="C46" s="1207"/>
      <c r="D46" s="1207"/>
      <c r="E46" s="1207"/>
      <c r="F46" s="1207"/>
      <c r="G46" s="1208"/>
      <c r="H46" s="1221"/>
      <c r="I46" s="1222"/>
      <c r="J46" s="1222"/>
      <c r="K46" s="1222"/>
      <c r="L46" s="1222"/>
      <c r="M46" s="1222"/>
      <c r="N46" s="1222"/>
      <c r="O46" s="1223"/>
      <c r="P46" s="490"/>
      <c r="R46" s="121"/>
      <c r="Z46" s="121"/>
      <c r="AA46" s="121"/>
      <c r="AB46" s="121"/>
      <c r="AC46" s="121"/>
      <c r="AD46" s="121"/>
    </row>
    <row r="47" spans="1:30" s="120" customFormat="1" ht="12" customHeight="1">
      <c r="A47" s="490"/>
      <c r="B47" s="1202" t="s">
        <v>482</v>
      </c>
      <c r="C47" s="1202"/>
      <c r="D47" s="1202"/>
      <c r="E47" s="1202"/>
      <c r="F47" s="1202"/>
      <c r="G47" s="1203"/>
      <c r="H47" s="1205" t="str">
        <f>IF(申１!K40=0,"",申１!K40)</f>
        <v/>
      </c>
      <c r="I47" s="1205"/>
      <c r="J47" s="1205"/>
      <c r="K47" s="1205"/>
      <c r="L47" s="1205"/>
      <c r="M47" s="1205"/>
      <c r="N47" s="1205"/>
      <c r="O47" s="1205"/>
      <c r="P47" s="490"/>
      <c r="R47" s="121"/>
      <c r="Z47" s="121"/>
      <c r="AA47" s="121"/>
      <c r="AB47" s="121"/>
      <c r="AC47" s="121"/>
      <c r="AD47" s="121"/>
    </row>
    <row r="48" spans="1:30" s="120" customFormat="1" ht="12" customHeight="1">
      <c r="A48" s="490"/>
      <c r="B48" s="1203"/>
      <c r="C48" s="1203"/>
      <c r="D48" s="1203"/>
      <c r="E48" s="1203"/>
      <c r="F48" s="1203"/>
      <c r="G48" s="1203"/>
      <c r="H48" s="1205"/>
      <c r="I48" s="1205"/>
      <c r="J48" s="1205"/>
      <c r="K48" s="1205"/>
      <c r="L48" s="1205"/>
      <c r="M48" s="1205"/>
      <c r="N48" s="1205"/>
      <c r="O48" s="1205"/>
      <c r="P48" s="490"/>
      <c r="R48" s="121"/>
      <c r="Z48" s="121"/>
      <c r="AA48" s="121"/>
      <c r="AB48" s="121"/>
      <c r="AC48" s="121"/>
      <c r="AD48" s="121"/>
    </row>
    <row r="49" spans="1:30" s="120" customFormat="1" ht="12" customHeight="1">
      <c r="A49" s="490"/>
      <c r="B49" s="1204"/>
      <c r="C49" s="1204"/>
      <c r="D49" s="1204"/>
      <c r="E49" s="1204"/>
      <c r="F49" s="1204"/>
      <c r="G49" s="1204"/>
      <c r="H49" s="1205"/>
      <c r="I49" s="1205"/>
      <c r="J49" s="1205"/>
      <c r="K49" s="1205"/>
      <c r="L49" s="1205"/>
      <c r="M49" s="1205"/>
      <c r="N49" s="1205"/>
      <c r="O49" s="1205"/>
      <c r="P49" s="490"/>
      <c r="R49" s="121"/>
      <c r="Z49" s="121"/>
      <c r="AA49" s="121"/>
      <c r="AB49" s="121"/>
      <c r="AC49" s="121"/>
      <c r="AD49" s="121"/>
    </row>
  </sheetData>
  <sheetProtection algorithmName="SHA-512" hashValue="qScPHEEPHR5JDKP3CBH3sh+Zw4dQX4oW/HLkdh11nBS+Ix/1DwjLHtVs8lyczw84+U6k4KqaZ0KGx51nRIHaXw==" saltValue="cMgllC2txp/9ueZ8tTjk4A==" spinCount="100000" sheet="1" formatCells="0" formatColumns="0" formatRows="0" selectLockedCells="1"/>
  <mergeCells count="30">
    <mergeCell ref="B14:G17"/>
    <mergeCell ref="H14:O17"/>
    <mergeCell ref="B3:O4"/>
    <mergeCell ref="B7:K7"/>
    <mergeCell ref="B10:G10"/>
    <mergeCell ref="B11:G13"/>
    <mergeCell ref="H11:O13"/>
    <mergeCell ref="B18:G20"/>
    <mergeCell ref="H18:O20"/>
    <mergeCell ref="B21:B26"/>
    <mergeCell ref="C21:G23"/>
    <mergeCell ref="H21:O23"/>
    <mergeCell ref="C24:G26"/>
    <mergeCell ref="H24:K26"/>
    <mergeCell ref="L24:L26"/>
    <mergeCell ref="M24:O26"/>
    <mergeCell ref="B29:O29"/>
    <mergeCell ref="E36:F36"/>
    <mergeCell ref="H36:I36"/>
    <mergeCell ref="B38:G38"/>
    <mergeCell ref="B39:G41"/>
    <mergeCell ref="H39:O41"/>
    <mergeCell ref="B47:G49"/>
    <mergeCell ref="H47:O49"/>
    <mergeCell ref="B42:G44"/>
    <mergeCell ref="H42:O44"/>
    <mergeCell ref="B45:G45"/>
    <mergeCell ref="H45:O45"/>
    <mergeCell ref="B46:G46"/>
    <mergeCell ref="H46:O46"/>
  </mergeCells>
  <phoneticPr fontId="11"/>
  <conditionalFormatting sqref="B33">
    <cfRule type="expression" dxfId="5" priority="5">
      <formula>OR($R$33="",$R$33=FALSE)</formula>
    </cfRule>
  </conditionalFormatting>
  <conditionalFormatting sqref="C36">
    <cfRule type="expression" dxfId="4" priority="4">
      <formula>$C$36=""</formula>
    </cfRule>
  </conditionalFormatting>
  <conditionalFormatting sqref="E36:F36">
    <cfRule type="expression" dxfId="3" priority="3">
      <formula>E36=""</formula>
    </cfRule>
  </conditionalFormatting>
  <conditionalFormatting sqref="H36:I36">
    <cfRule type="expression" dxfId="2" priority="2">
      <formula>H36=""</formula>
    </cfRule>
  </conditionalFormatting>
  <conditionalFormatting sqref="H11:O23 H24">
    <cfRule type="expression" dxfId="1" priority="6">
      <formula>H11=""</formula>
    </cfRule>
  </conditionalFormatting>
  <conditionalFormatting sqref="M24:O26">
    <cfRule type="containsBlanks" dxfId="0" priority="1">
      <formula>LEN(TRIM(M24))=0</formula>
    </cfRule>
  </conditionalFormatting>
  <dataValidations count="1">
    <dataValidation imeMode="off" allowBlank="1" showInputMessage="1" showErrorMessage="1" sqref="H47:O49" xr:uid="{06DEBEDA-B0C6-44BA-BDA3-376C63B9C968}"/>
  </dataValidations>
  <printOptions horizontalCentered="1"/>
  <pageMargins left="0.70866141732283472" right="0.70866141732283472" top="0.43307086614173229"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locked="0" defaultSize="0" autoFill="0" autoLine="0" autoPict="0">
                <anchor moveWithCells="1">
                  <from>
                    <xdr:col>1</xdr:col>
                    <xdr:colOff>374650</xdr:colOff>
                    <xdr:row>32</xdr:row>
                    <xdr:rowOff>69850</xdr:rowOff>
                  </from>
                  <to>
                    <xdr:col>1</xdr:col>
                    <xdr:colOff>603250</xdr:colOff>
                    <xdr:row>32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AD17250-87FB-490C-93C7-658BA5BF9693}">
          <x14:formula1>
            <xm:f>入力規則!$F$7:$F$8</xm:f>
          </x14:formula1>
          <xm:sqref>C36</xm:sqref>
        </x14:dataValidation>
        <x14:dataValidation type="list" allowBlank="1" showInputMessage="1" showErrorMessage="1" xr:uid="{FB6F45F2-4E17-4B33-8CA9-CAB00C839A3B}">
          <x14:formula1>
            <xm:f>入力規則!$G$2:$G$13</xm:f>
          </x14:formula1>
          <xm:sqref>E36:F36</xm:sqref>
        </x14:dataValidation>
        <x14:dataValidation type="list" allowBlank="1" showInputMessage="1" showErrorMessage="1" xr:uid="{0096E259-E975-44D3-BDB7-526305834242}">
          <x14:formula1>
            <xm:f>入力規則!$H$2:$H$32</xm:f>
          </x14:formula1>
          <xm:sqref>H36:I36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23B9-302B-409B-9E71-AAEF8310FFA6}">
  <sheetPr>
    <tabColor rgb="FF00B050"/>
    <pageSetUpPr fitToPage="1"/>
  </sheetPr>
  <dimension ref="A1:A120"/>
  <sheetViews>
    <sheetView view="pageBreakPreview" zoomScale="85" zoomScaleNormal="100" zoomScaleSheetLayoutView="85" workbookViewId="0">
      <selection activeCell="T4" sqref="T4"/>
    </sheetView>
  </sheetViews>
  <sheetFormatPr defaultColWidth="9" defaultRowHeight="13"/>
  <cols>
    <col min="1" max="9" width="9" style="481"/>
    <col min="10" max="10" width="9.453125" style="481" customWidth="1"/>
    <col min="11" max="16384" width="9" style="481"/>
  </cols>
  <sheetData>
    <row r="1" spans="1:1" ht="14">
      <c r="A1" s="480" t="s">
        <v>499</v>
      </c>
    </row>
    <row r="60" ht="15" customHeight="1"/>
    <row r="65" ht="3.75" customHeight="1"/>
    <row r="120" ht="8.25" customHeight="1"/>
  </sheetData>
  <sheetProtection algorithmName="SHA-512" hashValue="9X2e4XhI5Y7ny/83CqgeYHufPLTMlWlY7mNq/a0idohUUagBEPRYSrb2STQIX3ZMVDtgvblccGkJUHPtcpBPZA==" saltValue="Zi6w8cwcUzKo0i5IedIRTA==" spinCount="100000" sheet="1" objects="1" scenarios="1"/>
  <phoneticPr fontId="11"/>
  <printOptions horizontalCentered="1"/>
  <pageMargins left="0.25" right="0.25" top="0.75" bottom="0.75" header="0.3" footer="0.3"/>
  <pageSetup paperSize="9" fitToHeight="2" orientation="portrait" r:id="rId1"/>
  <rowBreaks count="1" manualBreakCount="1">
    <brk id="60"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EF4DD-03EC-4528-B624-6092EB25CEA6}">
  <sheetPr>
    <tabColor theme="0" tint="-0.499984740745262"/>
  </sheetPr>
  <dimension ref="A1:O100"/>
  <sheetViews>
    <sheetView topLeftCell="A62" workbookViewId="0">
      <selection activeCell="G2" sqref="G2:G6"/>
    </sheetView>
  </sheetViews>
  <sheetFormatPr defaultRowHeight="13"/>
  <cols>
    <col min="1" max="1" width="42.7265625" bestFit="1" customWidth="1"/>
    <col min="3" max="3" width="29.90625" bestFit="1" customWidth="1"/>
    <col min="4" max="4" width="84.90625" bestFit="1" customWidth="1"/>
    <col min="7" max="7" width="9" style="7"/>
    <col min="11" max="11" width="12.453125" style="35" customWidth="1"/>
    <col min="12" max="12" width="11.6328125" style="35" customWidth="1"/>
    <col min="13" max="13" width="3.453125" bestFit="1" customWidth="1"/>
  </cols>
  <sheetData>
    <row r="1" spans="1:15">
      <c r="A1" s="1" t="s">
        <v>19</v>
      </c>
      <c r="C1" s="1" t="s">
        <v>21</v>
      </c>
      <c r="D1" s="2"/>
      <c r="F1" s="6" t="s">
        <v>2</v>
      </c>
      <c r="G1" s="8" t="s">
        <v>26</v>
      </c>
      <c r="H1" s="6" t="s">
        <v>27</v>
      </c>
      <c r="J1" t="s">
        <v>30</v>
      </c>
      <c r="K1" s="36" t="s">
        <v>139</v>
      </c>
      <c r="L1" s="35" t="s">
        <v>322</v>
      </c>
    </row>
    <row r="2" spans="1:15" ht="14">
      <c r="A2" s="2" t="s">
        <v>256</v>
      </c>
      <c r="C2" s="3"/>
      <c r="D2" s="2" t="s">
        <v>37</v>
      </c>
      <c r="F2" s="9">
        <v>2</v>
      </c>
      <c r="G2" s="9">
        <v>1</v>
      </c>
      <c r="H2" s="9">
        <v>1</v>
      </c>
      <c r="J2" t="s">
        <v>31</v>
      </c>
      <c r="K2" s="35">
        <v>0</v>
      </c>
      <c r="L2" s="195" t="s">
        <v>320</v>
      </c>
      <c r="M2" s="195">
        <v>1</v>
      </c>
      <c r="N2" s="35">
        <v>200000</v>
      </c>
    </row>
    <row r="3" spans="1:15">
      <c r="A3" s="2" t="s">
        <v>257</v>
      </c>
      <c r="C3" s="3"/>
      <c r="D3" s="2" t="s">
        <v>38</v>
      </c>
      <c r="F3" s="9">
        <v>3</v>
      </c>
      <c r="G3" s="9">
        <v>2</v>
      </c>
      <c r="H3" s="9">
        <v>2</v>
      </c>
      <c r="J3" t="s">
        <v>33</v>
      </c>
      <c r="K3" s="15">
        <v>250000</v>
      </c>
      <c r="L3" s="195" t="s">
        <v>321</v>
      </c>
      <c r="M3" s="195">
        <v>2</v>
      </c>
      <c r="N3" s="35">
        <v>400000</v>
      </c>
      <c r="O3" s="195"/>
    </row>
    <row r="4" spans="1:15">
      <c r="A4" s="2" t="s">
        <v>258</v>
      </c>
      <c r="C4" s="3"/>
      <c r="D4" s="2" t="s">
        <v>39</v>
      </c>
      <c r="F4" s="9">
        <v>4</v>
      </c>
      <c r="G4" s="9">
        <v>3</v>
      </c>
      <c r="H4" s="9">
        <v>3</v>
      </c>
      <c r="J4" t="s">
        <v>32</v>
      </c>
      <c r="K4" s="15">
        <v>550000</v>
      </c>
      <c r="L4" s="195" t="s">
        <v>323</v>
      </c>
      <c r="M4" s="195">
        <v>3</v>
      </c>
      <c r="N4" s="35">
        <v>500000</v>
      </c>
    </row>
    <row r="5" spans="1:15">
      <c r="A5" s="2" t="s">
        <v>259</v>
      </c>
      <c r="C5" s="3"/>
      <c r="D5" s="2" t="s">
        <v>40</v>
      </c>
      <c r="F5" s="9">
        <v>5</v>
      </c>
      <c r="G5" s="9">
        <v>4</v>
      </c>
      <c r="H5" s="9">
        <v>4</v>
      </c>
      <c r="J5" t="s">
        <v>34</v>
      </c>
      <c r="K5" s="15">
        <v>825000</v>
      </c>
      <c r="L5" s="35" t="s">
        <v>324</v>
      </c>
      <c r="M5" s="195">
        <v>4</v>
      </c>
      <c r="N5" s="35">
        <v>500000</v>
      </c>
    </row>
    <row r="6" spans="1:15">
      <c r="A6" s="2" t="s">
        <v>260</v>
      </c>
      <c r="C6" s="3"/>
      <c r="D6" s="2" t="s">
        <v>41</v>
      </c>
      <c r="F6" s="9">
        <v>6</v>
      </c>
      <c r="G6" s="9">
        <v>5</v>
      </c>
      <c r="H6" s="9">
        <v>5</v>
      </c>
      <c r="K6" s="35">
        <v>1100000</v>
      </c>
      <c r="L6" s="195" t="s">
        <v>325</v>
      </c>
      <c r="M6" s="195">
        <v>5</v>
      </c>
      <c r="N6" s="35">
        <v>700000</v>
      </c>
    </row>
    <row r="7" spans="1:15">
      <c r="A7" s="2" t="s">
        <v>261</v>
      </c>
      <c r="C7" s="3"/>
      <c r="D7" s="2" t="s">
        <v>42</v>
      </c>
      <c r="F7" s="9">
        <v>7</v>
      </c>
      <c r="G7" s="9">
        <v>6</v>
      </c>
      <c r="H7" s="9">
        <v>6</v>
      </c>
      <c r="K7" s="35">
        <v>1375000</v>
      </c>
      <c r="L7" s="195" t="s">
        <v>326</v>
      </c>
      <c r="M7" s="195">
        <v>6</v>
      </c>
      <c r="N7" s="35">
        <v>700000</v>
      </c>
    </row>
    <row r="8" spans="1:15">
      <c r="A8" s="2" t="s">
        <v>262</v>
      </c>
      <c r="C8" s="3"/>
      <c r="D8" s="2" t="s">
        <v>43</v>
      </c>
      <c r="F8" s="9">
        <v>8</v>
      </c>
      <c r="G8" s="9">
        <v>7</v>
      </c>
      <c r="H8" s="9">
        <v>7</v>
      </c>
      <c r="K8" s="35">
        <v>1650000</v>
      </c>
      <c r="L8" s="195" t="s">
        <v>327</v>
      </c>
      <c r="M8" s="195">
        <v>7</v>
      </c>
      <c r="N8" s="35">
        <v>900000</v>
      </c>
    </row>
    <row r="9" spans="1:15">
      <c r="A9" s="2" t="s">
        <v>263</v>
      </c>
      <c r="C9" s="3"/>
      <c r="D9" s="2" t="s">
        <v>44</v>
      </c>
      <c r="F9" s="9"/>
      <c r="G9" s="9">
        <v>8</v>
      </c>
      <c r="H9" s="9">
        <v>8</v>
      </c>
      <c r="K9" s="35">
        <v>1925000</v>
      </c>
      <c r="L9" s="35" t="s">
        <v>328</v>
      </c>
      <c r="M9" s="195">
        <v>8</v>
      </c>
      <c r="N9" s="35">
        <v>500000</v>
      </c>
    </row>
    <row r="10" spans="1:15">
      <c r="A10" s="2" t="s">
        <v>264</v>
      </c>
      <c r="C10" s="3"/>
      <c r="D10" s="2" t="s">
        <v>45</v>
      </c>
      <c r="F10" s="7"/>
      <c r="G10" s="9">
        <v>9</v>
      </c>
      <c r="H10" s="9">
        <v>9</v>
      </c>
      <c r="K10" s="35">
        <v>2200000</v>
      </c>
      <c r="L10" s="35" t="s">
        <v>329</v>
      </c>
      <c r="M10" s="195">
        <v>9</v>
      </c>
      <c r="N10" s="35">
        <v>500000</v>
      </c>
    </row>
    <row r="11" spans="1:15">
      <c r="A11" s="2" t="s">
        <v>265</v>
      </c>
      <c r="C11" s="2"/>
      <c r="D11" s="2" t="s">
        <v>46</v>
      </c>
      <c r="F11" s="7"/>
      <c r="G11" s="9">
        <v>10</v>
      </c>
      <c r="H11" s="9">
        <v>10</v>
      </c>
      <c r="K11" s="35">
        <v>2475000</v>
      </c>
      <c r="L11" s="195" t="s">
        <v>330</v>
      </c>
      <c r="M11" s="195">
        <v>10</v>
      </c>
      <c r="N11" s="35">
        <v>700000</v>
      </c>
    </row>
    <row r="12" spans="1:15">
      <c r="A12" s="2" t="s">
        <v>20</v>
      </c>
      <c r="C12" s="3"/>
      <c r="D12" s="2" t="s">
        <v>47</v>
      </c>
      <c r="F12" s="7"/>
      <c r="G12" s="9">
        <v>11</v>
      </c>
      <c r="H12" s="9">
        <v>11</v>
      </c>
      <c r="K12" s="35">
        <v>2750000</v>
      </c>
      <c r="L12" s="35" t="s">
        <v>331</v>
      </c>
      <c r="M12" s="195">
        <v>11</v>
      </c>
      <c r="N12" s="35">
        <v>300000</v>
      </c>
    </row>
    <row r="13" spans="1:15">
      <c r="A13" s="2" t="s">
        <v>266</v>
      </c>
      <c r="C13" s="3"/>
      <c r="D13" s="2" t="s">
        <v>48</v>
      </c>
      <c r="F13" s="7"/>
      <c r="G13" s="9">
        <v>12</v>
      </c>
      <c r="H13" s="9">
        <v>12</v>
      </c>
      <c r="K13" s="35">
        <v>3025000</v>
      </c>
      <c r="L13" s="35" t="s">
        <v>332</v>
      </c>
      <c r="M13" s="195">
        <v>12</v>
      </c>
      <c r="N13" s="35">
        <v>500000</v>
      </c>
    </row>
    <row r="14" spans="1:15">
      <c r="A14" s="2" t="s">
        <v>267</v>
      </c>
      <c r="C14" s="3"/>
      <c r="D14" s="2" t="s">
        <v>49</v>
      </c>
      <c r="H14" s="9">
        <v>13</v>
      </c>
      <c r="K14" s="35">
        <v>3300000</v>
      </c>
      <c r="N14" s="195"/>
    </row>
    <row r="15" spans="1:15">
      <c r="A15" s="2" t="s">
        <v>268</v>
      </c>
      <c r="C15" s="3"/>
      <c r="D15" s="2" t="s">
        <v>50</v>
      </c>
      <c r="H15" s="9">
        <v>14</v>
      </c>
      <c r="N15" s="195"/>
    </row>
    <row r="16" spans="1:15">
      <c r="A16" s="2" t="s">
        <v>269</v>
      </c>
      <c r="C16" s="3"/>
      <c r="D16" s="2" t="s">
        <v>51</v>
      </c>
      <c r="H16" s="9">
        <v>15</v>
      </c>
      <c r="N16" s="195"/>
    </row>
    <row r="17" spans="1:14">
      <c r="A17" s="2" t="s">
        <v>270</v>
      </c>
      <c r="C17" s="3"/>
      <c r="D17" s="2" t="s">
        <v>52</v>
      </c>
      <c r="H17" s="9">
        <v>16</v>
      </c>
      <c r="N17" s="195"/>
    </row>
    <row r="18" spans="1:14">
      <c r="A18" s="2" t="s">
        <v>271</v>
      </c>
      <c r="C18" s="3"/>
      <c r="D18" s="2" t="s">
        <v>53</v>
      </c>
      <c r="H18" s="9">
        <v>17</v>
      </c>
      <c r="N18" s="195"/>
    </row>
    <row r="19" spans="1:14">
      <c r="A19" s="2" t="s">
        <v>272</v>
      </c>
      <c r="C19" s="3"/>
      <c r="D19" s="2" t="s">
        <v>54</v>
      </c>
      <c r="H19" s="9">
        <v>18</v>
      </c>
      <c r="N19" s="195"/>
    </row>
    <row r="20" spans="1:14">
      <c r="A20" s="2" t="s">
        <v>273</v>
      </c>
      <c r="C20" s="3"/>
      <c r="D20" s="2" t="s">
        <v>55</v>
      </c>
      <c r="H20" s="9">
        <v>19</v>
      </c>
    </row>
    <row r="21" spans="1:14">
      <c r="A21" s="2" t="s">
        <v>274</v>
      </c>
      <c r="C21" s="3"/>
      <c r="D21" s="2" t="s">
        <v>56</v>
      </c>
      <c r="H21" s="9">
        <v>20</v>
      </c>
    </row>
    <row r="22" spans="1:14">
      <c r="C22" s="4"/>
      <c r="D22" s="2" t="s">
        <v>57</v>
      </c>
      <c r="H22" s="9">
        <v>21</v>
      </c>
    </row>
    <row r="23" spans="1:14">
      <c r="C23" s="3"/>
      <c r="D23" s="2" t="s">
        <v>58</v>
      </c>
      <c r="H23" s="9">
        <v>22</v>
      </c>
    </row>
    <row r="24" spans="1:14">
      <c r="C24" s="3"/>
      <c r="D24" s="2" t="s">
        <v>59</v>
      </c>
      <c r="H24" s="9">
        <v>23</v>
      </c>
    </row>
    <row r="25" spans="1:14">
      <c r="C25" s="3"/>
      <c r="D25" s="2" t="s">
        <v>60</v>
      </c>
      <c r="H25" s="9">
        <v>24</v>
      </c>
    </row>
    <row r="26" spans="1:14">
      <c r="C26" s="5"/>
      <c r="D26" s="2" t="s">
        <v>61</v>
      </c>
      <c r="H26" s="9">
        <v>25</v>
      </c>
    </row>
    <row r="27" spans="1:14">
      <c r="C27" s="3"/>
      <c r="D27" s="2" t="s">
        <v>62</v>
      </c>
      <c r="H27" s="9">
        <v>26</v>
      </c>
    </row>
    <row r="28" spans="1:14">
      <c r="C28" s="3"/>
      <c r="D28" s="2" t="s">
        <v>63</v>
      </c>
      <c r="H28" s="9">
        <v>27</v>
      </c>
    </row>
    <row r="29" spans="1:14">
      <c r="C29" s="3"/>
      <c r="D29" s="2" t="s">
        <v>64</v>
      </c>
      <c r="H29" s="9">
        <v>28</v>
      </c>
    </row>
    <row r="30" spans="1:14">
      <c r="C30" s="3"/>
      <c r="D30" s="2" t="s">
        <v>65</v>
      </c>
      <c r="H30" s="9">
        <v>29</v>
      </c>
    </row>
    <row r="31" spans="1:14">
      <c r="C31" s="3"/>
      <c r="D31" s="2" t="s">
        <v>66</v>
      </c>
      <c r="H31" s="9">
        <v>30</v>
      </c>
    </row>
    <row r="32" spans="1:14">
      <c r="C32" s="3"/>
      <c r="D32" s="2" t="s">
        <v>67</v>
      </c>
      <c r="H32" s="9">
        <v>31</v>
      </c>
    </row>
    <row r="33" spans="3:4">
      <c r="C33" s="3"/>
      <c r="D33" s="2" t="s">
        <v>68</v>
      </c>
    </row>
    <row r="34" spans="3:4">
      <c r="C34" s="3"/>
      <c r="D34" s="2" t="s">
        <v>69</v>
      </c>
    </row>
    <row r="35" spans="3:4">
      <c r="C35" s="3"/>
      <c r="D35" s="2" t="s">
        <v>70</v>
      </c>
    </row>
    <row r="36" spans="3:4">
      <c r="C36" s="3"/>
      <c r="D36" s="2" t="s">
        <v>71</v>
      </c>
    </row>
    <row r="37" spans="3:4">
      <c r="C37" s="3"/>
      <c r="D37" s="2" t="s">
        <v>72</v>
      </c>
    </row>
    <row r="38" spans="3:4">
      <c r="C38" s="3"/>
      <c r="D38" s="2" t="s">
        <v>73</v>
      </c>
    </row>
    <row r="39" spans="3:4">
      <c r="C39" s="3"/>
      <c r="D39" s="2" t="s">
        <v>74</v>
      </c>
    </row>
    <row r="40" spans="3:4">
      <c r="C40" s="3"/>
      <c r="D40" s="2" t="s">
        <v>75</v>
      </c>
    </row>
    <row r="41" spans="3:4">
      <c r="C41" s="3"/>
      <c r="D41" s="2" t="s">
        <v>76</v>
      </c>
    </row>
    <row r="42" spans="3:4">
      <c r="C42" s="3"/>
      <c r="D42" s="2" t="s">
        <v>77</v>
      </c>
    </row>
    <row r="43" spans="3:4">
      <c r="C43" s="3"/>
      <c r="D43" s="2" t="s">
        <v>78</v>
      </c>
    </row>
    <row r="44" spans="3:4">
      <c r="C44" s="3"/>
      <c r="D44" s="2" t="s">
        <v>79</v>
      </c>
    </row>
    <row r="45" spans="3:4">
      <c r="C45" s="3"/>
      <c r="D45" s="2" t="s">
        <v>80</v>
      </c>
    </row>
    <row r="46" spans="3:4">
      <c r="C46" s="3"/>
      <c r="D46" s="2" t="s">
        <v>81</v>
      </c>
    </row>
    <row r="47" spans="3:4">
      <c r="C47" s="3"/>
      <c r="D47" s="2" t="s">
        <v>82</v>
      </c>
    </row>
    <row r="48" spans="3:4">
      <c r="C48" s="3"/>
      <c r="D48" s="2" t="s">
        <v>83</v>
      </c>
    </row>
    <row r="49" spans="3:4">
      <c r="C49" s="3"/>
      <c r="D49" s="2" t="s">
        <v>84</v>
      </c>
    </row>
    <row r="50" spans="3:4">
      <c r="C50" s="3"/>
      <c r="D50" s="2" t="s">
        <v>85</v>
      </c>
    </row>
    <row r="51" spans="3:4">
      <c r="C51" s="3"/>
      <c r="D51" s="2" t="s">
        <v>86</v>
      </c>
    </row>
    <row r="52" spans="3:4">
      <c r="C52" s="3"/>
      <c r="D52" s="2" t="s">
        <v>87</v>
      </c>
    </row>
    <row r="53" spans="3:4">
      <c r="C53" s="3"/>
      <c r="D53" s="2" t="s">
        <v>88</v>
      </c>
    </row>
    <row r="54" spans="3:4">
      <c r="C54" s="3"/>
      <c r="D54" s="2" t="s">
        <v>89</v>
      </c>
    </row>
    <row r="55" spans="3:4">
      <c r="C55" s="3"/>
      <c r="D55" s="2" t="s">
        <v>90</v>
      </c>
    </row>
    <row r="56" spans="3:4">
      <c r="C56" s="3"/>
      <c r="D56" s="2" t="s">
        <v>91</v>
      </c>
    </row>
    <row r="57" spans="3:4">
      <c r="C57" s="3"/>
      <c r="D57" s="2" t="s">
        <v>92</v>
      </c>
    </row>
    <row r="58" spans="3:4">
      <c r="C58" s="3"/>
      <c r="D58" s="2" t="s">
        <v>93</v>
      </c>
    </row>
    <row r="59" spans="3:4">
      <c r="C59" s="3"/>
      <c r="D59" s="2" t="s">
        <v>94</v>
      </c>
    </row>
    <row r="60" spans="3:4">
      <c r="C60" s="3"/>
      <c r="D60" s="2" t="s">
        <v>95</v>
      </c>
    </row>
    <row r="61" spans="3:4">
      <c r="C61" s="3"/>
      <c r="D61" s="2" t="s">
        <v>96</v>
      </c>
    </row>
    <row r="62" spans="3:4">
      <c r="C62" s="3"/>
      <c r="D62" s="2" t="s">
        <v>97</v>
      </c>
    </row>
    <row r="63" spans="3:4">
      <c r="C63" s="3"/>
      <c r="D63" s="2" t="s">
        <v>98</v>
      </c>
    </row>
    <row r="64" spans="3:4">
      <c r="C64" s="3"/>
      <c r="D64" s="2" t="s">
        <v>99</v>
      </c>
    </row>
    <row r="65" spans="3:4">
      <c r="C65" s="3"/>
      <c r="D65" s="2" t="s">
        <v>100</v>
      </c>
    </row>
    <row r="66" spans="3:4">
      <c r="C66" s="3"/>
      <c r="D66" s="2" t="s">
        <v>101</v>
      </c>
    </row>
    <row r="67" spans="3:4">
      <c r="C67" s="3"/>
      <c r="D67" s="2" t="s">
        <v>102</v>
      </c>
    </row>
    <row r="68" spans="3:4">
      <c r="C68" s="3"/>
      <c r="D68" s="2" t="s">
        <v>103</v>
      </c>
    </row>
    <row r="69" spans="3:4">
      <c r="C69" s="3"/>
      <c r="D69" s="2" t="s">
        <v>104</v>
      </c>
    </row>
    <row r="70" spans="3:4">
      <c r="C70" s="3"/>
      <c r="D70" s="2" t="s">
        <v>105</v>
      </c>
    </row>
    <row r="71" spans="3:4">
      <c r="C71" s="3"/>
      <c r="D71" s="2" t="s">
        <v>106</v>
      </c>
    </row>
    <row r="72" spans="3:4">
      <c r="C72" s="3"/>
      <c r="D72" s="2" t="s">
        <v>107</v>
      </c>
    </row>
    <row r="73" spans="3:4">
      <c r="C73" s="3"/>
      <c r="D73" s="2" t="s">
        <v>108</v>
      </c>
    </row>
    <row r="74" spans="3:4">
      <c r="C74" s="3"/>
      <c r="D74" s="2" t="s">
        <v>109</v>
      </c>
    </row>
    <row r="75" spans="3:4">
      <c r="D75" t="s">
        <v>110</v>
      </c>
    </row>
    <row r="76" spans="3:4">
      <c r="D76" t="s">
        <v>111</v>
      </c>
    </row>
    <row r="77" spans="3:4">
      <c r="D77" t="s">
        <v>112</v>
      </c>
    </row>
    <row r="78" spans="3:4">
      <c r="D78" t="s">
        <v>113</v>
      </c>
    </row>
    <row r="79" spans="3:4">
      <c r="D79" t="s">
        <v>114</v>
      </c>
    </row>
    <row r="80" spans="3:4">
      <c r="D80" t="s">
        <v>115</v>
      </c>
    </row>
    <row r="81" spans="4:4">
      <c r="D81" t="s">
        <v>116</v>
      </c>
    </row>
    <row r="82" spans="4:4">
      <c r="D82" t="s">
        <v>117</v>
      </c>
    </row>
    <row r="83" spans="4:4">
      <c r="D83" t="s">
        <v>118</v>
      </c>
    </row>
    <row r="84" spans="4:4">
      <c r="D84" t="s">
        <v>119</v>
      </c>
    </row>
    <row r="85" spans="4:4">
      <c r="D85" t="s">
        <v>120</v>
      </c>
    </row>
    <row r="86" spans="4:4">
      <c r="D86" t="s">
        <v>121</v>
      </c>
    </row>
    <row r="87" spans="4:4">
      <c r="D87" t="s">
        <v>122</v>
      </c>
    </row>
    <row r="88" spans="4:4">
      <c r="D88" t="s">
        <v>123</v>
      </c>
    </row>
    <row r="89" spans="4:4">
      <c r="D89" t="s">
        <v>124</v>
      </c>
    </row>
    <row r="90" spans="4:4">
      <c r="D90" t="s">
        <v>125</v>
      </c>
    </row>
    <row r="91" spans="4:4">
      <c r="D91" t="s">
        <v>126</v>
      </c>
    </row>
    <row r="92" spans="4:4">
      <c r="D92" t="s">
        <v>127</v>
      </c>
    </row>
    <row r="93" spans="4:4">
      <c r="D93" t="s">
        <v>128</v>
      </c>
    </row>
    <row r="94" spans="4:4">
      <c r="D94" t="s">
        <v>129</v>
      </c>
    </row>
    <row r="95" spans="4:4">
      <c r="D95" t="s">
        <v>130</v>
      </c>
    </row>
    <row r="96" spans="4:4">
      <c r="D96" t="s">
        <v>131</v>
      </c>
    </row>
    <row r="97" spans="4:4">
      <c r="D97" t="s">
        <v>132</v>
      </c>
    </row>
    <row r="98" spans="4:4">
      <c r="D98" t="s">
        <v>133</v>
      </c>
    </row>
    <row r="99" spans="4:4">
      <c r="D99" t="s">
        <v>134</v>
      </c>
    </row>
    <row r="100" spans="4:4">
      <c r="D100" t="s">
        <v>135</v>
      </c>
    </row>
  </sheetData>
  <sheetProtection selectLockedCells="1"/>
  <phoneticPr fontId="11"/>
  <dataValidations count="1">
    <dataValidation type="list" allowBlank="1" showInputMessage="1" showErrorMessage="1" sqref="H13" xr:uid="{B4083B15-8562-4B50-B82B-6BB7B95E8D14}">
      <formula1>$H$2:$H$32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F699-7D72-4FD8-BA2B-3DC555BF468C}">
  <sheetPr>
    <tabColor rgb="FF00B050"/>
    <pageSetUpPr fitToPage="1"/>
  </sheetPr>
  <dimension ref="A1:AZ49"/>
  <sheetViews>
    <sheetView showGridLines="0" topLeftCell="F1" zoomScaleNormal="100" zoomScaleSheetLayoutView="100" workbookViewId="0">
      <selection activeCell="C4" sqref="C4:AM4"/>
    </sheetView>
  </sheetViews>
  <sheetFormatPr defaultColWidth="9" defaultRowHeight="13"/>
  <cols>
    <col min="1" max="1" width="1.08984375" style="46" customWidth="1"/>
    <col min="2" max="2" width="5.36328125" style="405" customWidth="1"/>
    <col min="3" max="3" width="2.90625" style="405" customWidth="1"/>
    <col min="4" max="4" width="3.6328125" style="405" customWidth="1"/>
    <col min="5" max="6" width="2.90625" style="405" customWidth="1"/>
    <col min="7" max="7" width="3.08984375" style="405" customWidth="1"/>
    <col min="8" max="8" width="2.90625" style="405" customWidth="1"/>
    <col min="9" max="9" width="3.08984375" style="405" customWidth="1"/>
    <col min="10" max="11" width="2.90625" style="405" customWidth="1"/>
    <col min="12" max="12" width="3.6328125" style="405" customWidth="1"/>
    <col min="13" max="14" width="2.90625" style="405" customWidth="1"/>
    <col min="15" max="23" width="3.08984375" style="405" customWidth="1"/>
    <col min="24" max="24" width="3.08984375" style="258" customWidth="1"/>
    <col min="25" max="25" width="3.6328125" style="405" customWidth="1"/>
    <col min="26" max="27" width="2.90625" style="405" customWidth="1"/>
    <col min="28" max="28" width="3.08984375" style="405" customWidth="1"/>
    <col min="29" max="29" width="2.90625" style="405" customWidth="1"/>
    <col min="30" max="30" width="3.08984375" style="405" customWidth="1"/>
    <col min="31" max="32" width="2.90625" style="405" customWidth="1"/>
    <col min="33" max="33" width="3.6328125" style="405" customWidth="1"/>
    <col min="34" max="35" width="2.90625" style="405" customWidth="1"/>
    <col min="36" max="36" width="3.08984375" style="405" customWidth="1"/>
    <col min="37" max="37" width="2.90625" style="405" customWidth="1"/>
    <col min="38" max="38" width="3.08984375" style="405" customWidth="1"/>
    <col min="39" max="39" width="2.90625" style="405" customWidth="1"/>
    <col min="40" max="40" width="45.90625" style="585" customWidth="1"/>
    <col min="41" max="41" width="1.26953125" style="365" hidden="1" customWidth="1"/>
    <col min="42" max="42" width="3.08984375" style="364" hidden="1" customWidth="1"/>
    <col min="43" max="43" width="16.6328125" style="381" hidden="1" customWidth="1"/>
    <col min="44" max="44" width="12.6328125" style="381" hidden="1" customWidth="1"/>
    <col min="45" max="45" width="9" style="208" hidden="1" customWidth="1"/>
    <col min="46" max="46" width="7.7265625" style="208" hidden="1" customWidth="1"/>
    <col min="47" max="47" width="5.90625" style="382" hidden="1" customWidth="1"/>
    <col min="48" max="48" width="9.26953125" style="382" hidden="1" customWidth="1"/>
    <col min="49" max="49" width="9" style="382" hidden="1" customWidth="1"/>
    <col min="50" max="50" width="0" style="382" hidden="1" customWidth="1"/>
    <col min="51" max="52" width="9" style="365"/>
    <col min="53" max="16384" width="9" style="405"/>
  </cols>
  <sheetData>
    <row r="1" spans="1:52">
      <c r="B1" s="500"/>
      <c r="C1" s="500"/>
      <c r="D1" s="500"/>
      <c r="E1" s="500"/>
      <c r="F1" s="500"/>
      <c r="G1" s="500"/>
      <c r="H1" s="500"/>
      <c r="I1" s="500"/>
      <c r="J1" s="500"/>
      <c r="K1" s="500"/>
      <c r="L1" s="500"/>
      <c r="M1" s="500"/>
      <c r="N1" s="500"/>
      <c r="O1" s="500"/>
      <c r="P1" s="500"/>
      <c r="Q1" s="500"/>
      <c r="R1" s="500"/>
      <c r="S1" s="500"/>
      <c r="T1" s="500"/>
      <c r="U1" s="500"/>
      <c r="V1" s="65"/>
      <c r="W1" s="500"/>
      <c r="Y1" s="500"/>
      <c r="Z1" s="496"/>
      <c r="AA1" s="496"/>
      <c r="AB1" s="496"/>
      <c r="AC1" s="496"/>
      <c r="AD1" s="496"/>
      <c r="AE1" s="496"/>
      <c r="AF1" s="496"/>
      <c r="AG1" s="496"/>
      <c r="AH1" s="496"/>
      <c r="AI1" s="496"/>
      <c r="AJ1" s="684" t="str">
        <f>申１!$Y$1</f>
        <v>令和７年度協力</v>
      </c>
      <c r="AK1" s="685"/>
      <c r="AL1" s="685"/>
      <c r="AM1" s="685"/>
      <c r="AN1" s="574"/>
      <c r="AO1" s="363"/>
    </row>
    <row r="2" spans="1:52">
      <c r="B2" s="500"/>
      <c r="C2" s="500"/>
      <c r="D2" s="500"/>
      <c r="E2" s="500"/>
      <c r="F2" s="500"/>
      <c r="G2" s="500"/>
      <c r="H2" s="500"/>
      <c r="I2" s="500"/>
      <c r="J2" s="500"/>
      <c r="K2" s="500"/>
      <c r="L2" s="500"/>
      <c r="M2" s="500"/>
      <c r="N2" s="500"/>
      <c r="O2" s="500"/>
      <c r="P2" s="500"/>
      <c r="Q2" s="500"/>
      <c r="R2" s="500"/>
      <c r="S2" s="500"/>
      <c r="T2" s="500"/>
      <c r="U2" s="500"/>
      <c r="V2" s="65"/>
      <c r="W2" s="500"/>
      <c r="Y2" s="500"/>
      <c r="Z2" s="496"/>
      <c r="AA2" s="684" t="str">
        <f>IF(申１!Q11="","",申１!Q11)</f>
        <v/>
      </c>
      <c r="AB2" s="685"/>
      <c r="AC2" s="685"/>
      <c r="AD2" s="685"/>
      <c r="AE2" s="685"/>
      <c r="AF2" s="685"/>
      <c r="AG2" s="685"/>
      <c r="AH2" s="685"/>
      <c r="AI2" s="685"/>
      <c r="AJ2" s="685"/>
      <c r="AK2" s="685"/>
      <c r="AL2" s="685"/>
      <c r="AM2" s="685"/>
      <c r="AN2" s="574"/>
      <c r="AO2" s="363"/>
    </row>
    <row r="3" spans="1:52">
      <c r="B3" s="500"/>
      <c r="C3" s="500"/>
      <c r="D3" s="500"/>
      <c r="E3" s="500"/>
      <c r="F3" s="500"/>
      <c r="G3" s="500"/>
      <c r="H3" s="500"/>
      <c r="I3" s="500"/>
      <c r="J3" s="500"/>
      <c r="K3" s="500"/>
      <c r="L3" s="500"/>
      <c r="M3" s="500"/>
      <c r="N3" s="500"/>
      <c r="O3" s="500"/>
      <c r="P3" s="500"/>
      <c r="Q3" s="500"/>
      <c r="R3" s="500"/>
      <c r="S3" s="833"/>
      <c r="T3" s="833"/>
      <c r="U3" s="833"/>
      <c r="V3" s="833"/>
      <c r="W3" s="833"/>
      <c r="X3" s="833"/>
      <c r="Y3" s="833"/>
      <c r="Z3" s="833"/>
      <c r="AA3" s="498"/>
      <c r="AB3" s="498"/>
      <c r="AC3" s="498"/>
      <c r="AD3" s="498"/>
      <c r="AE3" s="498"/>
      <c r="AF3" s="498"/>
      <c r="AG3" s="498"/>
      <c r="AH3" s="498"/>
      <c r="AI3" s="498"/>
      <c r="AJ3" s="498"/>
      <c r="AK3" s="498"/>
      <c r="AL3" s="498"/>
      <c r="AM3" s="498"/>
      <c r="AN3" s="575"/>
      <c r="AO3" s="366"/>
    </row>
    <row r="4" spans="1:52" s="404" customFormat="1" ht="15" customHeight="1">
      <c r="A4" s="258"/>
      <c r="B4" s="328">
        <v>3</v>
      </c>
      <c r="C4" s="796" t="s">
        <v>453</v>
      </c>
      <c r="D4" s="797"/>
      <c r="E4" s="797"/>
      <c r="F4" s="797"/>
      <c r="G4" s="797"/>
      <c r="H4" s="797"/>
      <c r="I4" s="797"/>
      <c r="J4" s="797"/>
      <c r="K4" s="797"/>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576"/>
      <c r="AO4" s="342"/>
      <c r="AP4" s="364"/>
      <c r="AQ4" s="383"/>
      <c r="AR4" s="383"/>
      <c r="AS4" s="211"/>
      <c r="AT4" s="211"/>
      <c r="AU4" s="384"/>
      <c r="AV4" s="384"/>
      <c r="AW4" s="384"/>
      <c r="AX4" s="384"/>
      <c r="AY4" s="588"/>
      <c r="AZ4" s="588"/>
    </row>
    <row r="5" spans="1:52" s="404" customFormat="1" ht="15" customHeight="1">
      <c r="A5" s="258"/>
      <c r="B5" s="317"/>
      <c r="C5" s="317"/>
      <c r="D5" s="317"/>
      <c r="E5" s="317"/>
      <c r="F5" s="317"/>
      <c r="G5" s="317"/>
      <c r="H5" s="317"/>
      <c r="I5" s="317"/>
      <c r="J5" s="317"/>
      <c r="K5" s="317"/>
      <c r="L5" s="318"/>
      <c r="M5" s="318"/>
      <c r="N5" s="318"/>
      <c r="O5" s="494"/>
      <c r="P5" s="494"/>
      <c r="Q5" s="494"/>
      <c r="R5" s="494"/>
      <c r="S5" s="494"/>
      <c r="T5" s="494"/>
      <c r="U5" s="494"/>
      <c r="V5" s="494"/>
      <c r="W5" s="494"/>
      <c r="X5" s="495"/>
      <c r="Y5" s="494"/>
      <c r="Z5" s="494"/>
      <c r="AA5" s="494"/>
      <c r="AB5" s="494"/>
      <c r="AC5" s="494"/>
      <c r="AD5" s="494"/>
      <c r="AE5" s="494"/>
      <c r="AF5" s="494"/>
      <c r="AG5" s="494"/>
      <c r="AH5" s="494"/>
      <c r="AI5" s="494"/>
      <c r="AJ5" s="494"/>
      <c r="AK5" s="494"/>
      <c r="AL5" s="494"/>
      <c r="AM5" s="494"/>
      <c r="AN5" s="576"/>
      <c r="AO5" s="342"/>
      <c r="AP5" s="364"/>
      <c r="AQ5" s="383"/>
      <c r="AR5" s="383"/>
      <c r="AS5" s="211"/>
      <c r="AT5" s="211"/>
      <c r="AU5" s="384"/>
      <c r="AV5" s="384"/>
      <c r="AW5" s="384"/>
      <c r="AX5" s="384"/>
      <c r="AY5" s="588"/>
      <c r="AZ5" s="588"/>
    </row>
    <row r="6" spans="1:52" s="404" customFormat="1" ht="15.75" customHeight="1">
      <c r="A6" s="258"/>
      <c r="B6" s="635" t="s">
        <v>152</v>
      </c>
      <c r="C6" s="777"/>
      <c r="D6" s="777"/>
      <c r="E6" s="777"/>
      <c r="F6" s="777"/>
      <c r="G6" s="778"/>
      <c r="H6" s="785" t="s">
        <v>22</v>
      </c>
      <c r="I6" s="786"/>
      <c r="J6" s="786"/>
      <c r="K6" s="786"/>
      <c r="L6" s="786"/>
      <c r="M6" s="786"/>
      <c r="N6" s="750"/>
      <c r="O6" s="787"/>
      <c r="P6" s="787"/>
      <c r="Q6" s="787"/>
      <c r="R6" s="787"/>
      <c r="S6" s="787"/>
      <c r="T6" s="787"/>
      <c r="U6" s="787"/>
      <c r="V6" s="787"/>
      <c r="W6" s="787"/>
      <c r="X6" s="787"/>
      <c r="Y6" s="787"/>
      <c r="Z6" s="787"/>
      <c r="AA6" s="787"/>
      <c r="AB6" s="787"/>
      <c r="AC6" s="787"/>
      <c r="AD6" s="787"/>
      <c r="AE6" s="787"/>
      <c r="AF6" s="787"/>
      <c r="AG6" s="788"/>
      <c r="AH6" s="741" t="s">
        <v>407</v>
      </c>
      <c r="AI6" s="799"/>
      <c r="AJ6" s="799"/>
      <c r="AK6" s="800"/>
      <c r="AL6" s="800"/>
      <c r="AM6" s="801"/>
      <c r="AN6" s="577"/>
      <c r="AO6" s="399"/>
      <c r="AP6" s="364" t="s">
        <v>151</v>
      </c>
      <c r="AQ6" s="383"/>
      <c r="AR6" s="383"/>
      <c r="AS6" s="211"/>
      <c r="AT6" s="211"/>
      <c r="AU6" s="384"/>
      <c r="AV6" s="384"/>
      <c r="AW6" s="384"/>
      <c r="AX6" s="384"/>
      <c r="AY6" s="588"/>
      <c r="AZ6" s="588"/>
    </row>
    <row r="7" spans="1:52" s="404" customFormat="1" ht="35.15" customHeight="1">
      <c r="A7" s="258"/>
      <c r="B7" s="779"/>
      <c r="C7" s="780"/>
      <c r="D7" s="780"/>
      <c r="E7" s="780"/>
      <c r="F7" s="780"/>
      <c r="G7" s="781"/>
      <c r="H7" s="806" t="s">
        <v>408</v>
      </c>
      <c r="I7" s="807"/>
      <c r="J7" s="807"/>
      <c r="K7" s="807"/>
      <c r="L7" s="807"/>
      <c r="M7" s="807"/>
      <c r="N7" s="808"/>
      <c r="O7" s="809"/>
      <c r="P7" s="809"/>
      <c r="Q7" s="809"/>
      <c r="R7" s="809"/>
      <c r="S7" s="809"/>
      <c r="T7" s="809"/>
      <c r="U7" s="809"/>
      <c r="V7" s="809"/>
      <c r="W7" s="809"/>
      <c r="X7" s="809"/>
      <c r="Y7" s="809"/>
      <c r="Z7" s="809"/>
      <c r="AA7" s="809"/>
      <c r="AB7" s="809"/>
      <c r="AC7" s="809"/>
      <c r="AD7" s="809"/>
      <c r="AE7" s="809"/>
      <c r="AF7" s="809"/>
      <c r="AG7" s="810"/>
      <c r="AH7" s="802"/>
      <c r="AI7" s="803"/>
      <c r="AJ7" s="803"/>
      <c r="AK7" s="804"/>
      <c r="AL7" s="804"/>
      <c r="AM7" s="805"/>
      <c r="AN7" s="577"/>
      <c r="AO7" s="399"/>
      <c r="AP7" s="364"/>
      <c r="AQ7" s="383"/>
      <c r="AR7" s="383"/>
      <c r="AS7" s="211"/>
      <c r="AT7" s="211"/>
      <c r="AU7" s="384"/>
      <c r="AV7" s="384"/>
      <c r="AW7" s="384"/>
      <c r="AX7" s="384"/>
      <c r="AY7" s="588"/>
      <c r="AZ7" s="588"/>
    </row>
    <row r="8" spans="1:52" s="404" customFormat="1" ht="15.75" customHeight="1">
      <c r="A8" s="258"/>
      <c r="B8" s="779"/>
      <c r="C8" s="780"/>
      <c r="D8" s="780"/>
      <c r="E8" s="780"/>
      <c r="F8" s="780"/>
      <c r="G8" s="781"/>
      <c r="H8" s="785" t="s">
        <v>409</v>
      </c>
      <c r="I8" s="786"/>
      <c r="J8" s="786"/>
      <c r="K8" s="786"/>
      <c r="L8" s="786"/>
      <c r="M8" s="811"/>
      <c r="N8" s="750"/>
      <c r="O8" s="812"/>
      <c r="P8" s="812"/>
      <c r="Q8" s="812"/>
      <c r="R8" s="812"/>
      <c r="S8" s="812"/>
      <c r="T8" s="812"/>
      <c r="U8" s="812"/>
      <c r="V8" s="812"/>
      <c r="W8" s="812"/>
      <c r="X8" s="812"/>
      <c r="Y8" s="812"/>
      <c r="Z8" s="812"/>
      <c r="AA8" s="812"/>
      <c r="AB8" s="812"/>
      <c r="AC8" s="812"/>
      <c r="AD8" s="812"/>
      <c r="AE8" s="812"/>
      <c r="AF8" s="812"/>
      <c r="AG8" s="813"/>
      <c r="AH8" s="802"/>
      <c r="AI8" s="803"/>
      <c r="AJ8" s="803"/>
      <c r="AK8" s="804"/>
      <c r="AL8" s="804"/>
      <c r="AM8" s="805"/>
      <c r="AN8" s="577"/>
      <c r="AO8" s="399"/>
      <c r="AP8" s="364"/>
      <c r="AQ8" s="383"/>
      <c r="AR8" s="383"/>
      <c r="AS8" s="211"/>
      <c r="AT8" s="211"/>
      <c r="AU8" s="384"/>
      <c r="AV8" s="384"/>
      <c r="AW8" s="384"/>
      <c r="AX8" s="384"/>
      <c r="AY8" s="588"/>
      <c r="AZ8" s="588"/>
    </row>
    <row r="9" spans="1:52" s="404" customFormat="1" ht="35.15" customHeight="1">
      <c r="A9" s="258"/>
      <c r="B9" s="779"/>
      <c r="C9" s="780"/>
      <c r="D9" s="780"/>
      <c r="E9" s="780"/>
      <c r="F9" s="780"/>
      <c r="G9" s="781"/>
      <c r="H9" s="789" t="s">
        <v>410</v>
      </c>
      <c r="I9" s="790"/>
      <c r="J9" s="790"/>
      <c r="K9" s="790"/>
      <c r="L9" s="790"/>
      <c r="M9" s="791"/>
      <c r="N9" s="793"/>
      <c r="O9" s="794"/>
      <c r="P9" s="794"/>
      <c r="Q9" s="794"/>
      <c r="R9" s="794"/>
      <c r="S9" s="794"/>
      <c r="T9" s="794"/>
      <c r="U9" s="794"/>
      <c r="V9" s="794"/>
      <c r="W9" s="794"/>
      <c r="X9" s="794"/>
      <c r="Y9" s="794"/>
      <c r="Z9" s="794"/>
      <c r="AA9" s="794"/>
      <c r="AB9" s="794"/>
      <c r="AC9" s="794"/>
      <c r="AD9" s="794"/>
      <c r="AE9" s="794"/>
      <c r="AF9" s="794"/>
      <c r="AG9" s="795"/>
      <c r="AH9" s="814"/>
      <c r="AI9" s="815"/>
      <c r="AJ9" s="815"/>
      <c r="AK9" s="816"/>
      <c r="AL9" s="816"/>
      <c r="AM9" s="817"/>
      <c r="AN9" s="578"/>
      <c r="AO9" s="368"/>
      <c r="AP9" s="364"/>
      <c r="AQ9" s="383" t="b">
        <v>0</v>
      </c>
      <c r="AR9" s="383"/>
      <c r="AS9" s="211"/>
      <c r="AT9" s="211"/>
      <c r="AU9" s="384"/>
      <c r="AV9" s="384"/>
      <c r="AW9" s="384"/>
      <c r="AX9" s="384"/>
      <c r="AY9" s="588"/>
      <c r="AZ9" s="588"/>
    </row>
    <row r="10" spans="1:52" s="404" customFormat="1" ht="15.75" customHeight="1">
      <c r="A10" s="258"/>
      <c r="B10" s="782"/>
      <c r="C10" s="783"/>
      <c r="D10" s="783"/>
      <c r="E10" s="783"/>
      <c r="F10" s="783"/>
      <c r="G10" s="784"/>
      <c r="H10" s="792"/>
      <c r="I10" s="695"/>
      <c r="J10" s="695"/>
      <c r="K10" s="695"/>
      <c r="L10" s="695"/>
      <c r="M10" s="675"/>
      <c r="N10" s="822" t="s">
        <v>495</v>
      </c>
      <c r="O10" s="823"/>
      <c r="P10" s="823"/>
      <c r="Q10" s="823"/>
      <c r="R10" s="823"/>
      <c r="S10" s="823"/>
      <c r="T10" s="824"/>
      <c r="U10" s="825"/>
      <c r="V10" s="826"/>
      <c r="W10" s="826"/>
      <c r="X10" s="826"/>
      <c r="Y10" s="826"/>
      <c r="Z10" s="826"/>
      <c r="AA10" s="826"/>
      <c r="AB10" s="826"/>
      <c r="AC10" s="826"/>
      <c r="AD10" s="826"/>
      <c r="AE10" s="826"/>
      <c r="AF10" s="826"/>
      <c r="AG10" s="586" t="s">
        <v>162</v>
      </c>
      <c r="AH10" s="818"/>
      <c r="AI10" s="819"/>
      <c r="AJ10" s="819"/>
      <c r="AK10" s="820"/>
      <c r="AL10" s="820"/>
      <c r="AM10" s="821"/>
      <c r="AN10" s="578"/>
      <c r="AO10" s="368"/>
      <c r="AP10" s="364"/>
      <c r="AQ10" s="383"/>
      <c r="AR10" s="383"/>
      <c r="AS10" s="211"/>
      <c r="AT10" s="211"/>
      <c r="AU10" s="384"/>
      <c r="AV10" s="384"/>
      <c r="AW10" s="384"/>
      <c r="AX10" s="384"/>
      <c r="AY10" s="588"/>
      <c r="AZ10" s="588"/>
    </row>
    <row r="11" spans="1:52" s="404" customFormat="1" ht="57" customHeight="1">
      <c r="A11" s="258"/>
      <c r="B11" s="725" t="s">
        <v>494</v>
      </c>
      <c r="C11" s="726"/>
      <c r="D11" s="726"/>
      <c r="E11" s="726"/>
      <c r="F11" s="727"/>
      <c r="G11" s="728"/>
      <c r="H11" s="729"/>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0"/>
      <c r="AL11" s="730"/>
      <c r="AM11" s="731"/>
      <c r="AN11" s="579"/>
      <c r="AO11" s="369"/>
      <c r="AP11" s="400"/>
      <c r="AQ11" s="383"/>
      <c r="AR11" s="383"/>
      <c r="AS11" s="211"/>
      <c r="AT11" s="211"/>
      <c r="AU11" s="384"/>
      <c r="AV11" s="384"/>
      <c r="AW11" s="384"/>
      <c r="AX11" s="384"/>
      <c r="AY11" s="588"/>
      <c r="AZ11" s="588"/>
    </row>
    <row r="12" spans="1:52" s="404" customFormat="1" ht="19.5" customHeight="1">
      <c r="A12" s="258"/>
      <c r="B12" s="741" t="s">
        <v>425</v>
      </c>
      <c r="C12" s="742"/>
      <c r="D12" s="742"/>
      <c r="E12" s="742"/>
      <c r="F12" s="742"/>
      <c r="G12" s="743"/>
      <c r="H12" s="747" t="s">
        <v>22</v>
      </c>
      <c r="I12" s="748"/>
      <c r="J12" s="748"/>
      <c r="K12" s="748"/>
      <c r="L12" s="748"/>
      <c r="M12" s="749"/>
      <c r="N12" s="750"/>
      <c r="O12" s="751"/>
      <c r="P12" s="751"/>
      <c r="Q12" s="751"/>
      <c r="R12" s="751"/>
      <c r="S12" s="751"/>
      <c r="T12" s="751"/>
      <c r="U12" s="751"/>
      <c r="V12" s="751"/>
      <c r="W12" s="751"/>
      <c r="X12" s="751"/>
      <c r="Y12" s="751"/>
      <c r="Z12" s="751"/>
      <c r="AA12" s="751"/>
      <c r="AB12" s="752"/>
      <c r="AC12" s="741" t="s">
        <v>426</v>
      </c>
      <c r="AD12" s="681"/>
      <c r="AE12" s="681"/>
      <c r="AF12" s="753"/>
      <c r="AG12" s="635" t="s">
        <v>1</v>
      </c>
      <c r="AH12" s="734"/>
      <c r="AI12" s="401"/>
      <c r="AJ12" s="401"/>
      <c r="AK12" s="401"/>
      <c r="AL12" s="401"/>
      <c r="AM12" s="402"/>
      <c r="AN12" s="578"/>
      <c r="AO12" s="370"/>
      <c r="AP12" s="370"/>
      <c r="AQ12" s="385">
        <v>2</v>
      </c>
      <c r="AR12" s="383" t="s">
        <v>150</v>
      </c>
      <c r="AS12" s="211"/>
      <c r="AT12" s="211"/>
      <c r="AU12" s="384"/>
      <c r="AV12" s="384"/>
      <c r="AW12" s="384"/>
      <c r="AX12" s="384"/>
      <c r="AY12" s="588"/>
      <c r="AZ12" s="588"/>
    </row>
    <row r="13" spans="1:52" s="404" customFormat="1" ht="35.15" customHeight="1" thickBot="1">
      <c r="A13" s="258"/>
      <c r="B13" s="744"/>
      <c r="C13" s="745"/>
      <c r="D13" s="745"/>
      <c r="E13" s="745"/>
      <c r="F13" s="745"/>
      <c r="G13" s="746"/>
      <c r="H13" s="757" t="s">
        <v>149</v>
      </c>
      <c r="I13" s="758"/>
      <c r="J13" s="758"/>
      <c r="K13" s="758"/>
      <c r="L13" s="758"/>
      <c r="M13" s="759"/>
      <c r="N13" s="760"/>
      <c r="O13" s="761"/>
      <c r="P13" s="761"/>
      <c r="Q13" s="761"/>
      <c r="R13" s="761"/>
      <c r="S13" s="761"/>
      <c r="T13" s="761"/>
      <c r="U13" s="761"/>
      <c r="V13" s="761"/>
      <c r="W13" s="761"/>
      <c r="X13" s="761"/>
      <c r="Y13" s="761"/>
      <c r="Z13" s="761"/>
      <c r="AA13" s="761"/>
      <c r="AB13" s="762"/>
      <c r="AC13" s="754"/>
      <c r="AD13" s="755"/>
      <c r="AE13" s="755"/>
      <c r="AF13" s="756"/>
      <c r="AG13" s="587"/>
      <c r="AH13" s="384"/>
      <c r="AI13" s="251" t="s">
        <v>2</v>
      </c>
      <c r="AJ13" s="384"/>
      <c r="AK13" s="251" t="s">
        <v>147</v>
      </c>
      <c r="AL13" s="479"/>
      <c r="AM13" s="252" t="s">
        <v>144</v>
      </c>
      <c r="AN13" s="579"/>
      <c r="AO13" s="371"/>
      <c r="AP13" s="370"/>
      <c r="AQ13" s="386" t="e">
        <f>DATEVALUE(CONCATENATE(AG12,AH13,AI13,AJ13,AK13,AL13,AM13))</f>
        <v>#VALUE!</v>
      </c>
      <c r="AR13" s="387" t="e">
        <f>EDATE(AQ13,24)-1</f>
        <v>#VALUE!</v>
      </c>
      <c r="AS13" s="211"/>
      <c r="AT13" s="211"/>
      <c r="AU13" s="384"/>
      <c r="AV13" s="384"/>
      <c r="AW13" s="384"/>
      <c r="AX13" s="384"/>
      <c r="AY13" s="588"/>
      <c r="AZ13" s="588"/>
    </row>
    <row r="14" spans="1:52" s="404" customFormat="1" ht="30" customHeight="1">
      <c r="A14" s="258"/>
      <c r="B14" s="738" t="s">
        <v>152</v>
      </c>
      <c r="C14" s="739"/>
      <c r="D14" s="740"/>
      <c r="E14" s="740"/>
      <c r="F14" s="740"/>
      <c r="G14" s="740"/>
      <c r="H14" s="740"/>
      <c r="I14" s="740"/>
      <c r="J14" s="740"/>
      <c r="K14" s="740"/>
      <c r="L14" s="740"/>
      <c r="M14" s="740"/>
      <c r="N14" s="740"/>
      <c r="O14" s="740"/>
      <c r="P14" s="740"/>
      <c r="Q14" s="740"/>
      <c r="R14" s="740"/>
      <c r="S14" s="740"/>
      <c r="T14" s="740"/>
      <c r="U14" s="740"/>
      <c r="V14" s="740"/>
      <c r="W14" s="740"/>
      <c r="X14" s="740"/>
      <c r="Y14" s="735" t="s">
        <v>421</v>
      </c>
      <c r="Z14" s="736"/>
      <c r="AA14" s="736"/>
      <c r="AB14" s="736"/>
      <c r="AC14" s="736"/>
      <c r="AD14" s="736"/>
      <c r="AE14" s="736"/>
      <c r="AF14" s="736"/>
      <c r="AG14" s="736"/>
      <c r="AH14" s="736"/>
      <c r="AI14" s="736"/>
      <c r="AJ14" s="736"/>
      <c r="AK14" s="736"/>
      <c r="AL14" s="736"/>
      <c r="AM14" s="737"/>
      <c r="AN14" s="579"/>
      <c r="AO14" s="371"/>
      <c r="AP14" s="370"/>
      <c r="AQ14" s="386" t="e">
        <f>AQ13+1</f>
        <v>#VALUE!</v>
      </c>
      <c r="AR14" s="387"/>
      <c r="AS14" s="211"/>
      <c r="AT14" s="211"/>
      <c r="AU14" s="384"/>
      <c r="AV14" s="384"/>
      <c r="AW14" s="384"/>
      <c r="AX14" s="384"/>
      <c r="AY14" s="588"/>
      <c r="AZ14" s="588"/>
    </row>
    <row r="15" spans="1:52" s="404" customFormat="1" ht="30" customHeight="1">
      <c r="A15" s="258"/>
      <c r="B15" s="763"/>
      <c r="C15" s="764"/>
      <c r="D15" s="725" t="s">
        <v>403</v>
      </c>
      <c r="E15" s="732"/>
      <c r="F15" s="732"/>
      <c r="G15" s="732"/>
      <c r="H15" s="732"/>
      <c r="I15" s="732"/>
      <c r="J15" s="732"/>
      <c r="K15" s="732"/>
      <c r="L15" s="732"/>
      <c r="M15" s="732"/>
      <c r="N15" s="732"/>
      <c r="O15" s="733"/>
      <c r="P15" s="765" t="s">
        <v>434</v>
      </c>
      <c r="Q15" s="766"/>
      <c r="R15" s="767"/>
      <c r="S15" s="768" t="s">
        <v>433</v>
      </c>
      <c r="T15" s="769"/>
      <c r="U15" s="770"/>
      <c r="V15" s="774" t="s">
        <v>472</v>
      </c>
      <c r="W15" s="775"/>
      <c r="X15" s="776"/>
      <c r="Y15" s="763" t="s">
        <v>403</v>
      </c>
      <c r="Z15" s="732"/>
      <c r="AA15" s="732"/>
      <c r="AB15" s="732"/>
      <c r="AC15" s="732"/>
      <c r="AD15" s="732"/>
      <c r="AE15" s="732"/>
      <c r="AF15" s="732"/>
      <c r="AG15" s="732"/>
      <c r="AH15" s="732"/>
      <c r="AI15" s="732"/>
      <c r="AJ15" s="733"/>
      <c r="AK15" s="771" t="s">
        <v>434</v>
      </c>
      <c r="AL15" s="772"/>
      <c r="AM15" s="773"/>
      <c r="AN15" s="580"/>
      <c r="AO15" s="372"/>
      <c r="AP15" s="373"/>
      <c r="AQ15" s="386"/>
      <c r="AR15" s="387"/>
      <c r="AS15" s="211"/>
      <c r="AT15" s="211"/>
      <c r="AU15" s="384"/>
      <c r="AV15" s="384"/>
      <c r="AW15" s="384"/>
      <c r="AX15" s="384"/>
      <c r="AY15" s="588"/>
      <c r="AZ15" s="588"/>
    </row>
    <row r="16" spans="1:52" s="404" customFormat="1" ht="22.5" customHeight="1">
      <c r="A16" s="258"/>
      <c r="B16" s="688" t="s">
        <v>427</v>
      </c>
      <c r="C16" s="696"/>
      <c r="D16" s="534" t="s">
        <v>1</v>
      </c>
      <c r="E16" s="535"/>
      <c r="F16" s="545" t="str">
        <f>IFERROR(TEXT($AQ$14,"e"),"")</f>
        <v/>
      </c>
      <c r="G16" s="535" t="s">
        <v>2</v>
      </c>
      <c r="H16" s="535"/>
      <c r="I16" s="545" t="str">
        <f>IFERROR(MONTH($AQ$14),"")</f>
        <v/>
      </c>
      <c r="J16" s="535" t="s">
        <v>3</v>
      </c>
      <c r="K16" s="535"/>
      <c r="L16" s="546" t="str">
        <f>IFERROR(DAY($AQ$14),"")</f>
        <v/>
      </c>
      <c r="M16" s="536" t="s">
        <v>4</v>
      </c>
      <c r="N16" s="536" t="s">
        <v>431</v>
      </c>
      <c r="O16" s="537"/>
      <c r="P16" s="680" t="str">
        <f>IFERROR(IF(AQ17=1,"",IF(AQ17&gt;$AR$13,$AR$13-AQ16+1,AQ17-AQ16+1)),"")</f>
        <v/>
      </c>
      <c r="Q16" s="681"/>
      <c r="R16" s="692" t="s">
        <v>4</v>
      </c>
      <c r="S16" s="829"/>
      <c r="T16" s="830"/>
      <c r="U16" s="692" t="s">
        <v>4</v>
      </c>
      <c r="V16" s="723" t="str">
        <f>IFERROR(IF(P16-S16&lt;0,0,P16-S16),"")</f>
        <v/>
      </c>
      <c r="W16" s="681"/>
      <c r="X16" s="692" t="s">
        <v>4</v>
      </c>
      <c r="Y16" s="834"/>
      <c r="Z16" s="835"/>
      <c r="AA16" s="835"/>
      <c r="AB16" s="835"/>
      <c r="AC16" s="835"/>
      <c r="AD16" s="835"/>
      <c r="AE16" s="835"/>
      <c r="AF16" s="835"/>
      <c r="AG16" s="835"/>
      <c r="AH16" s="835"/>
      <c r="AI16" s="835"/>
      <c r="AJ16" s="835"/>
      <c r="AK16" s="835"/>
      <c r="AL16" s="835"/>
      <c r="AM16" s="836"/>
      <c r="AN16" s="581" t="str">
        <f>IFERROR(IF(AQ13+56&lt;AQ17,"※産後休業期間は"&amp;DATESTRING(AQ13+56)&amp;"までとなります。",""),"")</f>
        <v/>
      </c>
      <c r="AO16" s="374"/>
      <c r="AP16" s="375"/>
      <c r="AQ16" s="387" t="e">
        <f>DATEVALUE(CONCATENATE(D16,F16,G16,I16,J16,L16,M16))</f>
        <v>#VALUE!</v>
      </c>
      <c r="AR16" s="387"/>
      <c r="AS16" s="211"/>
      <c r="AT16" s="387"/>
      <c r="AU16" s="387"/>
      <c r="AV16" s="384"/>
      <c r="AW16" s="384"/>
      <c r="AX16" s="384"/>
      <c r="AY16" s="588"/>
      <c r="AZ16" s="588"/>
    </row>
    <row r="17" spans="1:52" s="404" customFormat="1" ht="22.5" customHeight="1">
      <c r="A17" s="258"/>
      <c r="B17" s="674"/>
      <c r="C17" s="695"/>
      <c r="D17" s="538" t="s">
        <v>1</v>
      </c>
      <c r="E17" s="367"/>
      <c r="F17" s="531"/>
      <c r="G17" s="367" t="s">
        <v>2</v>
      </c>
      <c r="H17" s="367"/>
      <c r="I17" s="531"/>
      <c r="J17" s="367" t="s">
        <v>3</v>
      </c>
      <c r="K17" s="367"/>
      <c r="L17" s="476"/>
      <c r="M17" s="360" t="s">
        <v>4</v>
      </c>
      <c r="N17" s="539" t="s">
        <v>432</v>
      </c>
      <c r="O17" s="539"/>
      <c r="P17" s="682"/>
      <c r="Q17" s="683"/>
      <c r="R17" s="693"/>
      <c r="S17" s="831"/>
      <c r="T17" s="832"/>
      <c r="U17" s="693"/>
      <c r="V17" s="724"/>
      <c r="W17" s="683"/>
      <c r="X17" s="693"/>
      <c r="Y17" s="837"/>
      <c r="Z17" s="835"/>
      <c r="AA17" s="835"/>
      <c r="AB17" s="835"/>
      <c r="AC17" s="835"/>
      <c r="AD17" s="835"/>
      <c r="AE17" s="835"/>
      <c r="AF17" s="835"/>
      <c r="AG17" s="835"/>
      <c r="AH17" s="835"/>
      <c r="AI17" s="835"/>
      <c r="AJ17" s="835"/>
      <c r="AK17" s="835"/>
      <c r="AL17" s="835"/>
      <c r="AM17" s="836"/>
      <c r="AN17" s="582" t="str">
        <f>IFERROR(IF(AQ18&lt;=AQ17,"※対象従業員の育業開始日は産後休業期間の終了日の翌日以降となります。",""),"")</f>
        <v/>
      </c>
      <c r="AO17" s="374"/>
      <c r="AP17" s="375"/>
      <c r="AQ17" s="387" t="e">
        <f t="shared" ref="AQ17:AQ25" si="0">DATEVALUE(CONCATENATE(D17,F17,G17,I17,J17,L17,M17))</f>
        <v>#VALUE!</v>
      </c>
      <c r="AR17" s="387"/>
      <c r="AS17" s="211"/>
      <c r="AT17" s="387"/>
      <c r="AU17" s="387"/>
      <c r="AV17" s="384"/>
      <c r="AW17" s="384"/>
      <c r="AX17" s="384"/>
      <c r="AY17" s="588"/>
      <c r="AZ17" s="588"/>
    </row>
    <row r="18" spans="1:52" ht="22.5" customHeight="1">
      <c r="A18" s="258"/>
      <c r="B18" s="672" t="s">
        <v>454</v>
      </c>
      <c r="C18" s="694"/>
      <c r="D18" s="534" t="s">
        <v>1</v>
      </c>
      <c r="E18" s="535"/>
      <c r="F18" s="474"/>
      <c r="G18" s="535" t="s">
        <v>2</v>
      </c>
      <c r="H18" s="535"/>
      <c r="I18" s="474"/>
      <c r="J18" s="535" t="s">
        <v>3</v>
      </c>
      <c r="K18" s="535"/>
      <c r="L18" s="477"/>
      <c r="M18" s="536" t="s">
        <v>4</v>
      </c>
      <c r="N18" s="536" t="s">
        <v>431</v>
      </c>
      <c r="O18" s="537"/>
      <c r="P18" s="680" t="str">
        <f>IFERROR(IF(AQ19=1,"",IF(AQ19&gt;$AR$13,$AR$13-AQ18+1,AQ19-AQ18+1)),"")</f>
        <v/>
      </c>
      <c r="Q18" s="681"/>
      <c r="R18" s="692" t="s">
        <v>4</v>
      </c>
      <c r="S18" s="829"/>
      <c r="T18" s="830"/>
      <c r="U18" s="692" t="s">
        <v>4</v>
      </c>
      <c r="V18" s="723" t="str">
        <f>IFERROR(IF(P18-S18&lt;0,0,P18-S18),"")</f>
        <v/>
      </c>
      <c r="W18" s="681"/>
      <c r="X18" s="692" t="s">
        <v>4</v>
      </c>
      <c r="Y18" s="540" t="s">
        <v>1</v>
      </c>
      <c r="Z18" s="535"/>
      <c r="AA18" s="474"/>
      <c r="AB18" s="535" t="s">
        <v>2</v>
      </c>
      <c r="AC18" s="535"/>
      <c r="AD18" s="474"/>
      <c r="AE18" s="535" t="s">
        <v>3</v>
      </c>
      <c r="AF18" s="535"/>
      <c r="AG18" s="477"/>
      <c r="AH18" s="536" t="s">
        <v>4</v>
      </c>
      <c r="AI18" s="536" t="s">
        <v>431</v>
      </c>
      <c r="AJ18" s="537"/>
      <c r="AK18" s="680" t="str">
        <f>IFERROR(IF(AT19&gt;AR13,AR13-AT18+1,AT19-AT18+1),"")</f>
        <v/>
      </c>
      <c r="AL18" s="681"/>
      <c r="AM18" s="686" t="s">
        <v>4</v>
      </c>
      <c r="AN18" s="582" t="str">
        <f>IFERROR(IF(AT18&lt;AQ13,"※子の出生以前の休業は対象外です",""),"")</f>
        <v/>
      </c>
      <c r="AO18" s="374"/>
      <c r="AP18" s="376"/>
      <c r="AQ18" s="387" t="e">
        <f t="shared" si="0"/>
        <v>#VALUE!</v>
      </c>
      <c r="AR18" s="387"/>
      <c r="AS18" s="211"/>
      <c r="AT18" s="387" t="e">
        <f t="shared" ref="AT18:AT29" si="1">DATEVALUE(CONCATENATE(Y18,AA18,AB18,AD18,AE18,AG18,AH18))</f>
        <v>#VALUE!</v>
      </c>
      <c r="AU18" s="387"/>
      <c r="AW18" s="388"/>
    </row>
    <row r="19" spans="1:52" ht="22.5" customHeight="1">
      <c r="A19" s="258"/>
      <c r="B19" s="674"/>
      <c r="C19" s="695"/>
      <c r="D19" s="538" t="s">
        <v>1</v>
      </c>
      <c r="E19" s="367"/>
      <c r="F19" s="531"/>
      <c r="G19" s="367" t="s">
        <v>2</v>
      </c>
      <c r="H19" s="367"/>
      <c r="I19" s="531"/>
      <c r="J19" s="367" t="s">
        <v>3</v>
      </c>
      <c r="K19" s="367"/>
      <c r="L19" s="476"/>
      <c r="M19" s="360" t="s">
        <v>4</v>
      </c>
      <c r="N19" s="539" t="s">
        <v>432</v>
      </c>
      <c r="O19" s="539"/>
      <c r="P19" s="682"/>
      <c r="Q19" s="683"/>
      <c r="R19" s="693"/>
      <c r="S19" s="831"/>
      <c r="T19" s="832"/>
      <c r="U19" s="693"/>
      <c r="V19" s="724"/>
      <c r="W19" s="683"/>
      <c r="X19" s="693"/>
      <c r="Y19" s="541" t="s">
        <v>1</v>
      </c>
      <c r="Z19" s="367"/>
      <c r="AA19" s="531"/>
      <c r="AB19" s="367" t="s">
        <v>2</v>
      </c>
      <c r="AC19" s="367"/>
      <c r="AD19" s="531"/>
      <c r="AE19" s="367" t="s">
        <v>3</v>
      </c>
      <c r="AF19" s="367"/>
      <c r="AG19" s="476"/>
      <c r="AH19" s="360" t="s">
        <v>4</v>
      </c>
      <c r="AI19" s="539" t="s">
        <v>432</v>
      </c>
      <c r="AJ19" s="539"/>
      <c r="AK19" s="682"/>
      <c r="AL19" s="683"/>
      <c r="AM19" s="687"/>
      <c r="AN19" s="582" t="str">
        <f>IFERROR(IF(OR(AQ19&gt;$AR$13,AT19&gt;$AR$13),"※2歳の誕生日以降の育業日数は除外しています。",""),"")</f>
        <v/>
      </c>
      <c r="AO19" s="374"/>
      <c r="AP19" s="376"/>
      <c r="AQ19" s="387" t="e">
        <f t="shared" si="0"/>
        <v>#VALUE!</v>
      </c>
      <c r="AR19" s="387"/>
      <c r="AS19" s="211"/>
      <c r="AT19" s="387" t="e">
        <f t="shared" si="1"/>
        <v>#VALUE!</v>
      </c>
      <c r="AU19" s="387"/>
      <c r="AW19" s="388"/>
    </row>
    <row r="20" spans="1:52" ht="22.5" customHeight="1">
      <c r="A20" s="258"/>
      <c r="B20" s="672" t="s">
        <v>455</v>
      </c>
      <c r="C20" s="694"/>
      <c r="D20" s="534" t="s">
        <v>1</v>
      </c>
      <c r="E20" s="535"/>
      <c r="F20" s="474"/>
      <c r="G20" s="535" t="s">
        <v>2</v>
      </c>
      <c r="H20" s="535"/>
      <c r="I20" s="474"/>
      <c r="J20" s="535" t="s">
        <v>3</v>
      </c>
      <c r="K20" s="535"/>
      <c r="L20" s="477"/>
      <c r="M20" s="536" t="s">
        <v>4</v>
      </c>
      <c r="N20" s="536" t="s">
        <v>431</v>
      </c>
      <c r="O20" s="537"/>
      <c r="P20" s="680" t="str">
        <f>IFERROR(IF(AQ21=1,"",IF(AQ21&gt;$AR$13,$AR$13-AQ20+1,AQ21-AQ20+1)),"")</f>
        <v/>
      </c>
      <c r="Q20" s="681"/>
      <c r="R20" s="692" t="s">
        <v>4</v>
      </c>
      <c r="S20" s="829"/>
      <c r="T20" s="830"/>
      <c r="U20" s="692" t="s">
        <v>4</v>
      </c>
      <c r="V20" s="723" t="str">
        <f>IFERROR(IF(P20-S20&lt;0,0,P20-S20),"")</f>
        <v/>
      </c>
      <c r="W20" s="681"/>
      <c r="X20" s="692" t="s">
        <v>4</v>
      </c>
      <c r="Y20" s="540" t="s">
        <v>1</v>
      </c>
      <c r="Z20" s="535"/>
      <c r="AA20" s="474"/>
      <c r="AB20" s="535" t="s">
        <v>2</v>
      </c>
      <c r="AC20" s="535"/>
      <c r="AD20" s="474"/>
      <c r="AE20" s="535" t="s">
        <v>3</v>
      </c>
      <c r="AF20" s="535"/>
      <c r="AG20" s="477"/>
      <c r="AH20" s="536" t="s">
        <v>4</v>
      </c>
      <c r="AI20" s="536" t="s">
        <v>431</v>
      </c>
      <c r="AJ20" s="537"/>
      <c r="AK20" s="680" t="str">
        <f>IFERROR(AT21-AT20+1,"")</f>
        <v/>
      </c>
      <c r="AL20" s="681"/>
      <c r="AM20" s="686" t="s">
        <v>4</v>
      </c>
      <c r="AN20" s="582" t="str">
        <f>IFERROR(IF(AQ20&lt;=AQ19,"※開始日は育業１回目の終了日の翌日以降となります。",""),"")</f>
        <v/>
      </c>
      <c r="AO20" s="374"/>
      <c r="AP20" s="376"/>
      <c r="AQ20" s="387" t="e">
        <f t="shared" si="0"/>
        <v>#VALUE!</v>
      </c>
      <c r="AR20" s="387"/>
      <c r="AT20" s="387" t="e">
        <f t="shared" si="1"/>
        <v>#VALUE!</v>
      </c>
      <c r="AU20" s="387"/>
      <c r="AW20" s="388"/>
    </row>
    <row r="21" spans="1:52" ht="22.5" customHeight="1">
      <c r="A21" s="258"/>
      <c r="B21" s="674"/>
      <c r="C21" s="695"/>
      <c r="D21" s="538" t="s">
        <v>1</v>
      </c>
      <c r="E21" s="367"/>
      <c r="F21" s="531"/>
      <c r="G21" s="367" t="s">
        <v>2</v>
      </c>
      <c r="H21" s="367"/>
      <c r="I21" s="531"/>
      <c r="J21" s="367" t="s">
        <v>3</v>
      </c>
      <c r="K21" s="367"/>
      <c r="L21" s="476"/>
      <c r="M21" s="360" t="s">
        <v>4</v>
      </c>
      <c r="N21" s="539" t="s">
        <v>432</v>
      </c>
      <c r="O21" s="539"/>
      <c r="P21" s="682"/>
      <c r="Q21" s="683"/>
      <c r="R21" s="693"/>
      <c r="S21" s="831"/>
      <c r="T21" s="832"/>
      <c r="U21" s="693"/>
      <c r="V21" s="724"/>
      <c r="W21" s="683"/>
      <c r="X21" s="693"/>
      <c r="Y21" s="541" t="s">
        <v>1</v>
      </c>
      <c r="Z21" s="367"/>
      <c r="AA21" s="531"/>
      <c r="AB21" s="367" t="s">
        <v>2</v>
      </c>
      <c r="AC21" s="367"/>
      <c r="AD21" s="531"/>
      <c r="AE21" s="367" t="s">
        <v>3</v>
      </c>
      <c r="AF21" s="367"/>
      <c r="AG21" s="476"/>
      <c r="AH21" s="360" t="s">
        <v>4</v>
      </c>
      <c r="AI21" s="539" t="s">
        <v>432</v>
      </c>
      <c r="AJ21" s="539"/>
      <c r="AK21" s="682"/>
      <c r="AL21" s="683"/>
      <c r="AM21" s="687"/>
      <c r="AN21" s="582" t="str">
        <f>IFERROR(IF(OR(AQ21&gt;$AR$13,AT21&gt;$AR$13),"※2歳の誕生日以降の育業日数は除外しています。",""),"")</f>
        <v/>
      </c>
      <c r="AO21" s="374"/>
      <c r="AP21" s="376"/>
      <c r="AQ21" s="387" t="e">
        <f t="shared" si="0"/>
        <v>#VALUE!</v>
      </c>
      <c r="AR21" s="387"/>
      <c r="AT21" s="387" t="e">
        <f t="shared" si="1"/>
        <v>#VALUE!</v>
      </c>
      <c r="AU21" s="387"/>
      <c r="AW21" s="388"/>
    </row>
    <row r="22" spans="1:52" ht="22.5" customHeight="1">
      <c r="A22" s="258"/>
      <c r="B22" s="672" t="s">
        <v>456</v>
      </c>
      <c r="C22" s="694"/>
      <c r="D22" s="534" t="s">
        <v>1</v>
      </c>
      <c r="E22" s="535"/>
      <c r="F22" s="474"/>
      <c r="G22" s="535" t="s">
        <v>2</v>
      </c>
      <c r="H22" s="535"/>
      <c r="I22" s="474"/>
      <c r="J22" s="535" t="s">
        <v>3</v>
      </c>
      <c r="K22" s="535"/>
      <c r="L22" s="477"/>
      <c r="M22" s="536" t="s">
        <v>4</v>
      </c>
      <c r="N22" s="536" t="s">
        <v>431</v>
      </c>
      <c r="O22" s="537"/>
      <c r="P22" s="680" t="str">
        <f>IFERROR(IF(AQ23=1,"",IF(AQ23&gt;$AR$13,$AR$13-AQ22+1,AQ23-AQ22+1)),"")</f>
        <v/>
      </c>
      <c r="Q22" s="681"/>
      <c r="R22" s="692" t="s">
        <v>4</v>
      </c>
      <c r="S22" s="829"/>
      <c r="T22" s="830"/>
      <c r="U22" s="692" t="s">
        <v>4</v>
      </c>
      <c r="V22" s="723" t="str">
        <f>IFERROR(IF(P22-S22&lt;0,0,P22-S22),"")</f>
        <v/>
      </c>
      <c r="W22" s="681"/>
      <c r="X22" s="692" t="s">
        <v>4</v>
      </c>
      <c r="Y22" s="540" t="s">
        <v>1</v>
      </c>
      <c r="Z22" s="535"/>
      <c r="AA22" s="474"/>
      <c r="AB22" s="535" t="s">
        <v>2</v>
      </c>
      <c r="AC22" s="535"/>
      <c r="AD22" s="474"/>
      <c r="AE22" s="535" t="s">
        <v>3</v>
      </c>
      <c r="AF22" s="535"/>
      <c r="AG22" s="477"/>
      <c r="AH22" s="536" t="s">
        <v>4</v>
      </c>
      <c r="AI22" s="536" t="s">
        <v>431</v>
      </c>
      <c r="AJ22" s="537"/>
      <c r="AK22" s="680" t="str">
        <f>IFERROR(AT23-AT22+1,"")</f>
        <v/>
      </c>
      <c r="AL22" s="681"/>
      <c r="AM22" s="686" t="s">
        <v>4</v>
      </c>
      <c r="AN22" s="582" t="str">
        <f>IFERROR(IF(AQ22&lt;=AQ21,"※開始日は育業2回目の終了日の翌日以降となります。",""),"")</f>
        <v/>
      </c>
      <c r="AO22" s="374"/>
      <c r="AP22" s="376"/>
      <c r="AQ22" s="387" t="e">
        <f t="shared" si="0"/>
        <v>#VALUE!</v>
      </c>
      <c r="AR22" s="387"/>
      <c r="AT22" s="387" t="e">
        <f t="shared" si="1"/>
        <v>#VALUE!</v>
      </c>
      <c r="AU22" s="387"/>
      <c r="AW22" s="388"/>
    </row>
    <row r="23" spans="1:52" ht="22.5" customHeight="1">
      <c r="A23" s="258"/>
      <c r="B23" s="674"/>
      <c r="C23" s="695"/>
      <c r="D23" s="538" t="s">
        <v>1</v>
      </c>
      <c r="E23" s="367"/>
      <c r="F23" s="531"/>
      <c r="G23" s="367" t="s">
        <v>2</v>
      </c>
      <c r="H23" s="367"/>
      <c r="I23" s="531"/>
      <c r="J23" s="367" t="s">
        <v>3</v>
      </c>
      <c r="K23" s="367"/>
      <c r="L23" s="476"/>
      <c r="M23" s="360" t="s">
        <v>4</v>
      </c>
      <c r="N23" s="539" t="s">
        <v>432</v>
      </c>
      <c r="O23" s="539"/>
      <c r="P23" s="682"/>
      <c r="Q23" s="683"/>
      <c r="R23" s="693"/>
      <c r="S23" s="831"/>
      <c r="T23" s="832"/>
      <c r="U23" s="693"/>
      <c r="V23" s="724"/>
      <c r="W23" s="683"/>
      <c r="X23" s="693"/>
      <c r="Y23" s="541" t="s">
        <v>1</v>
      </c>
      <c r="Z23" s="367"/>
      <c r="AA23" s="531"/>
      <c r="AB23" s="367" t="s">
        <v>2</v>
      </c>
      <c r="AC23" s="367"/>
      <c r="AD23" s="531"/>
      <c r="AE23" s="367" t="s">
        <v>3</v>
      </c>
      <c r="AF23" s="367"/>
      <c r="AG23" s="476"/>
      <c r="AH23" s="360" t="s">
        <v>4</v>
      </c>
      <c r="AI23" s="539" t="s">
        <v>432</v>
      </c>
      <c r="AJ23" s="539"/>
      <c r="AK23" s="682"/>
      <c r="AL23" s="683"/>
      <c r="AM23" s="687"/>
      <c r="AN23" s="582" t="str">
        <f>IFERROR(IF(OR(AT22&gt;$AQ$13+729,AT23&gt;$AQ$13+729),"※子の父の育業は子が2歳までの期間が対象です",""),"")</f>
        <v/>
      </c>
      <c r="AO23" s="374"/>
      <c r="AP23" s="376"/>
      <c r="AQ23" s="387" t="e">
        <f t="shared" si="0"/>
        <v>#VALUE!</v>
      </c>
      <c r="AR23" s="387"/>
      <c r="AT23" s="387" t="e">
        <f t="shared" si="1"/>
        <v>#VALUE!</v>
      </c>
      <c r="AU23" s="387"/>
      <c r="AW23" s="388"/>
    </row>
    <row r="24" spans="1:52" ht="22.5" customHeight="1">
      <c r="A24" s="258"/>
      <c r="B24" s="672" t="s">
        <v>457</v>
      </c>
      <c r="C24" s="673"/>
      <c r="D24" s="534" t="s">
        <v>1</v>
      </c>
      <c r="E24" s="535"/>
      <c r="F24" s="474"/>
      <c r="G24" s="535" t="s">
        <v>2</v>
      </c>
      <c r="H24" s="535"/>
      <c r="I24" s="474"/>
      <c r="J24" s="535" t="s">
        <v>3</v>
      </c>
      <c r="K24" s="535"/>
      <c r="L24" s="477"/>
      <c r="M24" s="536" t="s">
        <v>4</v>
      </c>
      <c r="N24" s="536" t="s">
        <v>431</v>
      </c>
      <c r="O24" s="537"/>
      <c r="P24" s="680" t="str">
        <f>IFERROR(IF(AQ25=1,"",IF(AQ25&gt;$AR$13,$AR$13-AQ24+1,AQ25-AQ24+1)),"")</f>
        <v/>
      </c>
      <c r="Q24" s="681"/>
      <c r="R24" s="692" t="s">
        <v>4</v>
      </c>
      <c r="S24" s="829"/>
      <c r="T24" s="830"/>
      <c r="U24" s="692" t="s">
        <v>4</v>
      </c>
      <c r="V24" s="723" t="str">
        <f>IFERROR(IF(P24-S24&lt;0,0,P24-S24),"")</f>
        <v/>
      </c>
      <c r="W24" s="681"/>
      <c r="X24" s="692" t="s">
        <v>4</v>
      </c>
      <c r="Y24" s="540" t="s">
        <v>1</v>
      </c>
      <c r="Z24" s="535"/>
      <c r="AA24" s="474"/>
      <c r="AB24" s="535" t="s">
        <v>2</v>
      </c>
      <c r="AC24" s="535"/>
      <c r="AD24" s="474"/>
      <c r="AE24" s="535" t="s">
        <v>3</v>
      </c>
      <c r="AF24" s="535"/>
      <c r="AG24" s="477"/>
      <c r="AH24" s="536" t="s">
        <v>4</v>
      </c>
      <c r="AI24" s="536" t="s">
        <v>431</v>
      </c>
      <c r="AJ24" s="537"/>
      <c r="AK24" s="680" t="str">
        <f>IFERROR(AT25-AT24+1,"")</f>
        <v/>
      </c>
      <c r="AL24" s="681"/>
      <c r="AM24" s="686" t="s">
        <v>4</v>
      </c>
      <c r="AN24" s="582" t="str">
        <f>IFERROR(IF(AQ24&lt;=AQ23,"※開始日は育業3回目の終了日の翌日以降となります。",""),"")</f>
        <v/>
      </c>
      <c r="AO24" s="374"/>
      <c r="AP24" s="376"/>
      <c r="AQ24" s="387" t="e">
        <f t="shared" si="0"/>
        <v>#VALUE!</v>
      </c>
      <c r="AR24" s="387"/>
      <c r="AT24" s="387" t="e">
        <f t="shared" si="1"/>
        <v>#VALUE!</v>
      </c>
      <c r="AU24" s="387"/>
      <c r="AW24" s="388"/>
    </row>
    <row r="25" spans="1:52" ht="22.5" customHeight="1">
      <c r="A25" s="258"/>
      <c r="B25" s="674"/>
      <c r="C25" s="675"/>
      <c r="D25" s="542" t="s">
        <v>1</v>
      </c>
      <c r="E25" s="543"/>
      <c r="F25" s="532"/>
      <c r="G25" s="543" t="s">
        <v>2</v>
      </c>
      <c r="H25" s="543"/>
      <c r="I25" s="532"/>
      <c r="J25" s="543" t="s">
        <v>3</v>
      </c>
      <c r="K25" s="543"/>
      <c r="L25" s="478"/>
      <c r="M25" s="539" t="s">
        <v>4</v>
      </c>
      <c r="N25" s="539" t="s">
        <v>432</v>
      </c>
      <c r="O25" s="539"/>
      <c r="P25" s="682"/>
      <c r="Q25" s="683"/>
      <c r="R25" s="693"/>
      <c r="S25" s="831"/>
      <c r="T25" s="832"/>
      <c r="U25" s="693"/>
      <c r="V25" s="724"/>
      <c r="W25" s="683"/>
      <c r="X25" s="693"/>
      <c r="Y25" s="541" t="s">
        <v>1</v>
      </c>
      <c r="Z25" s="367"/>
      <c r="AA25" s="531"/>
      <c r="AB25" s="367" t="s">
        <v>2</v>
      </c>
      <c r="AC25" s="367"/>
      <c r="AD25" s="531"/>
      <c r="AE25" s="367" t="s">
        <v>3</v>
      </c>
      <c r="AF25" s="367"/>
      <c r="AG25" s="476"/>
      <c r="AH25" s="360" t="s">
        <v>4</v>
      </c>
      <c r="AI25" s="539" t="s">
        <v>432</v>
      </c>
      <c r="AJ25" s="539"/>
      <c r="AK25" s="682"/>
      <c r="AL25" s="683"/>
      <c r="AM25" s="687"/>
      <c r="AN25" s="582" t="str">
        <f>IFERROR(IF(OR(AT24&gt;$AQ$13+729,AT25&gt;$AQ$13+729),"※子の父の育業は子が2歳までの期間が対象です",""),"")</f>
        <v/>
      </c>
      <c r="AO25" s="374"/>
      <c r="AP25" s="376"/>
      <c r="AQ25" s="387" t="e">
        <f t="shared" si="0"/>
        <v>#VALUE!</v>
      </c>
      <c r="AR25" s="387"/>
      <c r="AT25" s="387" t="e">
        <f t="shared" si="1"/>
        <v>#VALUE!</v>
      </c>
      <c r="AU25" s="387"/>
      <c r="AW25" s="388"/>
    </row>
    <row r="26" spans="1:52" ht="22.5" customHeight="1">
      <c r="A26" s="258"/>
      <c r="B26" s="688" t="s">
        <v>458</v>
      </c>
      <c r="C26" s="689"/>
      <c r="D26" s="690"/>
      <c r="E26" s="691"/>
      <c r="F26" s="691"/>
      <c r="G26" s="691"/>
      <c r="H26" s="691"/>
      <c r="I26" s="691"/>
      <c r="J26" s="691"/>
      <c r="K26" s="691"/>
      <c r="L26" s="691"/>
      <c r="M26" s="691"/>
      <c r="N26" s="691"/>
      <c r="O26" s="691"/>
      <c r="P26" s="691"/>
      <c r="Q26" s="691"/>
      <c r="R26" s="691"/>
      <c r="S26" s="691"/>
      <c r="T26" s="691"/>
      <c r="U26" s="691"/>
      <c r="V26" s="691"/>
      <c r="W26" s="691"/>
      <c r="X26" s="691"/>
      <c r="Y26" s="540" t="s">
        <v>1</v>
      </c>
      <c r="Z26" s="535"/>
      <c r="AA26" s="474"/>
      <c r="AB26" s="535" t="s">
        <v>2</v>
      </c>
      <c r="AC26" s="535"/>
      <c r="AD26" s="474"/>
      <c r="AE26" s="535" t="s">
        <v>3</v>
      </c>
      <c r="AF26" s="535"/>
      <c r="AG26" s="477"/>
      <c r="AH26" s="536" t="s">
        <v>4</v>
      </c>
      <c r="AI26" s="536" t="s">
        <v>431</v>
      </c>
      <c r="AJ26" s="537"/>
      <c r="AK26" s="680" t="str">
        <f>IFERROR(AT27-AT26+1,"")</f>
        <v/>
      </c>
      <c r="AL26" s="681"/>
      <c r="AM26" s="686" t="s">
        <v>4</v>
      </c>
      <c r="AN26" s="582"/>
      <c r="AO26" s="374"/>
      <c r="AP26" s="376"/>
      <c r="AQ26" s="387"/>
      <c r="AR26" s="387"/>
      <c r="AT26" s="387" t="e">
        <f t="shared" si="1"/>
        <v>#VALUE!</v>
      </c>
      <c r="AU26" s="387"/>
      <c r="AW26" s="388"/>
    </row>
    <row r="27" spans="1:52" ht="22.5" customHeight="1">
      <c r="A27" s="258"/>
      <c r="B27" s="674"/>
      <c r="C27" s="675"/>
      <c r="D27" s="678"/>
      <c r="E27" s="679"/>
      <c r="F27" s="679"/>
      <c r="G27" s="679"/>
      <c r="H27" s="679"/>
      <c r="I27" s="679"/>
      <c r="J27" s="679"/>
      <c r="K27" s="679"/>
      <c r="L27" s="679"/>
      <c r="M27" s="679"/>
      <c r="N27" s="679"/>
      <c r="O27" s="679"/>
      <c r="P27" s="679"/>
      <c r="Q27" s="679"/>
      <c r="R27" s="679"/>
      <c r="S27" s="679"/>
      <c r="T27" s="679"/>
      <c r="U27" s="679"/>
      <c r="V27" s="679"/>
      <c r="W27" s="679"/>
      <c r="X27" s="679"/>
      <c r="Y27" s="544" t="s">
        <v>1</v>
      </c>
      <c r="Z27" s="543"/>
      <c r="AA27" s="532"/>
      <c r="AB27" s="543" t="s">
        <v>2</v>
      </c>
      <c r="AC27" s="543"/>
      <c r="AD27" s="532"/>
      <c r="AE27" s="543" t="s">
        <v>3</v>
      </c>
      <c r="AF27" s="543"/>
      <c r="AG27" s="478"/>
      <c r="AH27" s="539" t="s">
        <v>4</v>
      </c>
      <c r="AI27" s="539" t="s">
        <v>432</v>
      </c>
      <c r="AJ27" s="539"/>
      <c r="AK27" s="682"/>
      <c r="AL27" s="683"/>
      <c r="AM27" s="687"/>
      <c r="AN27" s="582" t="str">
        <f>IFERROR(IF(OR(AT26&gt;$AQ$13+729,AT27&gt;$AQ$13+729),"※子の父の育業は子が2歳までの期間が対象です",""),"")</f>
        <v/>
      </c>
      <c r="AO27" s="374"/>
      <c r="AP27" s="376"/>
      <c r="AQ27" s="387"/>
      <c r="AR27" s="387"/>
      <c r="AT27" s="387" t="e">
        <f t="shared" si="1"/>
        <v>#VALUE!</v>
      </c>
      <c r="AU27" s="387"/>
      <c r="AW27" s="388"/>
    </row>
    <row r="28" spans="1:52" ht="22.5" customHeight="1">
      <c r="A28" s="258"/>
      <c r="B28" s="672" t="s">
        <v>459</v>
      </c>
      <c r="C28" s="673"/>
      <c r="D28" s="676"/>
      <c r="E28" s="677"/>
      <c r="F28" s="677"/>
      <c r="G28" s="677"/>
      <c r="H28" s="677"/>
      <c r="I28" s="677"/>
      <c r="J28" s="677"/>
      <c r="K28" s="677"/>
      <c r="L28" s="677"/>
      <c r="M28" s="677"/>
      <c r="N28" s="677"/>
      <c r="O28" s="677"/>
      <c r="P28" s="677"/>
      <c r="Q28" s="677"/>
      <c r="R28" s="677"/>
      <c r="S28" s="677"/>
      <c r="T28" s="677"/>
      <c r="U28" s="677"/>
      <c r="V28" s="677"/>
      <c r="W28" s="677"/>
      <c r="X28" s="677"/>
      <c r="Y28" s="540" t="s">
        <v>1</v>
      </c>
      <c r="Z28" s="535"/>
      <c r="AA28" s="474"/>
      <c r="AB28" s="535" t="s">
        <v>2</v>
      </c>
      <c r="AC28" s="535"/>
      <c r="AD28" s="474"/>
      <c r="AE28" s="535" t="s">
        <v>3</v>
      </c>
      <c r="AF28" s="535"/>
      <c r="AG28" s="477"/>
      <c r="AH28" s="536" t="s">
        <v>4</v>
      </c>
      <c r="AI28" s="536" t="s">
        <v>431</v>
      </c>
      <c r="AJ28" s="537"/>
      <c r="AK28" s="680" t="str">
        <f>IFERROR(AT29-AT28+1,"")</f>
        <v/>
      </c>
      <c r="AL28" s="681"/>
      <c r="AM28" s="686" t="s">
        <v>4</v>
      </c>
      <c r="AN28" s="582"/>
      <c r="AO28" s="374"/>
      <c r="AP28" s="376"/>
      <c r="AQ28" s="387"/>
      <c r="AR28" s="387"/>
      <c r="AT28" s="387" t="e">
        <f t="shared" si="1"/>
        <v>#VALUE!</v>
      </c>
      <c r="AU28" s="387"/>
      <c r="AW28" s="388"/>
    </row>
    <row r="29" spans="1:52" ht="22.5" customHeight="1">
      <c r="A29" s="258"/>
      <c r="B29" s="674"/>
      <c r="C29" s="675"/>
      <c r="D29" s="678"/>
      <c r="E29" s="679"/>
      <c r="F29" s="679"/>
      <c r="G29" s="679"/>
      <c r="H29" s="679"/>
      <c r="I29" s="679"/>
      <c r="J29" s="679"/>
      <c r="K29" s="679"/>
      <c r="L29" s="679"/>
      <c r="M29" s="679"/>
      <c r="N29" s="679"/>
      <c r="O29" s="679"/>
      <c r="P29" s="679"/>
      <c r="Q29" s="679"/>
      <c r="R29" s="679"/>
      <c r="S29" s="679"/>
      <c r="T29" s="679"/>
      <c r="U29" s="679"/>
      <c r="V29" s="679"/>
      <c r="W29" s="679"/>
      <c r="X29" s="679"/>
      <c r="Y29" s="544" t="s">
        <v>1</v>
      </c>
      <c r="Z29" s="543"/>
      <c r="AA29" s="532"/>
      <c r="AB29" s="543" t="s">
        <v>2</v>
      </c>
      <c r="AC29" s="543"/>
      <c r="AD29" s="532"/>
      <c r="AE29" s="543" t="s">
        <v>3</v>
      </c>
      <c r="AF29" s="543"/>
      <c r="AG29" s="478"/>
      <c r="AH29" s="539" t="s">
        <v>4</v>
      </c>
      <c r="AI29" s="539" t="s">
        <v>432</v>
      </c>
      <c r="AJ29" s="539"/>
      <c r="AK29" s="682"/>
      <c r="AL29" s="683"/>
      <c r="AM29" s="687"/>
      <c r="AN29" s="582" t="str">
        <f>IFERROR(IF(OR(AT28&gt;$AQ$13+729,AT29&gt;$AQ$13+729),"※子の父の育業は子が2歳までの期間が対象です",""),"")</f>
        <v/>
      </c>
      <c r="AO29" s="374"/>
      <c r="AP29" s="376"/>
      <c r="AQ29" s="387"/>
      <c r="AR29" s="387"/>
      <c r="AT29" s="387" t="e">
        <f t="shared" si="1"/>
        <v>#VALUE!</v>
      </c>
      <c r="AU29" s="387"/>
      <c r="AW29" s="388"/>
    </row>
    <row r="30" spans="1:52" ht="45" customHeight="1">
      <c r="A30" s="258"/>
      <c r="B30" s="666" t="s">
        <v>465</v>
      </c>
      <c r="C30" s="667"/>
      <c r="D30" s="667"/>
      <c r="E30" s="667"/>
      <c r="F30" s="668"/>
      <c r="G30" s="668"/>
      <c r="H30" s="668"/>
      <c r="I30" s="669"/>
      <c r="J30" s="499" t="s">
        <v>406</v>
      </c>
      <c r="K30" s="324"/>
      <c r="L30" s="324"/>
      <c r="M30" s="324" t="s">
        <v>141</v>
      </c>
      <c r="N30" s="324"/>
      <c r="O30" s="324"/>
      <c r="P30" s="670" t="str">
        <f>IFERROR(IF(AQ18-AQ17&gt;1,SUM(V18,V20,V22,V24),SUM(V16,V18,V20,V22,V24)),"")</f>
        <v/>
      </c>
      <c r="Q30" s="670"/>
      <c r="R30" s="324"/>
      <c r="S30" s="324" t="s">
        <v>4</v>
      </c>
      <c r="T30" s="324"/>
      <c r="U30" s="324"/>
      <c r="V30" s="324"/>
      <c r="W30" s="324"/>
      <c r="X30" s="470"/>
      <c r="Y30" s="415" t="s">
        <v>405</v>
      </c>
      <c r="Z30" s="322"/>
      <c r="AA30" s="322"/>
      <c r="AB30" s="322"/>
      <c r="AC30" s="322" t="s">
        <v>141</v>
      </c>
      <c r="AD30" s="322"/>
      <c r="AE30" s="322"/>
      <c r="AF30" s="671" t="str">
        <f>IF(SUM(AK18:AL29)=0,"",SUM(AK18:AL29))</f>
        <v/>
      </c>
      <c r="AG30" s="671"/>
      <c r="AH30" s="322"/>
      <c r="AI30" s="322" t="s">
        <v>4</v>
      </c>
      <c r="AJ30" s="475"/>
      <c r="AK30" s="475"/>
      <c r="AL30" s="475"/>
      <c r="AM30" s="311"/>
      <c r="AN30" s="582" t="str">
        <f>IF(P30="","",IF(OR(P30&lt;180,P30&gt;=364),"※従業員の育業取得日数合計は180日以上、364日未満である事が要件です。令和6年2月29日が含まれる連続した育業で、364日になる場合はお問い合わせください。",""))</f>
        <v/>
      </c>
      <c r="AO30" s="367"/>
      <c r="AP30" s="377"/>
      <c r="AQ30" s="387"/>
      <c r="AR30" s="473" t="s">
        <v>460</v>
      </c>
      <c r="AS30" s="390">
        <f>_xlfn.AGGREGATE(4,6,AQ19,AQ21,AQ23,AQ25)</f>
        <v>0</v>
      </c>
      <c r="AT30" s="391" t="s">
        <v>143</v>
      </c>
      <c r="AU30" s="390" t="str">
        <f>IF(AS30=0,"",AS30+1)</f>
        <v/>
      </c>
    </row>
    <row r="31" spans="1:52" ht="45" customHeight="1" thickBot="1">
      <c r="A31" s="258"/>
      <c r="B31" s="717" t="s">
        <v>142</v>
      </c>
      <c r="C31" s="718"/>
      <c r="D31" s="718"/>
      <c r="E31" s="718"/>
      <c r="F31" s="718"/>
      <c r="G31" s="718"/>
      <c r="H31" s="718"/>
      <c r="I31" s="719"/>
      <c r="J31" s="309"/>
      <c r="K31" s="310" t="s">
        <v>1</v>
      </c>
      <c r="L31" s="310"/>
      <c r="M31" s="310" t="str">
        <f>IFERROR(TEXT($AU$30,"e"),"")</f>
        <v/>
      </c>
      <c r="N31" s="310" t="s">
        <v>2</v>
      </c>
      <c r="O31" s="827" t="str">
        <f>IFERROR(TEXT($AU$30,"m"),"")</f>
        <v/>
      </c>
      <c r="P31" s="828"/>
      <c r="Q31" s="310" t="s">
        <v>3</v>
      </c>
      <c r="R31" s="310" t="s">
        <v>404</v>
      </c>
      <c r="S31" s="310" t="str">
        <f>IFERROR(TEXT($AU$30,"d"),"")</f>
        <v/>
      </c>
      <c r="T31" s="310" t="s">
        <v>4</v>
      </c>
      <c r="U31" s="310"/>
      <c r="V31" s="310"/>
      <c r="W31" s="310"/>
      <c r="X31" s="471"/>
      <c r="Y31" s="720"/>
      <c r="Z31" s="721"/>
      <c r="AA31" s="721"/>
      <c r="AB31" s="721"/>
      <c r="AC31" s="721"/>
      <c r="AD31" s="721"/>
      <c r="AE31" s="721"/>
      <c r="AF31" s="721"/>
      <c r="AG31" s="721"/>
      <c r="AH31" s="721"/>
      <c r="AI31" s="721"/>
      <c r="AJ31" s="721"/>
      <c r="AK31" s="721"/>
      <c r="AL31" s="721"/>
      <c r="AM31" s="722"/>
      <c r="AN31" s="583" t="str">
        <f>IF(AF30=0,"",IF(AF30&lt;30,"※子の父の育業は30日以上であることが要件です。",""))</f>
        <v/>
      </c>
      <c r="AO31" s="378"/>
      <c r="AP31" s="379"/>
      <c r="AQ31" s="387"/>
      <c r="AR31" s="387"/>
    </row>
    <row r="32" spans="1:52" ht="23.25" customHeight="1">
      <c r="B32" s="319"/>
      <c r="C32" s="308"/>
      <c r="D32" s="321"/>
      <c r="E32" s="321"/>
      <c r="F32" s="321"/>
      <c r="G32" s="321"/>
      <c r="H32" s="321"/>
      <c r="I32" s="321"/>
      <c r="J32" s="321"/>
      <c r="K32" s="319"/>
      <c r="L32" s="319"/>
      <c r="M32" s="319"/>
      <c r="N32" s="319"/>
      <c r="O32" s="319"/>
      <c r="P32" s="319"/>
      <c r="Q32" s="319"/>
      <c r="R32" s="320"/>
      <c r="S32" s="320"/>
      <c r="T32" s="320"/>
      <c r="U32" s="320"/>
      <c r="V32" s="320"/>
      <c r="W32" s="320"/>
      <c r="X32" s="321"/>
      <c r="Y32" s="320"/>
      <c r="Z32" s="320"/>
      <c r="AA32" s="320"/>
      <c r="AB32" s="320"/>
      <c r="AC32" s="320"/>
      <c r="AD32" s="320"/>
      <c r="AE32" s="320"/>
      <c r="AF32" s="320"/>
      <c r="AG32" s="320"/>
      <c r="AH32" s="320"/>
      <c r="AI32" s="320"/>
      <c r="AJ32" s="320"/>
      <c r="AK32" s="320"/>
      <c r="AL32" s="320"/>
      <c r="AM32" s="320"/>
      <c r="AN32" s="584"/>
      <c r="AO32" s="380"/>
      <c r="AQ32" s="389"/>
      <c r="AR32" s="390"/>
      <c r="AS32" s="391"/>
      <c r="AT32" s="390"/>
      <c r="AU32" s="392"/>
    </row>
    <row r="33" spans="1:52" ht="13.5" customHeight="1">
      <c r="B33" s="697" t="s">
        <v>416</v>
      </c>
      <c r="C33" s="698"/>
      <c r="D33" s="698"/>
      <c r="E33" s="698"/>
      <c r="F33" s="698"/>
      <c r="G33" s="698"/>
      <c r="H33" s="698"/>
      <c r="I33" s="699"/>
      <c r="J33" s="60"/>
      <c r="K33" s="708"/>
      <c r="L33" s="708"/>
      <c r="M33" s="60"/>
      <c r="N33" s="60"/>
      <c r="O33" s="60"/>
      <c r="P33" s="60"/>
      <c r="Q33" s="60"/>
      <c r="R33" s="60"/>
      <c r="S33" s="60"/>
      <c r="T33" s="60"/>
      <c r="U33" s="60"/>
      <c r="V33" s="60"/>
      <c r="W33" s="60"/>
      <c r="X33" s="469"/>
      <c r="Y33" s="312"/>
      <c r="Z33" s="312"/>
      <c r="AA33" s="312"/>
      <c r="AB33" s="312"/>
      <c r="AC33" s="312"/>
      <c r="AD33" s="312"/>
      <c r="AE33" s="312"/>
      <c r="AF33" s="312"/>
      <c r="AG33" s="312"/>
      <c r="AH33" s="312"/>
      <c r="AI33" s="312"/>
      <c r="AJ33" s="312"/>
      <c r="AK33" s="312"/>
      <c r="AL33" s="312"/>
      <c r="AM33" s="313"/>
      <c r="AN33" s="584"/>
      <c r="AO33" s="380"/>
      <c r="AP33" s="364" t="s">
        <v>420</v>
      </c>
      <c r="AR33" s="382"/>
      <c r="AS33" s="382"/>
      <c r="AT33" s="382"/>
    </row>
    <row r="34" spans="1:52" ht="13.5" customHeight="1">
      <c r="B34" s="700"/>
      <c r="C34" s="701"/>
      <c r="D34" s="701"/>
      <c r="E34" s="701"/>
      <c r="F34" s="701"/>
      <c r="G34" s="701"/>
      <c r="H34" s="701"/>
      <c r="I34" s="702"/>
      <c r="J34" s="314"/>
      <c r="K34" s="709"/>
      <c r="L34" s="709"/>
      <c r="M34" s="314" t="s">
        <v>411</v>
      </c>
      <c r="N34" s="314"/>
      <c r="O34" s="314"/>
      <c r="P34" s="314"/>
      <c r="Q34" s="314"/>
      <c r="R34" s="314"/>
      <c r="S34" s="314"/>
      <c r="T34" s="314"/>
      <c r="U34" s="314"/>
      <c r="V34" s="314"/>
      <c r="W34" s="314"/>
      <c r="X34" s="321"/>
      <c r="Y34" s="320"/>
      <c r="Z34" s="320"/>
      <c r="AA34" s="320"/>
      <c r="AB34" s="320"/>
      <c r="AC34" s="320"/>
      <c r="AD34" s="320"/>
      <c r="AE34" s="320"/>
      <c r="AF34" s="320"/>
      <c r="AG34" s="320"/>
      <c r="AH34" s="320"/>
      <c r="AI34" s="320"/>
      <c r="AJ34" s="320"/>
      <c r="AK34" s="320"/>
      <c r="AL34" s="320"/>
      <c r="AM34" s="315"/>
      <c r="AN34" s="584"/>
      <c r="AO34" s="380"/>
      <c r="AQ34" s="381" t="b">
        <v>0</v>
      </c>
      <c r="AR34" s="382"/>
      <c r="AS34" s="382"/>
      <c r="AT34" s="382"/>
    </row>
    <row r="35" spans="1:52" ht="23.25" customHeight="1">
      <c r="B35" s="703"/>
      <c r="C35" s="704"/>
      <c r="D35" s="704"/>
      <c r="E35" s="704"/>
      <c r="F35" s="704"/>
      <c r="G35" s="704"/>
      <c r="H35" s="704"/>
      <c r="I35" s="702"/>
      <c r="J35" s="501"/>
      <c r="K35" s="501"/>
      <c r="L35" s="501"/>
      <c r="M35" s="501"/>
      <c r="N35" s="501"/>
      <c r="O35" s="314"/>
      <c r="P35" s="314" t="s">
        <v>412</v>
      </c>
      <c r="Q35" s="314"/>
      <c r="R35" s="314"/>
      <c r="S35" s="361"/>
      <c r="T35" s="314" t="s">
        <v>413</v>
      </c>
      <c r="U35" s="314"/>
      <c r="V35" s="314"/>
      <c r="W35" s="314"/>
      <c r="X35" s="321"/>
      <c r="Y35" s="320"/>
      <c r="Z35" s="362"/>
      <c r="AA35" s="320" t="s">
        <v>414</v>
      </c>
      <c r="AB35" s="320"/>
      <c r="AC35" s="320"/>
      <c r="AD35" s="320"/>
      <c r="AE35" s="320"/>
      <c r="AF35" s="320"/>
      <c r="AG35" s="320"/>
      <c r="AH35" s="320"/>
      <c r="AI35" s="320"/>
      <c r="AJ35" s="320"/>
      <c r="AK35" s="320"/>
      <c r="AL35" s="320"/>
      <c r="AM35" s="315"/>
      <c r="AN35" s="584"/>
      <c r="AO35" s="380"/>
      <c r="AQ35" s="381" t="b">
        <v>0</v>
      </c>
      <c r="AR35" s="381" t="b">
        <v>0</v>
      </c>
      <c r="AS35" s="381" t="b">
        <v>0</v>
      </c>
      <c r="AT35" s="382"/>
    </row>
    <row r="36" spans="1:52" s="403" customFormat="1">
      <c r="A36" s="46"/>
      <c r="B36" s="703"/>
      <c r="C36" s="704"/>
      <c r="D36" s="704"/>
      <c r="E36" s="704"/>
      <c r="F36" s="704"/>
      <c r="G36" s="704"/>
      <c r="H36" s="704"/>
      <c r="I36" s="702"/>
      <c r="J36" s="497"/>
      <c r="K36" s="497"/>
      <c r="L36" s="497"/>
      <c r="M36" s="497"/>
      <c r="N36" s="497"/>
      <c r="O36" s="323"/>
      <c r="P36" s="323"/>
      <c r="Q36" s="323"/>
      <c r="R36" s="323"/>
      <c r="S36" s="323"/>
      <c r="T36" s="323"/>
      <c r="U36" s="323"/>
      <c r="V36" s="323"/>
      <c r="W36" s="323"/>
      <c r="X36" s="321"/>
      <c r="Y36" s="320"/>
      <c r="Z36" s="320"/>
      <c r="AA36" s="320"/>
      <c r="AB36" s="320"/>
      <c r="AC36" s="320"/>
      <c r="AD36" s="320"/>
      <c r="AE36" s="320"/>
      <c r="AF36" s="320"/>
      <c r="AG36" s="320"/>
      <c r="AH36" s="320"/>
      <c r="AI36" s="320"/>
      <c r="AJ36" s="320"/>
      <c r="AK36" s="320"/>
      <c r="AL36" s="320"/>
      <c r="AM36" s="315"/>
      <c r="AN36" s="584"/>
      <c r="AO36" s="380"/>
      <c r="AP36" s="364"/>
      <c r="AQ36" s="381"/>
      <c r="AR36" s="381"/>
      <c r="AS36" s="208"/>
      <c r="AT36" s="208"/>
      <c r="AU36" s="382"/>
      <c r="AV36" s="393"/>
      <c r="AW36" s="393"/>
      <c r="AX36" s="393"/>
      <c r="AY36" s="364"/>
      <c r="AZ36" s="364"/>
    </row>
    <row r="37" spans="1:52" s="403" customFormat="1">
      <c r="A37" s="46"/>
      <c r="B37" s="703"/>
      <c r="C37" s="704"/>
      <c r="D37" s="704"/>
      <c r="E37" s="704"/>
      <c r="F37" s="704"/>
      <c r="G37" s="704"/>
      <c r="H37" s="704"/>
      <c r="I37" s="702"/>
      <c r="J37" s="323"/>
      <c r="K37" s="710"/>
      <c r="L37" s="711"/>
      <c r="M37" s="323" t="s">
        <v>417</v>
      </c>
      <c r="N37" s="323"/>
      <c r="O37" s="323"/>
      <c r="P37" s="323"/>
      <c r="Q37" s="323"/>
      <c r="R37" s="323"/>
      <c r="S37" s="323"/>
      <c r="T37" s="323"/>
      <c r="U37" s="323"/>
      <c r="V37" s="323"/>
      <c r="W37" s="323"/>
      <c r="X37" s="321"/>
      <c r="Y37" s="320"/>
      <c r="Z37" s="320"/>
      <c r="AA37" s="320"/>
      <c r="AB37" s="320"/>
      <c r="AC37" s="320"/>
      <c r="AD37" s="320"/>
      <c r="AE37" s="320"/>
      <c r="AF37" s="320"/>
      <c r="AG37" s="320"/>
      <c r="AH37" s="320"/>
      <c r="AI37" s="320"/>
      <c r="AJ37" s="320"/>
      <c r="AK37" s="320"/>
      <c r="AL37" s="320"/>
      <c r="AM37" s="315"/>
      <c r="AN37" s="584"/>
      <c r="AO37" s="380"/>
      <c r="AP37" s="364"/>
      <c r="AQ37" s="381" t="b">
        <v>0</v>
      </c>
      <c r="AR37" s="381"/>
      <c r="AS37" s="208"/>
      <c r="AT37" s="208"/>
      <c r="AU37" s="382"/>
      <c r="AV37" s="393"/>
      <c r="AW37" s="393"/>
      <c r="AX37" s="393"/>
      <c r="AY37" s="364"/>
      <c r="AZ37" s="364"/>
    </row>
    <row r="38" spans="1:52" s="403" customFormat="1">
      <c r="A38" s="46"/>
      <c r="B38" s="703"/>
      <c r="C38" s="704"/>
      <c r="D38" s="704"/>
      <c r="E38" s="704"/>
      <c r="F38" s="704"/>
      <c r="G38" s="704"/>
      <c r="H38" s="704"/>
      <c r="I38" s="702"/>
      <c r="J38" s="323"/>
      <c r="K38" s="323"/>
      <c r="L38" s="323"/>
      <c r="M38" s="323"/>
      <c r="N38" s="323"/>
      <c r="O38" s="323"/>
      <c r="P38" s="323" t="s">
        <v>418</v>
      </c>
      <c r="Q38" s="323"/>
      <c r="R38" s="323"/>
      <c r="S38" s="323"/>
      <c r="T38" s="323"/>
      <c r="U38" s="323"/>
      <c r="V38" s="323"/>
      <c r="W38" s="323"/>
      <c r="X38" s="321"/>
      <c r="Y38" s="320"/>
      <c r="Z38" s="320"/>
      <c r="AA38" s="320"/>
      <c r="AB38" s="320"/>
      <c r="AC38" s="320"/>
      <c r="AD38" s="320"/>
      <c r="AE38" s="320"/>
      <c r="AF38" s="320"/>
      <c r="AG38" s="320"/>
      <c r="AH38" s="320"/>
      <c r="AI38" s="320"/>
      <c r="AJ38" s="320"/>
      <c r="AK38" s="320"/>
      <c r="AL38" s="320"/>
      <c r="AM38" s="315"/>
      <c r="AN38" s="584"/>
      <c r="AO38" s="380"/>
      <c r="AP38" s="364"/>
      <c r="AQ38" s="381"/>
      <c r="AR38" s="381"/>
      <c r="AS38" s="208"/>
      <c r="AT38" s="208"/>
      <c r="AU38" s="382"/>
      <c r="AV38" s="393"/>
      <c r="AW38" s="393"/>
      <c r="AX38" s="393"/>
      <c r="AY38" s="364"/>
      <c r="AZ38" s="364"/>
    </row>
    <row r="39" spans="1:52" s="403" customFormat="1">
      <c r="A39" s="46"/>
      <c r="B39" s="703"/>
      <c r="C39" s="704"/>
      <c r="D39" s="704"/>
      <c r="E39" s="704"/>
      <c r="F39" s="704"/>
      <c r="G39" s="704"/>
      <c r="H39" s="704"/>
      <c r="I39" s="702"/>
      <c r="J39" s="323"/>
      <c r="K39" s="323"/>
      <c r="L39" s="323"/>
      <c r="M39" s="323"/>
      <c r="N39" s="323"/>
      <c r="O39" s="323"/>
      <c r="P39" s="712"/>
      <c r="Q39" s="713"/>
      <c r="R39" s="713"/>
      <c r="S39" s="713"/>
      <c r="T39" s="713"/>
      <c r="U39" s="713"/>
      <c r="V39" s="713"/>
      <c r="W39" s="713"/>
      <c r="X39" s="713"/>
      <c r="Y39" s="713"/>
      <c r="Z39" s="713"/>
      <c r="AA39" s="713"/>
      <c r="AB39" s="713"/>
      <c r="AC39" s="713"/>
      <c r="AD39" s="713"/>
      <c r="AE39" s="713"/>
      <c r="AF39" s="713"/>
      <c r="AG39" s="713"/>
      <c r="AH39" s="713"/>
      <c r="AI39" s="320"/>
      <c r="AJ39" s="320"/>
      <c r="AK39" s="320"/>
      <c r="AL39" s="320"/>
      <c r="AM39" s="315"/>
      <c r="AN39" s="584"/>
      <c r="AO39" s="380"/>
      <c r="AP39" s="364"/>
      <c r="AQ39" s="381"/>
      <c r="AR39" s="381"/>
      <c r="AS39" s="208"/>
      <c r="AT39" s="208"/>
      <c r="AU39" s="382"/>
      <c r="AV39" s="393"/>
      <c r="AW39" s="393"/>
      <c r="AX39" s="393"/>
      <c r="AY39" s="364"/>
      <c r="AZ39" s="364"/>
    </row>
    <row r="40" spans="1:52" s="403" customFormat="1">
      <c r="A40" s="46"/>
      <c r="B40" s="703"/>
      <c r="C40" s="704"/>
      <c r="D40" s="704"/>
      <c r="E40" s="704"/>
      <c r="F40" s="704"/>
      <c r="G40" s="704"/>
      <c r="H40" s="704"/>
      <c r="I40" s="702"/>
      <c r="J40" s="323"/>
      <c r="K40" s="323"/>
      <c r="L40" s="323"/>
      <c r="M40" s="323"/>
      <c r="N40" s="323"/>
      <c r="O40" s="323"/>
      <c r="P40" s="713"/>
      <c r="Q40" s="713"/>
      <c r="R40" s="713"/>
      <c r="S40" s="713"/>
      <c r="T40" s="713"/>
      <c r="U40" s="713"/>
      <c r="V40" s="713"/>
      <c r="W40" s="713"/>
      <c r="X40" s="713"/>
      <c r="Y40" s="713"/>
      <c r="Z40" s="713"/>
      <c r="AA40" s="713"/>
      <c r="AB40" s="713"/>
      <c r="AC40" s="713"/>
      <c r="AD40" s="713"/>
      <c r="AE40" s="713"/>
      <c r="AF40" s="713"/>
      <c r="AG40" s="713"/>
      <c r="AH40" s="713"/>
      <c r="AI40" s="320"/>
      <c r="AJ40" s="320"/>
      <c r="AK40" s="320"/>
      <c r="AL40" s="320"/>
      <c r="AM40" s="315"/>
      <c r="AN40" s="584"/>
      <c r="AO40" s="380"/>
      <c r="AP40" s="364"/>
      <c r="AQ40" s="381"/>
      <c r="AR40" s="381"/>
      <c r="AS40" s="208"/>
      <c r="AT40" s="208"/>
      <c r="AU40" s="382"/>
      <c r="AV40" s="393"/>
      <c r="AW40" s="393"/>
      <c r="AX40" s="393"/>
      <c r="AY40" s="364"/>
      <c r="AZ40" s="364"/>
    </row>
    <row r="41" spans="1:52">
      <c r="B41" s="703"/>
      <c r="C41" s="704"/>
      <c r="D41" s="704"/>
      <c r="E41" s="704"/>
      <c r="F41" s="704"/>
      <c r="G41" s="704"/>
      <c r="H41" s="704"/>
      <c r="I41" s="702"/>
      <c r="J41" s="314"/>
      <c r="K41" s="314"/>
      <c r="L41" s="314"/>
      <c r="M41" s="314"/>
      <c r="N41" s="314"/>
      <c r="O41" s="314"/>
      <c r="P41" s="713"/>
      <c r="Q41" s="713"/>
      <c r="R41" s="713"/>
      <c r="S41" s="713"/>
      <c r="T41" s="713"/>
      <c r="U41" s="713"/>
      <c r="V41" s="713"/>
      <c r="W41" s="713"/>
      <c r="X41" s="713"/>
      <c r="Y41" s="713"/>
      <c r="Z41" s="713"/>
      <c r="AA41" s="713"/>
      <c r="AB41" s="713"/>
      <c r="AC41" s="713"/>
      <c r="AD41" s="713"/>
      <c r="AE41" s="713"/>
      <c r="AF41" s="713"/>
      <c r="AG41" s="713"/>
      <c r="AH41" s="713"/>
      <c r="AI41" s="320"/>
      <c r="AJ41" s="320"/>
      <c r="AK41" s="320"/>
      <c r="AL41" s="320"/>
      <c r="AM41" s="315"/>
      <c r="AN41" s="584"/>
      <c r="AO41" s="380"/>
    </row>
    <row r="42" spans="1:52">
      <c r="B42" s="703"/>
      <c r="C42" s="704"/>
      <c r="D42" s="704"/>
      <c r="E42" s="704"/>
      <c r="F42" s="704"/>
      <c r="G42" s="704"/>
      <c r="H42" s="704"/>
      <c r="I42" s="702"/>
      <c r="J42" s="314"/>
      <c r="K42" s="314"/>
      <c r="L42" s="314"/>
      <c r="M42" s="314"/>
      <c r="N42" s="314"/>
      <c r="O42" s="314"/>
      <c r="P42" s="314"/>
      <c r="Q42" s="314"/>
      <c r="R42" s="314"/>
      <c r="S42" s="314"/>
      <c r="T42" s="314"/>
      <c r="U42" s="314"/>
      <c r="V42" s="314"/>
      <c r="W42" s="314"/>
      <c r="X42" s="472"/>
      <c r="Y42" s="314"/>
      <c r="Z42" s="314"/>
      <c r="AA42" s="314"/>
      <c r="AB42" s="314"/>
      <c r="AC42" s="314"/>
      <c r="AD42" s="314"/>
      <c r="AE42" s="314"/>
      <c r="AF42" s="314"/>
      <c r="AG42" s="314"/>
      <c r="AH42" s="314"/>
      <c r="AI42" s="314"/>
      <c r="AJ42" s="314"/>
      <c r="AK42" s="314"/>
      <c r="AL42" s="314"/>
      <c r="AM42" s="406"/>
    </row>
    <row r="43" spans="1:52">
      <c r="B43" s="703"/>
      <c r="C43" s="704"/>
      <c r="D43" s="704"/>
      <c r="E43" s="704"/>
      <c r="F43" s="704"/>
      <c r="G43" s="704"/>
      <c r="H43" s="704"/>
      <c r="I43" s="702"/>
      <c r="J43" s="314"/>
      <c r="K43" s="709"/>
      <c r="L43" s="714"/>
      <c r="M43" s="314" t="s">
        <v>419</v>
      </c>
      <c r="N43" s="314"/>
      <c r="O43" s="314"/>
      <c r="P43" s="314"/>
      <c r="Q43" s="314"/>
      <c r="R43" s="314"/>
      <c r="S43" s="314"/>
      <c r="T43" s="314"/>
      <c r="U43" s="314"/>
      <c r="V43" s="314"/>
      <c r="W43" s="314"/>
      <c r="X43" s="472"/>
      <c r="Y43" s="314"/>
      <c r="Z43" s="314"/>
      <c r="AA43" s="314"/>
      <c r="AB43" s="314"/>
      <c r="AC43" s="314"/>
      <c r="AD43" s="314"/>
      <c r="AE43" s="314"/>
      <c r="AF43" s="314"/>
      <c r="AG43" s="314"/>
      <c r="AH43" s="314"/>
      <c r="AI43" s="314"/>
      <c r="AJ43" s="314"/>
      <c r="AK43" s="314"/>
      <c r="AL43" s="314"/>
      <c r="AM43" s="406"/>
      <c r="AQ43" s="381" t="b">
        <v>0</v>
      </c>
    </row>
    <row r="44" spans="1:52">
      <c r="B44" s="703"/>
      <c r="C44" s="704"/>
      <c r="D44" s="704"/>
      <c r="E44" s="704"/>
      <c r="F44" s="704"/>
      <c r="G44" s="704"/>
      <c r="H44" s="704"/>
      <c r="I44" s="702"/>
      <c r="J44" s="314"/>
      <c r="K44" s="314"/>
      <c r="L44" s="314"/>
      <c r="M44" s="314"/>
      <c r="N44" s="314"/>
      <c r="O44" s="314"/>
      <c r="P44" s="314"/>
      <c r="Q44" s="314"/>
      <c r="R44" s="314"/>
      <c r="S44" s="314"/>
      <c r="T44" s="314"/>
      <c r="U44" s="314"/>
      <c r="V44" s="314"/>
      <c r="W44" s="314"/>
      <c r="X44" s="472"/>
      <c r="Y44" s="314"/>
      <c r="Z44" s="314"/>
      <c r="AA44" s="314"/>
      <c r="AB44" s="314"/>
      <c r="AC44" s="314"/>
      <c r="AD44" s="314"/>
      <c r="AE44" s="314"/>
      <c r="AF44" s="314"/>
      <c r="AG44" s="314"/>
      <c r="AH44" s="314"/>
      <c r="AI44" s="314"/>
      <c r="AJ44" s="314"/>
      <c r="AK44" s="314"/>
      <c r="AL44" s="314"/>
      <c r="AM44" s="406"/>
    </row>
    <row r="45" spans="1:52">
      <c r="B45" s="703"/>
      <c r="C45" s="704"/>
      <c r="D45" s="704"/>
      <c r="E45" s="704"/>
      <c r="F45" s="704"/>
      <c r="G45" s="704"/>
      <c r="H45" s="704"/>
      <c r="I45" s="702"/>
      <c r="J45" s="314"/>
      <c r="K45" s="709"/>
      <c r="L45" s="714"/>
      <c r="M45" s="314" t="s">
        <v>415</v>
      </c>
      <c r="N45" s="314"/>
      <c r="O45" s="314"/>
      <c r="P45" s="314"/>
      <c r="Q45" s="314"/>
      <c r="R45" s="314"/>
      <c r="S45" s="314"/>
      <c r="T45" s="314"/>
      <c r="U45" s="314"/>
      <c r="V45" s="314"/>
      <c r="W45" s="314"/>
      <c r="X45" s="472"/>
      <c r="Y45" s="314"/>
      <c r="Z45" s="314"/>
      <c r="AA45" s="314"/>
      <c r="AB45" s="314"/>
      <c r="AC45" s="314"/>
      <c r="AD45" s="314"/>
      <c r="AE45" s="314"/>
      <c r="AF45" s="314"/>
      <c r="AG45" s="314"/>
      <c r="AH45" s="314"/>
      <c r="AI45" s="314"/>
      <c r="AJ45" s="314"/>
      <c r="AK45" s="314"/>
      <c r="AL45" s="314"/>
      <c r="AM45" s="406"/>
      <c r="AQ45" s="381" t="b">
        <v>0</v>
      </c>
    </row>
    <row r="46" spans="1:52">
      <c r="B46" s="703"/>
      <c r="C46" s="704"/>
      <c r="D46" s="704"/>
      <c r="E46" s="704"/>
      <c r="F46" s="704"/>
      <c r="G46" s="704"/>
      <c r="H46" s="704"/>
      <c r="I46" s="702"/>
      <c r="J46" s="314"/>
      <c r="K46" s="314"/>
      <c r="L46" s="314"/>
      <c r="M46" s="314"/>
      <c r="N46" s="314"/>
      <c r="O46" s="314"/>
      <c r="P46" s="715"/>
      <c r="Q46" s="716"/>
      <c r="R46" s="716"/>
      <c r="S46" s="716"/>
      <c r="T46" s="716"/>
      <c r="U46" s="716"/>
      <c r="V46" s="716"/>
      <c r="W46" s="716"/>
      <c r="X46" s="716"/>
      <c r="Y46" s="716"/>
      <c r="Z46" s="716"/>
      <c r="AA46" s="716"/>
      <c r="AB46" s="716"/>
      <c r="AC46" s="716"/>
      <c r="AD46" s="716"/>
      <c r="AE46" s="716"/>
      <c r="AF46" s="716"/>
      <c r="AG46" s="716"/>
      <c r="AH46" s="716"/>
      <c r="AI46" s="314"/>
      <c r="AJ46" s="314"/>
      <c r="AK46" s="314"/>
      <c r="AL46" s="314"/>
      <c r="AM46" s="406"/>
    </row>
    <row r="47" spans="1:52">
      <c r="B47" s="703"/>
      <c r="C47" s="704"/>
      <c r="D47" s="704"/>
      <c r="E47" s="704"/>
      <c r="F47" s="704"/>
      <c r="G47" s="704"/>
      <c r="H47" s="704"/>
      <c r="I47" s="702"/>
      <c r="J47" s="314"/>
      <c r="K47" s="314"/>
      <c r="L47" s="314"/>
      <c r="M47" s="314"/>
      <c r="N47" s="314"/>
      <c r="O47" s="314"/>
      <c r="P47" s="716"/>
      <c r="Q47" s="716"/>
      <c r="R47" s="716"/>
      <c r="S47" s="716"/>
      <c r="T47" s="716"/>
      <c r="U47" s="716"/>
      <c r="V47" s="716"/>
      <c r="W47" s="716"/>
      <c r="X47" s="716"/>
      <c r="Y47" s="716"/>
      <c r="Z47" s="716"/>
      <c r="AA47" s="716"/>
      <c r="AB47" s="716"/>
      <c r="AC47" s="716"/>
      <c r="AD47" s="716"/>
      <c r="AE47" s="716"/>
      <c r="AF47" s="716"/>
      <c r="AG47" s="716"/>
      <c r="AH47" s="716"/>
      <c r="AI47" s="314"/>
      <c r="AJ47" s="314"/>
      <c r="AK47" s="314"/>
      <c r="AL47" s="314"/>
      <c r="AM47" s="406"/>
    </row>
    <row r="48" spans="1:52">
      <c r="B48" s="703"/>
      <c r="C48" s="704"/>
      <c r="D48" s="704"/>
      <c r="E48" s="704"/>
      <c r="F48" s="704"/>
      <c r="G48" s="704"/>
      <c r="H48" s="704"/>
      <c r="I48" s="702"/>
      <c r="J48" s="314"/>
      <c r="K48" s="314"/>
      <c r="L48" s="314"/>
      <c r="M48" s="314"/>
      <c r="N48" s="314"/>
      <c r="O48" s="314"/>
      <c r="P48" s="716"/>
      <c r="Q48" s="716"/>
      <c r="R48" s="716"/>
      <c r="S48" s="716"/>
      <c r="T48" s="716"/>
      <c r="U48" s="716"/>
      <c r="V48" s="716"/>
      <c r="W48" s="716"/>
      <c r="X48" s="716"/>
      <c r="Y48" s="716"/>
      <c r="Z48" s="716"/>
      <c r="AA48" s="716"/>
      <c r="AB48" s="716"/>
      <c r="AC48" s="716"/>
      <c r="AD48" s="716"/>
      <c r="AE48" s="716"/>
      <c r="AF48" s="716"/>
      <c r="AG48" s="716"/>
      <c r="AH48" s="716"/>
      <c r="AI48" s="314"/>
      <c r="AJ48" s="314"/>
      <c r="AK48" s="314"/>
      <c r="AL48" s="314"/>
      <c r="AM48" s="406"/>
    </row>
    <row r="49" spans="2:39">
      <c r="B49" s="705"/>
      <c r="C49" s="706"/>
      <c r="D49" s="706"/>
      <c r="E49" s="706"/>
      <c r="F49" s="706"/>
      <c r="G49" s="706"/>
      <c r="H49" s="706"/>
      <c r="I49" s="707"/>
      <c r="J49" s="253"/>
      <c r="K49" s="253"/>
      <c r="L49" s="253"/>
      <c r="M49" s="253"/>
      <c r="N49" s="253"/>
      <c r="O49" s="253"/>
      <c r="P49" s="253"/>
      <c r="Q49" s="253"/>
      <c r="R49" s="253"/>
      <c r="S49" s="253"/>
      <c r="T49" s="253"/>
      <c r="U49" s="253"/>
      <c r="V49" s="253"/>
      <c r="W49" s="253"/>
      <c r="X49" s="470"/>
      <c r="Y49" s="253"/>
      <c r="Z49" s="253"/>
      <c r="AA49" s="253"/>
      <c r="AB49" s="253"/>
      <c r="AC49" s="253"/>
      <c r="AD49" s="253"/>
      <c r="AE49" s="253"/>
      <c r="AF49" s="253"/>
      <c r="AG49" s="253"/>
      <c r="AH49" s="253"/>
      <c r="AI49" s="253"/>
      <c r="AJ49" s="253"/>
      <c r="AK49" s="253"/>
      <c r="AL49" s="253"/>
      <c r="AM49" s="316"/>
    </row>
  </sheetData>
  <sheetProtection algorithmName="SHA-512" hashValue="OfwnsCzH60SlAOes/yacb9Qz3Q62Zt+XoXuY5+3GpHK6Rj6/a3biPZWBe7hld9kyoMGANB+0XChh30o4wWMcAQ==" saltValue="bgHo1LH631T7IP+Ts9EN+w==" spinCount="100000" sheet="1" formatCells="0" formatColumns="0" formatRows="0" selectLockedCells="1"/>
  <mergeCells count="101">
    <mergeCell ref="AA2:AM2"/>
    <mergeCell ref="O31:P31"/>
    <mergeCell ref="V20:W21"/>
    <mergeCell ref="V22:W23"/>
    <mergeCell ref="V24:W25"/>
    <mergeCell ref="AK18:AL19"/>
    <mergeCell ref="AK20:AL21"/>
    <mergeCell ref="AK22:AL23"/>
    <mergeCell ref="AK24:AL25"/>
    <mergeCell ref="P22:Q23"/>
    <mergeCell ref="P24:Q25"/>
    <mergeCell ref="S16:T17"/>
    <mergeCell ref="S18:T19"/>
    <mergeCell ref="S20:T21"/>
    <mergeCell ref="S22:T23"/>
    <mergeCell ref="S24:T25"/>
    <mergeCell ref="P16:Q17"/>
    <mergeCell ref="S3:Z3"/>
    <mergeCell ref="Y16:AM17"/>
    <mergeCell ref="AM18:AM19"/>
    <mergeCell ref="V18:W19"/>
    <mergeCell ref="AM20:AM21"/>
    <mergeCell ref="R16:R17"/>
    <mergeCell ref="AM28:AM29"/>
    <mergeCell ref="B6:G10"/>
    <mergeCell ref="H6:M6"/>
    <mergeCell ref="N6:AG6"/>
    <mergeCell ref="H9:M10"/>
    <mergeCell ref="N9:AG9"/>
    <mergeCell ref="C4:AM4"/>
    <mergeCell ref="AH6:AM8"/>
    <mergeCell ref="H7:M7"/>
    <mergeCell ref="N7:AG7"/>
    <mergeCell ref="H8:M8"/>
    <mergeCell ref="N8:AG8"/>
    <mergeCell ref="AH9:AM10"/>
    <mergeCell ref="N10:T10"/>
    <mergeCell ref="U10:AF10"/>
    <mergeCell ref="B11:G11"/>
    <mergeCell ref="H11:AM11"/>
    <mergeCell ref="D15:O15"/>
    <mergeCell ref="AG12:AH12"/>
    <mergeCell ref="Y14:AM14"/>
    <mergeCell ref="B14:X14"/>
    <mergeCell ref="B12:G13"/>
    <mergeCell ref="H12:M12"/>
    <mergeCell ref="N12:AB12"/>
    <mergeCell ref="AC12:AF13"/>
    <mergeCell ref="H13:M13"/>
    <mergeCell ref="N13:AB13"/>
    <mergeCell ref="B15:C15"/>
    <mergeCell ref="P15:R15"/>
    <mergeCell ref="S15:U15"/>
    <mergeCell ref="Y15:AJ15"/>
    <mergeCell ref="AK15:AM15"/>
    <mergeCell ref="V15:X15"/>
    <mergeCell ref="U20:U21"/>
    <mergeCell ref="U16:U17"/>
    <mergeCell ref="X16:X17"/>
    <mergeCell ref="P18:Q19"/>
    <mergeCell ref="B20:C21"/>
    <mergeCell ref="U18:U19"/>
    <mergeCell ref="X18:X19"/>
    <mergeCell ref="R18:R19"/>
    <mergeCell ref="B18:C19"/>
    <mergeCell ref="V16:W17"/>
    <mergeCell ref="P20:Q21"/>
    <mergeCell ref="B33:I49"/>
    <mergeCell ref="K33:L33"/>
    <mergeCell ref="K34:L34"/>
    <mergeCell ref="K37:L37"/>
    <mergeCell ref="P39:AH41"/>
    <mergeCell ref="K43:L43"/>
    <mergeCell ref="K45:L45"/>
    <mergeCell ref="P46:AH48"/>
    <mergeCell ref="B31:I31"/>
    <mergeCell ref="Y31:AM31"/>
    <mergeCell ref="B30:I30"/>
    <mergeCell ref="P30:Q30"/>
    <mergeCell ref="AF30:AG30"/>
    <mergeCell ref="B28:C29"/>
    <mergeCell ref="D28:X29"/>
    <mergeCell ref="AK28:AL29"/>
    <mergeCell ref="AJ1:AM1"/>
    <mergeCell ref="AM26:AM27"/>
    <mergeCell ref="AM24:AM25"/>
    <mergeCell ref="B26:C27"/>
    <mergeCell ref="D26:X27"/>
    <mergeCell ref="AK26:AL27"/>
    <mergeCell ref="AM22:AM23"/>
    <mergeCell ref="B24:C25"/>
    <mergeCell ref="U22:U23"/>
    <mergeCell ref="X22:X23"/>
    <mergeCell ref="R22:R23"/>
    <mergeCell ref="X24:X25"/>
    <mergeCell ref="R24:R25"/>
    <mergeCell ref="U24:U25"/>
    <mergeCell ref="B22:C23"/>
    <mergeCell ref="B16:C17"/>
    <mergeCell ref="X20:X21"/>
    <mergeCell ref="R20:R21"/>
  </mergeCells>
  <phoneticPr fontId="11"/>
  <conditionalFormatting sqref="F17:F25 I17:I25 L17:L25">
    <cfRule type="containsBlanks" dxfId="248" priority="5">
      <formula>LEN(TRIM(F17))=0</formula>
    </cfRule>
  </conditionalFormatting>
  <conditionalFormatting sqref="H11">
    <cfRule type="containsBlanks" dxfId="247" priority="29">
      <formula>LEN(TRIM(H11))=0</formula>
    </cfRule>
  </conditionalFormatting>
  <conditionalFormatting sqref="K34 K37 K43 K45">
    <cfRule type="expression" priority="19" stopIfTrue="1">
      <formula>OR($AQ$34=TRUE,$AQ$37=TRUE,$AQ$43=TRUE,$AQ$45=TRUE)</formula>
    </cfRule>
  </conditionalFormatting>
  <conditionalFormatting sqref="K34">
    <cfRule type="expression" dxfId="246" priority="20">
      <formula>$AQ$34=FALSE</formula>
    </cfRule>
  </conditionalFormatting>
  <conditionalFormatting sqref="K37">
    <cfRule type="expression" dxfId="245" priority="40">
      <formula>$AQ$37=FALSE</formula>
    </cfRule>
  </conditionalFormatting>
  <conditionalFormatting sqref="K43">
    <cfRule type="expression" dxfId="244" priority="22">
      <formula>$AQ$43=FALSE</formula>
    </cfRule>
  </conditionalFormatting>
  <conditionalFormatting sqref="K45:L45">
    <cfRule type="expression" dxfId="243" priority="21">
      <formula>$AQ$45=FALSE</formula>
    </cfRule>
  </conditionalFormatting>
  <conditionalFormatting sqref="N12:AB13">
    <cfRule type="containsBlanks" dxfId="242" priority="23">
      <formula>LEN(TRIM(N12))=0</formula>
    </cfRule>
  </conditionalFormatting>
  <conditionalFormatting sqref="N6:AG9">
    <cfRule type="containsBlanks" dxfId="241" priority="25">
      <formula>LEN(TRIM(N6))=0</formula>
    </cfRule>
  </conditionalFormatting>
  <conditionalFormatting sqref="O35">
    <cfRule type="expression" priority="15" stopIfTrue="1">
      <formula>OR($AQ$35=TRUE,$AR$35=TRUE,$AS$35=TRUE)</formula>
    </cfRule>
    <cfRule type="expression" dxfId="240" priority="18">
      <formula>$AQ$34=TRUE</formula>
    </cfRule>
  </conditionalFormatting>
  <conditionalFormatting sqref="P39:AH41">
    <cfRule type="expression" dxfId="239" priority="17">
      <formula>AND($P$39="",$AQ$37=TRUE)</formula>
    </cfRule>
  </conditionalFormatting>
  <conditionalFormatting sqref="P46:AH48">
    <cfRule type="expression" dxfId="238" priority="16">
      <formula>AND($K$45="",$AQ$45=TRUE)</formula>
    </cfRule>
  </conditionalFormatting>
  <conditionalFormatting sqref="S35">
    <cfRule type="expression" priority="13" stopIfTrue="1">
      <formula>OR($AQ$35=TRUE,$AR$35=TRUE,$AS$35=TRUE)</formula>
    </cfRule>
    <cfRule type="expression" dxfId="237" priority="14">
      <formula>$AQ$34=TRUE</formula>
    </cfRule>
  </conditionalFormatting>
  <conditionalFormatting sqref="S16:T25 AA18:AA29 AD18:AD29 AG18:AG29">
    <cfRule type="containsBlanks" dxfId="236" priority="4">
      <formula>LEN(TRIM(S16))=0</formula>
    </cfRule>
  </conditionalFormatting>
  <conditionalFormatting sqref="U10:AF10">
    <cfRule type="notContainsBlanks" dxfId="235" priority="1">
      <formula>LEN(TRIM(U10))&gt;0</formula>
    </cfRule>
    <cfRule type="expression" dxfId="234" priority="2">
      <formula>$N$9&lt;&gt;""</formula>
    </cfRule>
  </conditionalFormatting>
  <conditionalFormatting sqref="Z35">
    <cfRule type="expression" priority="11" stopIfTrue="1">
      <formula>OR($AQ$35=TRUE,$AR$35=TRUE,$AS$35=TRUE)</formula>
    </cfRule>
    <cfRule type="expression" dxfId="233" priority="12">
      <formula>$AQ$34=TRUE</formula>
    </cfRule>
  </conditionalFormatting>
  <conditionalFormatting sqref="AH13 AJ13 AL13">
    <cfRule type="containsBlanks" dxfId="232" priority="6">
      <formula>LEN(TRIM(AH13))=0</formula>
    </cfRule>
  </conditionalFormatting>
  <conditionalFormatting sqref="AH6:AJ10">
    <cfRule type="expression" dxfId="231" priority="33">
      <formula>$AQ$9=FALSE</formula>
    </cfRule>
  </conditionalFormatting>
  <dataValidations count="4">
    <dataValidation type="custom" imeMode="halfKatakana" allowBlank="1" showInputMessage="1" showErrorMessage="1" error="半角カタカナで入力してください" sqref="H6 H8 N6:AG6 N8:AG8" xr:uid="{C236EF17-285D-4291-8887-28DF4855B9A4}">
      <formula1>LEN(H6)=LENB(H6)</formula1>
    </dataValidation>
    <dataValidation imeMode="hiragana" allowBlank="1" showInputMessage="1" showErrorMessage="1" sqref="H7" xr:uid="{AD34B8EF-5DA0-45BD-878D-70627DAFC650}"/>
    <dataValidation type="custom" imeMode="halfKatakana" allowBlank="1" showInputMessage="1" showErrorMessage="1" error="半角ｶﾀｶﾅで入力してください" sqref="H12" xr:uid="{58992750-D401-4727-8BA6-7780993C9D9A}">
      <formula1>LEN(H12)=LENB(H12)</formula1>
    </dataValidation>
    <dataValidation type="custom" imeMode="halfKatakana" allowBlank="1" showInputMessage="1" showErrorMessage="1" sqref="N12:AB12" xr:uid="{2C018B11-BDA5-467B-A094-7E0CB46CFB54}">
      <formula1>LEN(N6)=LENB(N6)</formula1>
    </dataValidation>
  </dataValidations>
  <pageMargins left="0.62992125984251968" right="0" top="0.74803149606299213" bottom="0.74803149606299213" header="0.31496062992125984" footer="0.31496062992125984"/>
  <pageSetup paperSize="9" scale="76" orientation="portrait" blackAndWhite="1" r:id="rId1"/>
  <headerFooter>
    <oddFooter xml:space="preserve">&amp;C2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locked="0" defaultSize="0" autoFill="0" autoLine="0" autoPict="0">
                <anchor moveWithCells="1">
                  <from>
                    <xdr:col>35</xdr:col>
                    <xdr:colOff>95250</xdr:colOff>
                    <xdr:row>8</xdr:row>
                    <xdr:rowOff>38100</xdr:rowOff>
                  </from>
                  <to>
                    <xdr:col>37</xdr:col>
                    <xdr:colOff>0</xdr:colOff>
                    <xdr:row>8</xdr:row>
                    <xdr:rowOff>279400</xdr:rowOff>
                  </to>
                </anchor>
              </controlPr>
            </control>
          </mc:Choice>
        </mc:AlternateContent>
        <mc:AlternateContent xmlns:mc="http://schemas.openxmlformats.org/markup-compatibility/2006">
          <mc:Choice Requires="x14">
            <control shapeId="103426" r:id="rId5" name="Check Box 2">
              <controlPr locked="0" defaultSize="0" autoFill="0" autoLine="0" autoPict="0">
                <anchor moveWithCells="1">
                  <from>
                    <xdr:col>14</xdr:col>
                    <xdr:colOff>19050</xdr:colOff>
                    <xdr:row>34</xdr:row>
                    <xdr:rowOff>69850</xdr:rowOff>
                  </from>
                  <to>
                    <xdr:col>15</xdr:col>
                    <xdr:colOff>88900</xdr:colOff>
                    <xdr:row>35</xdr:row>
                    <xdr:rowOff>76200</xdr:rowOff>
                  </to>
                </anchor>
              </controlPr>
            </control>
          </mc:Choice>
        </mc:AlternateContent>
        <mc:AlternateContent xmlns:mc="http://schemas.openxmlformats.org/markup-compatibility/2006">
          <mc:Choice Requires="x14">
            <control shapeId="103427" r:id="rId6" name="Check Box 3">
              <controlPr locked="0" defaultSize="0" autoFill="0" autoLine="0" autoPict="0">
                <anchor moveWithCells="1">
                  <from>
                    <xdr:col>18</xdr:col>
                    <xdr:colOff>12700</xdr:colOff>
                    <xdr:row>34</xdr:row>
                    <xdr:rowOff>69850</xdr:rowOff>
                  </from>
                  <to>
                    <xdr:col>19</xdr:col>
                    <xdr:colOff>76200</xdr:colOff>
                    <xdr:row>35</xdr:row>
                    <xdr:rowOff>76200</xdr:rowOff>
                  </to>
                </anchor>
              </controlPr>
            </control>
          </mc:Choice>
        </mc:AlternateContent>
        <mc:AlternateContent xmlns:mc="http://schemas.openxmlformats.org/markup-compatibility/2006">
          <mc:Choice Requires="x14">
            <control shapeId="103428" r:id="rId7" name="Check Box 4">
              <controlPr locked="0" defaultSize="0" autoFill="0" autoLine="0" autoPict="0">
                <anchor moveWithCells="1">
                  <from>
                    <xdr:col>25</xdr:col>
                    <xdr:colOff>12700</xdr:colOff>
                    <xdr:row>34</xdr:row>
                    <xdr:rowOff>69850</xdr:rowOff>
                  </from>
                  <to>
                    <xdr:col>26</xdr:col>
                    <xdr:colOff>95250</xdr:colOff>
                    <xdr:row>35</xdr:row>
                    <xdr:rowOff>76200</xdr:rowOff>
                  </to>
                </anchor>
              </controlPr>
            </control>
          </mc:Choice>
        </mc:AlternateContent>
        <mc:AlternateContent xmlns:mc="http://schemas.openxmlformats.org/markup-compatibility/2006">
          <mc:Choice Requires="x14">
            <control shapeId="103429" r:id="rId8" name="Check Box 5">
              <controlPr locked="0" defaultSize="0" autoFill="0" autoLine="0" autoPict="0">
                <anchor moveWithCells="1">
                  <from>
                    <xdr:col>10</xdr:col>
                    <xdr:colOff>190500</xdr:colOff>
                    <xdr:row>32</xdr:row>
                    <xdr:rowOff>114300</xdr:rowOff>
                  </from>
                  <to>
                    <xdr:col>12</xdr:col>
                    <xdr:colOff>0</xdr:colOff>
                    <xdr:row>34</xdr:row>
                    <xdr:rowOff>76200</xdr:rowOff>
                  </to>
                </anchor>
              </controlPr>
            </control>
          </mc:Choice>
        </mc:AlternateContent>
        <mc:AlternateContent xmlns:mc="http://schemas.openxmlformats.org/markup-compatibility/2006">
          <mc:Choice Requires="x14">
            <control shapeId="103430" r:id="rId9" name="Check Box 6">
              <controlPr locked="0" defaultSize="0" autoFill="0" autoLine="0" autoPict="0">
                <anchor moveWithCells="1">
                  <from>
                    <xdr:col>10</xdr:col>
                    <xdr:colOff>190500</xdr:colOff>
                    <xdr:row>35</xdr:row>
                    <xdr:rowOff>127000</xdr:rowOff>
                  </from>
                  <to>
                    <xdr:col>12</xdr:col>
                    <xdr:colOff>0</xdr:colOff>
                    <xdr:row>37</xdr:row>
                    <xdr:rowOff>88900</xdr:rowOff>
                  </to>
                </anchor>
              </controlPr>
            </control>
          </mc:Choice>
        </mc:AlternateContent>
        <mc:AlternateContent xmlns:mc="http://schemas.openxmlformats.org/markup-compatibility/2006">
          <mc:Choice Requires="x14">
            <control shapeId="103431" r:id="rId10" name="Check Box 7">
              <controlPr locked="0" defaultSize="0" autoFill="0" autoLine="0" autoPict="0">
                <anchor moveWithCells="1">
                  <from>
                    <xdr:col>10</xdr:col>
                    <xdr:colOff>190500</xdr:colOff>
                    <xdr:row>41</xdr:row>
                    <xdr:rowOff>114300</xdr:rowOff>
                  </from>
                  <to>
                    <xdr:col>12</xdr:col>
                    <xdr:colOff>0</xdr:colOff>
                    <xdr:row>43</xdr:row>
                    <xdr:rowOff>76200</xdr:rowOff>
                  </to>
                </anchor>
              </controlPr>
            </control>
          </mc:Choice>
        </mc:AlternateContent>
        <mc:AlternateContent xmlns:mc="http://schemas.openxmlformats.org/markup-compatibility/2006">
          <mc:Choice Requires="x14">
            <control shapeId="103432" r:id="rId11" name="Check Box 8">
              <controlPr locked="0" defaultSize="0" autoFill="0" autoLine="0" autoPict="0">
                <anchor moveWithCells="1">
                  <from>
                    <xdr:col>10</xdr:col>
                    <xdr:colOff>190500</xdr:colOff>
                    <xdr:row>43</xdr:row>
                    <xdr:rowOff>107950</xdr:rowOff>
                  </from>
                  <to>
                    <xdr:col>12</xdr:col>
                    <xdr:colOff>0</xdr:colOff>
                    <xdr:row>45</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F84DFA4-D052-418A-B377-BDFE3A47B664}">
          <x14:formula1>
            <xm:f>入力規則!$F$4:$F$7</xm:f>
          </x14:formula1>
          <xm:sqref>AH13 F17:F25</xm:sqref>
        </x14:dataValidation>
        <x14:dataValidation type="list" allowBlank="1" showInputMessage="1" showErrorMessage="1" xr:uid="{FA59F950-50F2-4CA1-97CD-5F66D43C467F}">
          <x14:formula1>
            <xm:f>入力規則!$G$2:$G$13</xm:f>
          </x14:formula1>
          <xm:sqref>AJ13 AD18:AD29 I17:I25</xm:sqref>
        </x14:dataValidation>
        <x14:dataValidation type="list" allowBlank="1" showInputMessage="1" showErrorMessage="1" xr:uid="{957C1E37-CE08-4BBB-8466-74C0954EBC02}">
          <x14:formula1>
            <xm:f>入力規則!$H$2:$H$32</xm:f>
          </x14:formula1>
          <xm:sqref>AL13 AG18:AG29 L17:L25</xm:sqref>
        </x14:dataValidation>
        <x14:dataValidation type="list" allowBlank="1" showInputMessage="1" showErrorMessage="1" xr:uid="{752E4380-DA74-4D7E-A166-119C26761142}">
          <x14:formula1>
            <xm:f>入力規則!$F$4:$F$8</xm:f>
          </x14:formula1>
          <xm:sqref>AA18:AA29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7066-70BD-4E5C-8469-E420A230E719}">
  <sheetPr>
    <tabColor rgb="FF00B050"/>
    <pageSetUpPr fitToPage="1"/>
  </sheetPr>
  <dimension ref="B1:AA32"/>
  <sheetViews>
    <sheetView showGridLines="0" zoomScaleNormal="100" zoomScaleSheetLayoutView="100" workbookViewId="0">
      <selection activeCell="E7" sqref="E7"/>
    </sheetView>
  </sheetViews>
  <sheetFormatPr defaultColWidth="9" defaultRowHeight="13"/>
  <cols>
    <col min="1" max="1" width="1.36328125" style="66" customWidth="1"/>
    <col min="2" max="2" width="3.08984375" style="66" customWidth="1"/>
    <col min="3" max="11" width="3.6328125" style="66" customWidth="1"/>
    <col min="12" max="12" width="3.36328125" style="66" customWidth="1"/>
    <col min="13" max="19" width="3.6328125" style="66" customWidth="1"/>
    <col min="20" max="20" width="12.7265625" style="66" customWidth="1"/>
    <col min="21" max="21" width="7.26953125" style="66" customWidth="1"/>
    <col min="22" max="22" width="5.6328125" style="67" customWidth="1"/>
    <col min="23" max="24" width="9" style="67" customWidth="1"/>
    <col min="25" max="26" width="9" style="66" hidden="1" customWidth="1"/>
    <col min="27" max="27" width="9" style="66" customWidth="1"/>
    <col min="28" max="16384" width="9" style="66"/>
  </cols>
  <sheetData>
    <row r="1" spans="2:27" ht="19.5" customHeight="1">
      <c r="R1" s="855" t="str">
        <f>申１!$Y$1</f>
        <v>令和７年度協力</v>
      </c>
      <c r="S1" s="855"/>
      <c r="T1" s="855"/>
      <c r="U1" s="855"/>
      <c r="Y1" s="71"/>
      <c r="Z1" s="71"/>
    </row>
    <row r="2" spans="2:27">
      <c r="P2" s="854" t="str">
        <f>IF(申１!Q11="","",申１!Q11)</f>
        <v/>
      </c>
      <c r="Q2" s="854"/>
      <c r="R2" s="854"/>
      <c r="S2" s="854"/>
      <c r="T2" s="854"/>
      <c r="U2" s="854"/>
      <c r="Y2" s="71"/>
      <c r="Z2" s="71"/>
    </row>
    <row r="3" spans="2:27" s="43" customFormat="1" ht="27" customHeight="1">
      <c r="B3" s="329">
        <v>4</v>
      </c>
      <c r="C3" s="589" t="s">
        <v>158</v>
      </c>
      <c r="D3" s="589"/>
      <c r="E3" s="589"/>
      <c r="F3" s="589"/>
      <c r="G3" s="589"/>
      <c r="H3" s="589"/>
      <c r="I3" s="589"/>
      <c r="J3" s="589"/>
      <c r="K3" s="589"/>
      <c r="L3" s="589"/>
      <c r="V3" s="72"/>
      <c r="W3" s="27"/>
      <c r="X3" s="27"/>
      <c r="Y3" s="25"/>
      <c r="Z3" s="25"/>
    </row>
    <row r="4" spans="2:27" s="43" customFormat="1" ht="21" customHeight="1">
      <c r="B4" s="81"/>
      <c r="C4" s="625" t="s">
        <v>490</v>
      </c>
      <c r="D4" s="625"/>
      <c r="E4" s="625"/>
      <c r="F4" s="625"/>
      <c r="G4" s="625"/>
      <c r="H4" s="625"/>
      <c r="I4" s="625"/>
      <c r="J4" s="625"/>
      <c r="K4" s="625"/>
      <c r="L4" s="625"/>
      <c r="M4" s="59"/>
      <c r="N4" s="80" t="s">
        <v>157</v>
      </c>
      <c r="O4" s="79"/>
      <c r="P4" s="79"/>
      <c r="Q4" s="80" t="s">
        <v>156</v>
      </c>
      <c r="R4" s="79"/>
      <c r="S4" s="41"/>
      <c r="T4" s="41"/>
      <c r="U4" s="41"/>
      <c r="V4" s="77"/>
      <c r="W4" s="77"/>
      <c r="X4" s="27"/>
      <c r="Y4" s="78" t="b">
        <v>0</v>
      </c>
      <c r="Z4" s="78" t="b">
        <v>0</v>
      </c>
    </row>
    <row r="5" spans="2:27" s="43" customFormat="1" ht="27.75" customHeight="1">
      <c r="B5" s="38" t="s">
        <v>155</v>
      </c>
      <c r="C5" s="38"/>
      <c r="D5" s="38"/>
      <c r="E5" s="38"/>
      <c r="F5" s="38"/>
      <c r="G5" s="38"/>
      <c r="H5" s="38"/>
      <c r="I5" s="38"/>
      <c r="J5" s="38"/>
      <c r="K5" s="38"/>
      <c r="L5" s="44"/>
      <c r="M5" s="44"/>
      <c r="N5" s="44"/>
      <c r="O5" s="44"/>
      <c r="P5" s="44"/>
      <c r="Q5" s="44"/>
      <c r="R5" s="44"/>
      <c r="S5" s="44"/>
      <c r="T5" s="44"/>
      <c r="U5" s="44"/>
      <c r="V5" s="77"/>
      <c r="W5" s="77"/>
      <c r="X5" s="27"/>
      <c r="Y5" s="25"/>
      <c r="Z5" s="25"/>
    </row>
    <row r="6" spans="2:27" s="43" customFormat="1" ht="46.5" customHeight="1">
      <c r="B6" s="76"/>
      <c r="C6" s="838" t="s">
        <v>154</v>
      </c>
      <c r="D6" s="611"/>
      <c r="E6" s="611"/>
      <c r="F6" s="611"/>
      <c r="G6" s="611"/>
      <c r="H6" s="611"/>
      <c r="I6" s="611"/>
      <c r="J6" s="611"/>
      <c r="K6" s="648"/>
      <c r="L6" s="725" t="s">
        <v>153</v>
      </c>
      <c r="M6" s="732"/>
      <c r="N6" s="732"/>
      <c r="O6" s="732"/>
      <c r="P6" s="732"/>
      <c r="Q6" s="732"/>
      <c r="R6" s="732"/>
      <c r="S6" s="732"/>
      <c r="T6" s="732"/>
      <c r="U6" s="733"/>
      <c r="V6" s="75"/>
      <c r="W6" s="27"/>
      <c r="X6" s="27"/>
      <c r="Y6" s="25"/>
      <c r="Z6" s="25"/>
      <c r="AA6" s="147"/>
    </row>
    <row r="7" spans="2:27" s="43" customFormat="1" ht="30" customHeight="1">
      <c r="B7" s="135">
        <v>1</v>
      </c>
      <c r="C7" s="839" t="s">
        <v>1</v>
      </c>
      <c r="D7" s="840"/>
      <c r="E7" s="136"/>
      <c r="F7" s="137" t="s">
        <v>2</v>
      </c>
      <c r="G7" s="136"/>
      <c r="H7" s="137" t="s">
        <v>3</v>
      </c>
      <c r="I7" s="136"/>
      <c r="J7" s="137" t="s">
        <v>4</v>
      </c>
      <c r="K7" s="138"/>
      <c r="L7" s="841"/>
      <c r="M7" s="842"/>
      <c r="N7" s="842"/>
      <c r="O7" s="842"/>
      <c r="P7" s="842"/>
      <c r="Q7" s="842"/>
      <c r="R7" s="842"/>
      <c r="S7" s="842"/>
      <c r="T7" s="842"/>
      <c r="U7" s="843"/>
      <c r="V7" s="75"/>
      <c r="W7" s="27"/>
      <c r="X7" s="27"/>
      <c r="Y7" s="25"/>
      <c r="Z7" s="25"/>
    </row>
    <row r="8" spans="2:27" s="43" customFormat="1" ht="30" customHeight="1">
      <c r="B8" s="143">
        <v>2</v>
      </c>
      <c r="C8" s="844" t="s">
        <v>1</v>
      </c>
      <c r="D8" s="845"/>
      <c r="E8" s="144"/>
      <c r="F8" s="145" t="s">
        <v>2</v>
      </c>
      <c r="G8" s="144"/>
      <c r="H8" s="145" t="s">
        <v>3</v>
      </c>
      <c r="I8" s="144"/>
      <c r="J8" s="145" t="s">
        <v>4</v>
      </c>
      <c r="K8" s="146"/>
      <c r="L8" s="846"/>
      <c r="M8" s="847"/>
      <c r="N8" s="847"/>
      <c r="O8" s="847"/>
      <c r="P8" s="847"/>
      <c r="Q8" s="847"/>
      <c r="R8" s="847"/>
      <c r="S8" s="847"/>
      <c r="T8" s="847"/>
      <c r="U8" s="848"/>
      <c r="V8" s="28"/>
      <c r="W8" s="27"/>
      <c r="X8" s="27"/>
      <c r="Y8" s="25"/>
      <c r="Z8" s="25"/>
    </row>
    <row r="9" spans="2:27" s="43" customFormat="1" ht="30" customHeight="1">
      <c r="B9" s="143">
        <v>3</v>
      </c>
      <c r="C9" s="844" t="s">
        <v>1</v>
      </c>
      <c r="D9" s="845"/>
      <c r="E9" s="144"/>
      <c r="F9" s="145" t="s">
        <v>2</v>
      </c>
      <c r="G9" s="144"/>
      <c r="H9" s="145" t="s">
        <v>3</v>
      </c>
      <c r="I9" s="144"/>
      <c r="J9" s="145" t="s">
        <v>4</v>
      </c>
      <c r="K9" s="146"/>
      <c r="L9" s="846"/>
      <c r="M9" s="847"/>
      <c r="N9" s="847"/>
      <c r="O9" s="847"/>
      <c r="P9" s="847"/>
      <c r="Q9" s="847"/>
      <c r="R9" s="847"/>
      <c r="S9" s="847"/>
      <c r="T9" s="847"/>
      <c r="U9" s="848"/>
      <c r="V9" s="28"/>
      <c r="W9" s="27"/>
      <c r="X9" s="27"/>
      <c r="Y9" s="25"/>
      <c r="Z9" s="25"/>
    </row>
    <row r="10" spans="2:27" s="43" customFormat="1" ht="30" customHeight="1">
      <c r="B10" s="143">
        <v>4</v>
      </c>
      <c r="C10" s="844" t="s">
        <v>1</v>
      </c>
      <c r="D10" s="845"/>
      <c r="E10" s="144"/>
      <c r="F10" s="145" t="s">
        <v>2</v>
      </c>
      <c r="G10" s="144"/>
      <c r="H10" s="145" t="s">
        <v>3</v>
      </c>
      <c r="I10" s="144"/>
      <c r="J10" s="145" t="s">
        <v>4</v>
      </c>
      <c r="K10" s="146"/>
      <c r="L10" s="846"/>
      <c r="M10" s="847"/>
      <c r="N10" s="847"/>
      <c r="O10" s="847"/>
      <c r="P10" s="847"/>
      <c r="Q10" s="847"/>
      <c r="R10" s="847"/>
      <c r="S10" s="847"/>
      <c r="T10" s="847"/>
      <c r="U10" s="848"/>
      <c r="V10" s="28"/>
      <c r="W10" s="27"/>
      <c r="X10" s="27"/>
      <c r="Y10" s="25"/>
      <c r="Z10" s="25"/>
    </row>
    <row r="11" spans="2:27" s="43" customFormat="1" ht="30" customHeight="1">
      <c r="B11" s="143">
        <v>5</v>
      </c>
      <c r="C11" s="844" t="s">
        <v>1</v>
      </c>
      <c r="D11" s="845"/>
      <c r="E11" s="144"/>
      <c r="F11" s="145" t="s">
        <v>2</v>
      </c>
      <c r="G11" s="144"/>
      <c r="H11" s="145" t="s">
        <v>3</v>
      </c>
      <c r="I11" s="144"/>
      <c r="J11" s="145" t="s">
        <v>4</v>
      </c>
      <c r="K11" s="146"/>
      <c r="L11" s="846"/>
      <c r="M11" s="847"/>
      <c r="N11" s="847"/>
      <c r="O11" s="847"/>
      <c r="P11" s="847"/>
      <c r="Q11" s="847"/>
      <c r="R11" s="847"/>
      <c r="S11" s="847"/>
      <c r="T11" s="847"/>
      <c r="U11" s="848"/>
      <c r="V11" s="28"/>
      <c r="W11" s="27"/>
      <c r="X11" s="27"/>
      <c r="Y11" s="25"/>
      <c r="Z11" s="25"/>
    </row>
    <row r="12" spans="2:27" s="43" customFormat="1" ht="30" customHeight="1">
      <c r="B12" s="143">
        <v>6</v>
      </c>
      <c r="C12" s="844" t="s">
        <v>1</v>
      </c>
      <c r="D12" s="845"/>
      <c r="E12" s="144"/>
      <c r="F12" s="145" t="s">
        <v>2</v>
      </c>
      <c r="G12" s="144"/>
      <c r="H12" s="145" t="s">
        <v>3</v>
      </c>
      <c r="I12" s="144"/>
      <c r="J12" s="145" t="s">
        <v>4</v>
      </c>
      <c r="K12" s="146"/>
      <c r="L12" s="846"/>
      <c r="M12" s="847"/>
      <c r="N12" s="847"/>
      <c r="O12" s="847"/>
      <c r="P12" s="847"/>
      <c r="Q12" s="847"/>
      <c r="R12" s="847"/>
      <c r="S12" s="847"/>
      <c r="T12" s="847"/>
      <c r="U12" s="848"/>
      <c r="V12" s="28"/>
      <c r="W12" s="27"/>
      <c r="X12" s="27"/>
      <c r="Y12" s="25"/>
      <c r="Z12" s="25"/>
    </row>
    <row r="13" spans="2:27" s="43" customFormat="1" ht="30" customHeight="1">
      <c r="B13" s="143">
        <v>7</v>
      </c>
      <c r="C13" s="844" t="s">
        <v>1</v>
      </c>
      <c r="D13" s="845"/>
      <c r="E13" s="144"/>
      <c r="F13" s="145" t="s">
        <v>2</v>
      </c>
      <c r="G13" s="144"/>
      <c r="H13" s="145" t="s">
        <v>3</v>
      </c>
      <c r="I13" s="144"/>
      <c r="J13" s="145" t="s">
        <v>4</v>
      </c>
      <c r="K13" s="146"/>
      <c r="L13" s="846"/>
      <c r="M13" s="847"/>
      <c r="N13" s="847"/>
      <c r="O13" s="847"/>
      <c r="P13" s="847"/>
      <c r="Q13" s="847"/>
      <c r="R13" s="847"/>
      <c r="S13" s="847"/>
      <c r="T13" s="847"/>
      <c r="U13" s="848"/>
      <c r="V13" s="28"/>
      <c r="W13" s="27"/>
      <c r="X13" s="27"/>
      <c r="Y13" s="25"/>
      <c r="Z13" s="25"/>
    </row>
    <row r="14" spans="2:27" s="43" customFormat="1" ht="30" customHeight="1">
      <c r="B14" s="143">
        <v>8</v>
      </c>
      <c r="C14" s="844" t="s">
        <v>1</v>
      </c>
      <c r="D14" s="845"/>
      <c r="E14" s="144"/>
      <c r="F14" s="145" t="s">
        <v>2</v>
      </c>
      <c r="G14" s="144"/>
      <c r="H14" s="145" t="s">
        <v>3</v>
      </c>
      <c r="I14" s="144"/>
      <c r="J14" s="145" t="s">
        <v>4</v>
      </c>
      <c r="K14" s="146"/>
      <c r="L14" s="846"/>
      <c r="M14" s="847"/>
      <c r="N14" s="847"/>
      <c r="O14" s="847"/>
      <c r="P14" s="847"/>
      <c r="Q14" s="847"/>
      <c r="R14" s="847"/>
      <c r="S14" s="847"/>
      <c r="T14" s="847"/>
      <c r="U14" s="848"/>
      <c r="V14" s="28"/>
      <c r="W14" s="27"/>
      <c r="X14" s="27"/>
      <c r="Y14" s="25"/>
      <c r="Z14" s="25"/>
    </row>
    <row r="15" spans="2:27" s="43" customFormat="1" ht="30" customHeight="1">
      <c r="B15" s="143">
        <v>9</v>
      </c>
      <c r="C15" s="844" t="s">
        <v>1</v>
      </c>
      <c r="D15" s="845"/>
      <c r="E15" s="144"/>
      <c r="F15" s="145" t="s">
        <v>2</v>
      </c>
      <c r="G15" s="144"/>
      <c r="H15" s="145" t="s">
        <v>3</v>
      </c>
      <c r="I15" s="144"/>
      <c r="J15" s="145" t="s">
        <v>4</v>
      </c>
      <c r="K15" s="146"/>
      <c r="L15" s="846"/>
      <c r="M15" s="847"/>
      <c r="N15" s="847"/>
      <c r="O15" s="847"/>
      <c r="P15" s="847"/>
      <c r="Q15" s="847"/>
      <c r="R15" s="847"/>
      <c r="S15" s="847"/>
      <c r="T15" s="847"/>
      <c r="U15" s="848"/>
      <c r="V15" s="28"/>
      <c r="W15" s="27"/>
      <c r="X15" s="27"/>
      <c r="Y15" s="25"/>
      <c r="Z15" s="25"/>
    </row>
    <row r="16" spans="2:27" s="43" customFormat="1" ht="30" customHeight="1">
      <c r="B16" s="143">
        <v>10</v>
      </c>
      <c r="C16" s="844" t="s">
        <v>1</v>
      </c>
      <c r="D16" s="845"/>
      <c r="E16" s="144"/>
      <c r="F16" s="145" t="s">
        <v>2</v>
      </c>
      <c r="G16" s="144"/>
      <c r="H16" s="145" t="s">
        <v>3</v>
      </c>
      <c r="I16" s="144"/>
      <c r="J16" s="145" t="s">
        <v>4</v>
      </c>
      <c r="K16" s="146"/>
      <c r="L16" s="846"/>
      <c r="M16" s="847"/>
      <c r="N16" s="847"/>
      <c r="O16" s="847"/>
      <c r="P16" s="847"/>
      <c r="Q16" s="847"/>
      <c r="R16" s="847"/>
      <c r="S16" s="847"/>
      <c r="T16" s="847"/>
      <c r="U16" s="848"/>
      <c r="V16" s="28"/>
      <c r="W16" s="27"/>
      <c r="X16" s="27"/>
      <c r="Y16" s="25"/>
      <c r="Z16" s="25"/>
    </row>
    <row r="17" spans="2:26" s="43" customFormat="1" ht="30" customHeight="1">
      <c r="B17" s="143">
        <v>11</v>
      </c>
      <c r="C17" s="844" t="s">
        <v>1</v>
      </c>
      <c r="D17" s="845"/>
      <c r="E17" s="144"/>
      <c r="F17" s="145" t="s">
        <v>2</v>
      </c>
      <c r="G17" s="144"/>
      <c r="H17" s="145" t="s">
        <v>3</v>
      </c>
      <c r="I17" s="144"/>
      <c r="J17" s="145" t="s">
        <v>4</v>
      </c>
      <c r="K17" s="146"/>
      <c r="L17" s="846"/>
      <c r="M17" s="847"/>
      <c r="N17" s="847"/>
      <c r="O17" s="847"/>
      <c r="P17" s="847"/>
      <c r="Q17" s="847"/>
      <c r="R17" s="847"/>
      <c r="S17" s="847"/>
      <c r="T17" s="847"/>
      <c r="U17" s="848"/>
      <c r="V17" s="28"/>
      <c r="W17" s="27"/>
      <c r="X17" s="27"/>
      <c r="Y17" s="25"/>
      <c r="Z17" s="25"/>
    </row>
    <row r="18" spans="2:26" s="43" customFormat="1" ht="30" customHeight="1">
      <c r="B18" s="143">
        <v>12</v>
      </c>
      <c r="C18" s="844" t="s">
        <v>1</v>
      </c>
      <c r="D18" s="845"/>
      <c r="E18" s="144"/>
      <c r="F18" s="145" t="s">
        <v>2</v>
      </c>
      <c r="G18" s="144"/>
      <c r="H18" s="145" t="s">
        <v>3</v>
      </c>
      <c r="I18" s="144"/>
      <c r="J18" s="145" t="s">
        <v>4</v>
      </c>
      <c r="K18" s="146"/>
      <c r="L18" s="846"/>
      <c r="M18" s="847"/>
      <c r="N18" s="847"/>
      <c r="O18" s="847"/>
      <c r="P18" s="847"/>
      <c r="Q18" s="847"/>
      <c r="R18" s="847"/>
      <c r="S18" s="847"/>
      <c r="T18" s="847"/>
      <c r="U18" s="848"/>
      <c r="V18" s="28"/>
      <c r="W18" s="27"/>
      <c r="X18" s="27"/>
      <c r="Y18" s="25"/>
      <c r="Z18" s="25"/>
    </row>
    <row r="19" spans="2:26" s="43" customFormat="1" ht="30" customHeight="1">
      <c r="B19" s="143">
        <v>13</v>
      </c>
      <c r="C19" s="844" t="s">
        <v>1</v>
      </c>
      <c r="D19" s="845"/>
      <c r="E19" s="144"/>
      <c r="F19" s="145" t="s">
        <v>2</v>
      </c>
      <c r="G19" s="144"/>
      <c r="H19" s="145" t="s">
        <v>3</v>
      </c>
      <c r="I19" s="144"/>
      <c r="J19" s="145" t="s">
        <v>4</v>
      </c>
      <c r="K19" s="146"/>
      <c r="L19" s="846"/>
      <c r="M19" s="847"/>
      <c r="N19" s="847"/>
      <c r="O19" s="847"/>
      <c r="P19" s="847"/>
      <c r="Q19" s="847"/>
      <c r="R19" s="847"/>
      <c r="S19" s="847"/>
      <c r="T19" s="847"/>
      <c r="U19" s="848"/>
      <c r="V19" s="28"/>
      <c r="W19" s="27"/>
      <c r="X19" s="27"/>
      <c r="Y19" s="25"/>
      <c r="Z19" s="25"/>
    </row>
    <row r="20" spans="2:26" s="43" customFormat="1" ht="30" customHeight="1">
      <c r="B20" s="143">
        <v>14</v>
      </c>
      <c r="C20" s="844" t="s">
        <v>1</v>
      </c>
      <c r="D20" s="845"/>
      <c r="E20" s="144"/>
      <c r="F20" s="145" t="s">
        <v>2</v>
      </c>
      <c r="G20" s="144"/>
      <c r="H20" s="145" t="s">
        <v>3</v>
      </c>
      <c r="I20" s="144"/>
      <c r="J20" s="145" t="s">
        <v>4</v>
      </c>
      <c r="K20" s="146"/>
      <c r="L20" s="846"/>
      <c r="M20" s="847"/>
      <c r="N20" s="847"/>
      <c r="O20" s="847"/>
      <c r="P20" s="847"/>
      <c r="Q20" s="847"/>
      <c r="R20" s="847"/>
      <c r="S20" s="847"/>
      <c r="T20" s="847"/>
      <c r="U20" s="848"/>
      <c r="V20" s="28"/>
      <c r="W20" s="27"/>
      <c r="X20" s="27"/>
      <c r="Y20" s="25"/>
      <c r="Z20" s="25"/>
    </row>
    <row r="21" spans="2:26" s="43" customFormat="1" ht="30" customHeight="1">
      <c r="B21" s="143">
        <v>15</v>
      </c>
      <c r="C21" s="844" t="s">
        <v>1</v>
      </c>
      <c r="D21" s="845"/>
      <c r="E21" s="144"/>
      <c r="F21" s="145" t="s">
        <v>2</v>
      </c>
      <c r="G21" s="144"/>
      <c r="H21" s="145" t="s">
        <v>3</v>
      </c>
      <c r="I21" s="144"/>
      <c r="J21" s="145" t="s">
        <v>4</v>
      </c>
      <c r="K21" s="146"/>
      <c r="L21" s="846"/>
      <c r="M21" s="847"/>
      <c r="N21" s="847"/>
      <c r="O21" s="847"/>
      <c r="P21" s="847"/>
      <c r="Q21" s="847"/>
      <c r="R21" s="847"/>
      <c r="S21" s="847"/>
      <c r="T21" s="847"/>
      <c r="U21" s="848"/>
      <c r="V21" s="28"/>
      <c r="W21" s="27"/>
      <c r="X21" s="27"/>
      <c r="Y21" s="25"/>
      <c r="Z21" s="25"/>
    </row>
    <row r="22" spans="2:26" s="43" customFormat="1" ht="30" customHeight="1">
      <c r="B22" s="143">
        <v>16</v>
      </c>
      <c r="C22" s="844" t="s">
        <v>1</v>
      </c>
      <c r="D22" s="845"/>
      <c r="E22" s="144"/>
      <c r="F22" s="145" t="s">
        <v>2</v>
      </c>
      <c r="G22" s="144"/>
      <c r="H22" s="145" t="s">
        <v>3</v>
      </c>
      <c r="I22" s="144"/>
      <c r="J22" s="145" t="s">
        <v>4</v>
      </c>
      <c r="K22" s="146"/>
      <c r="L22" s="846"/>
      <c r="M22" s="847"/>
      <c r="N22" s="847"/>
      <c r="O22" s="847"/>
      <c r="P22" s="847"/>
      <c r="Q22" s="847"/>
      <c r="R22" s="847"/>
      <c r="S22" s="847"/>
      <c r="T22" s="847"/>
      <c r="U22" s="848"/>
      <c r="V22" s="28"/>
      <c r="W22" s="27"/>
      <c r="X22" s="27"/>
      <c r="Y22" s="25"/>
      <c r="Z22" s="25"/>
    </row>
    <row r="23" spans="2:26" s="43" customFormat="1" ht="30" customHeight="1">
      <c r="B23" s="143">
        <v>17</v>
      </c>
      <c r="C23" s="844" t="s">
        <v>1</v>
      </c>
      <c r="D23" s="845"/>
      <c r="E23" s="144"/>
      <c r="F23" s="145" t="s">
        <v>2</v>
      </c>
      <c r="G23" s="144"/>
      <c r="H23" s="145" t="s">
        <v>3</v>
      </c>
      <c r="I23" s="144"/>
      <c r="J23" s="145" t="s">
        <v>4</v>
      </c>
      <c r="K23" s="146"/>
      <c r="L23" s="846"/>
      <c r="M23" s="847"/>
      <c r="N23" s="847"/>
      <c r="O23" s="847"/>
      <c r="P23" s="847"/>
      <c r="Q23" s="847"/>
      <c r="R23" s="847"/>
      <c r="S23" s="847"/>
      <c r="T23" s="847"/>
      <c r="U23" s="848"/>
      <c r="V23" s="28"/>
      <c r="W23" s="27"/>
      <c r="X23" s="27"/>
      <c r="Y23" s="25"/>
      <c r="Z23" s="25"/>
    </row>
    <row r="24" spans="2:26" s="43" customFormat="1" ht="30" customHeight="1">
      <c r="B24" s="143">
        <v>18</v>
      </c>
      <c r="C24" s="844" t="s">
        <v>1</v>
      </c>
      <c r="D24" s="845"/>
      <c r="E24" s="144"/>
      <c r="F24" s="145" t="s">
        <v>2</v>
      </c>
      <c r="G24" s="144"/>
      <c r="H24" s="145" t="s">
        <v>3</v>
      </c>
      <c r="I24" s="144"/>
      <c r="J24" s="145" t="s">
        <v>4</v>
      </c>
      <c r="K24" s="146"/>
      <c r="L24" s="846"/>
      <c r="M24" s="847"/>
      <c r="N24" s="847"/>
      <c r="O24" s="847"/>
      <c r="P24" s="847"/>
      <c r="Q24" s="847"/>
      <c r="R24" s="847"/>
      <c r="S24" s="847"/>
      <c r="T24" s="847"/>
      <c r="U24" s="848"/>
      <c r="V24" s="28"/>
      <c r="W24" s="27"/>
      <c r="X24" s="27"/>
      <c r="Y24" s="25"/>
      <c r="Z24" s="25"/>
    </row>
    <row r="25" spans="2:26" s="43" customFormat="1" ht="30" customHeight="1">
      <c r="B25" s="143">
        <v>19</v>
      </c>
      <c r="C25" s="844" t="s">
        <v>1</v>
      </c>
      <c r="D25" s="845"/>
      <c r="E25" s="144"/>
      <c r="F25" s="145" t="s">
        <v>2</v>
      </c>
      <c r="G25" s="144"/>
      <c r="H25" s="145" t="s">
        <v>3</v>
      </c>
      <c r="I25" s="144"/>
      <c r="J25" s="145" t="s">
        <v>4</v>
      </c>
      <c r="K25" s="146"/>
      <c r="L25" s="846"/>
      <c r="M25" s="847"/>
      <c r="N25" s="847"/>
      <c r="O25" s="847"/>
      <c r="P25" s="847"/>
      <c r="Q25" s="847"/>
      <c r="R25" s="847"/>
      <c r="S25" s="847"/>
      <c r="T25" s="847"/>
      <c r="U25" s="848"/>
      <c r="V25" s="28"/>
      <c r="W25" s="27"/>
      <c r="X25" s="27"/>
      <c r="Y25" s="25"/>
      <c r="Z25" s="25"/>
    </row>
    <row r="26" spans="2:26" s="43" customFormat="1" ht="30" customHeight="1">
      <c r="B26" s="139">
        <v>20</v>
      </c>
      <c r="C26" s="849" t="s">
        <v>1</v>
      </c>
      <c r="D26" s="850"/>
      <c r="E26" s="140"/>
      <c r="F26" s="141" t="s">
        <v>2</v>
      </c>
      <c r="G26" s="140"/>
      <c r="H26" s="141" t="s">
        <v>3</v>
      </c>
      <c r="I26" s="140"/>
      <c r="J26" s="141" t="s">
        <v>4</v>
      </c>
      <c r="K26" s="142"/>
      <c r="L26" s="851"/>
      <c r="M26" s="852"/>
      <c r="N26" s="852"/>
      <c r="O26" s="852"/>
      <c r="P26" s="852"/>
      <c r="Q26" s="852"/>
      <c r="R26" s="852"/>
      <c r="S26" s="852"/>
      <c r="T26" s="852"/>
      <c r="U26" s="853"/>
      <c r="V26" s="28"/>
      <c r="W26" s="27"/>
      <c r="X26" s="27"/>
      <c r="Y26" s="25"/>
      <c r="Z26" s="25"/>
    </row>
    <row r="27" spans="2:26" s="43" customFormat="1" ht="9.75" customHeight="1">
      <c r="B27" s="74"/>
      <c r="C27" s="73"/>
      <c r="D27" s="73"/>
      <c r="E27" s="73"/>
      <c r="F27" s="73"/>
      <c r="G27" s="73"/>
      <c r="H27" s="73"/>
      <c r="I27" s="73"/>
      <c r="J27" s="73"/>
      <c r="K27" s="73"/>
      <c r="L27" s="73"/>
      <c r="M27" s="73"/>
      <c r="N27" s="73"/>
      <c r="O27" s="73"/>
      <c r="P27" s="73"/>
      <c r="Q27" s="73"/>
      <c r="R27" s="73"/>
      <c r="S27" s="73"/>
      <c r="T27" s="73"/>
      <c r="U27" s="73"/>
      <c r="V27" s="28"/>
      <c r="W27" s="27"/>
      <c r="X27" s="27"/>
      <c r="Y27" s="25"/>
      <c r="Z27" s="25"/>
    </row>
    <row r="28" spans="2:26" s="43" customFormat="1" ht="18" customHeight="1">
      <c r="B28" s="58" t="s">
        <v>140</v>
      </c>
      <c r="C28" s="57"/>
      <c r="D28" s="56"/>
      <c r="E28" s="56"/>
      <c r="F28" s="56"/>
      <c r="G28" s="56"/>
      <c r="H28" s="56"/>
      <c r="I28" s="56"/>
      <c r="J28" s="56"/>
      <c r="K28" s="55"/>
      <c r="L28" s="55"/>
      <c r="M28" s="55"/>
      <c r="N28" s="55"/>
      <c r="O28" s="54"/>
      <c r="P28" s="54"/>
      <c r="Q28" s="54"/>
      <c r="R28" s="54"/>
      <c r="S28" s="54"/>
      <c r="T28" s="54"/>
      <c r="U28" s="53"/>
      <c r="V28" s="72"/>
      <c r="W28" s="27"/>
      <c r="X28" s="27"/>
      <c r="Y28" s="25" t="b">
        <v>0</v>
      </c>
      <c r="Z28" s="25"/>
    </row>
    <row r="29" spans="2:26" s="43" customFormat="1" ht="18" customHeight="1">
      <c r="B29" s="52"/>
      <c r="C29" s="51"/>
      <c r="D29" s="51"/>
      <c r="E29" s="49"/>
      <c r="F29" s="26"/>
      <c r="G29" s="26"/>
      <c r="H29" s="45"/>
      <c r="I29" s="45"/>
      <c r="J29" s="45"/>
      <c r="K29" s="40"/>
      <c r="L29" s="40"/>
      <c r="M29" s="40"/>
      <c r="N29" s="40"/>
      <c r="U29" s="48"/>
      <c r="V29" s="72"/>
      <c r="W29" s="27"/>
      <c r="X29" s="27"/>
      <c r="Y29" s="25"/>
      <c r="Z29" s="25"/>
    </row>
    <row r="30" spans="2:26" ht="18" customHeight="1">
      <c r="B30" s="52"/>
      <c r="C30" s="51"/>
      <c r="D30" s="51"/>
      <c r="E30" s="50"/>
      <c r="F30" s="49"/>
      <c r="G30" s="49"/>
      <c r="H30" s="43"/>
      <c r="I30" s="43"/>
      <c r="J30" s="43"/>
      <c r="K30" s="43"/>
      <c r="L30" s="43"/>
      <c r="M30" s="43"/>
      <c r="N30" s="43"/>
      <c r="O30" s="43"/>
      <c r="P30" s="43"/>
      <c r="Q30" s="43"/>
      <c r="R30" s="43"/>
      <c r="S30" s="43"/>
      <c r="T30" s="43"/>
      <c r="U30" s="48"/>
      <c r="Y30" s="71"/>
      <c r="Z30" s="71"/>
    </row>
    <row r="31" spans="2:26" ht="11.5" customHeight="1">
      <c r="B31" s="70"/>
      <c r="C31" s="69"/>
      <c r="D31" s="69"/>
      <c r="E31" s="69"/>
      <c r="F31" s="69"/>
      <c r="G31" s="69"/>
      <c r="H31" s="69"/>
      <c r="I31" s="69"/>
      <c r="J31" s="69"/>
      <c r="K31" s="69"/>
      <c r="L31" s="69"/>
      <c r="M31" s="69"/>
      <c r="N31" s="69"/>
      <c r="O31" s="69"/>
      <c r="P31" s="69"/>
      <c r="Q31" s="69"/>
      <c r="R31" s="69"/>
      <c r="S31" s="69"/>
      <c r="T31" s="69"/>
      <c r="U31" s="68"/>
    </row>
    <row r="32" spans="2:26" hidden="1"/>
  </sheetData>
  <sheetProtection algorithmName="SHA-512" hashValue="LwaUBEQaI+TdXnir3TGQEgNTOpD1bCp/2fHdQSqGnP8Xd3btr7SsSXV4BcQlR9z5GBs4cJhYTX9bMlcB4dgivQ==" saltValue="nY+7ud+ulOsSB5tRWjc2tA==" spinCount="100000" sheet="1" selectLockedCells="1"/>
  <mergeCells count="45">
    <mergeCell ref="P2:U2"/>
    <mergeCell ref="R1:U1"/>
    <mergeCell ref="C24:D24"/>
    <mergeCell ref="L24:U24"/>
    <mergeCell ref="C25:D25"/>
    <mergeCell ref="L25:U25"/>
    <mergeCell ref="C22:D22"/>
    <mergeCell ref="L22:U22"/>
    <mergeCell ref="C23:D23"/>
    <mergeCell ref="L23:U23"/>
    <mergeCell ref="C21:D21"/>
    <mergeCell ref="C17:D17"/>
    <mergeCell ref="L17:U17"/>
    <mergeCell ref="C18:D18"/>
    <mergeCell ref="L18:U18"/>
    <mergeCell ref="C14:D14"/>
    <mergeCell ref="L14:U14"/>
    <mergeCell ref="C15:D15"/>
    <mergeCell ref="L15:U15"/>
    <mergeCell ref="C16:D16"/>
    <mergeCell ref="C26:D26"/>
    <mergeCell ref="L26:U26"/>
    <mergeCell ref="C19:D19"/>
    <mergeCell ref="L19:U19"/>
    <mergeCell ref="C20:D20"/>
    <mergeCell ref="L20:U20"/>
    <mergeCell ref="L21:U21"/>
    <mergeCell ref="L16:U16"/>
    <mergeCell ref="C11:D11"/>
    <mergeCell ref="L11:U11"/>
    <mergeCell ref="C12:D12"/>
    <mergeCell ref="L12:U12"/>
    <mergeCell ref="C13:D13"/>
    <mergeCell ref="L13:U13"/>
    <mergeCell ref="C8:D8"/>
    <mergeCell ref="L8:U8"/>
    <mergeCell ref="C9:D9"/>
    <mergeCell ref="L9:U9"/>
    <mergeCell ref="C10:D10"/>
    <mergeCell ref="L10:U10"/>
    <mergeCell ref="C6:K6"/>
    <mergeCell ref="L6:U6"/>
    <mergeCell ref="C4:L4"/>
    <mergeCell ref="C7:D7"/>
    <mergeCell ref="L7:U7"/>
  </mergeCells>
  <phoneticPr fontId="11"/>
  <conditionalFormatting sqref="E7 G7 I7 L7:U7">
    <cfRule type="expression" dxfId="230" priority="1">
      <formula>$Z$4=TRUE</formula>
    </cfRule>
  </conditionalFormatting>
  <conditionalFormatting sqref="E7">
    <cfRule type="expression" dxfId="229" priority="6">
      <formula>E7=""</formula>
    </cfRule>
  </conditionalFormatting>
  <conditionalFormatting sqref="G7">
    <cfRule type="expression" dxfId="228" priority="5">
      <formula>G7=""</formula>
    </cfRule>
  </conditionalFormatting>
  <conditionalFormatting sqref="I7">
    <cfRule type="expression" dxfId="227" priority="4">
      <formula>I7=""</formula>
    </cfRule>
  </conditionalFormatting>
  <conditionalFormatting sqref="L7:U7">
    <cfRule type="expression" dxfId="226" priority="3">
      <formula>$L$7=""</formula>
    </cfRule>
  </conditionalFormatting>
  <conditionalFormatting sqref="M4 P4">
    <cfRule type="expression" dxfId="225" priority="2">
      <formula>AND($Y$4=FALSE,$Z$4=FALSE)</formula>
    </cfRule>
  </conditionalFormatting>
  <dataValidations count="2">
    <dataValidation type="list" allowBlank="1" showInputMessage="1" showErrorMessage="1" sqref="E27 G27" xr:uid="{EBDAC548-C12B-408C-AB51-E060DD9A8984}">
      <formula1>#REF!</formula1>
    </dataValidation>
    <dataValidation type="list" allowBlank="1" showInputMessage="1" showErrorMessage="1" sqref="I27" xr:uid="{B1D4264C-823C-414D-ABBF-D70B827F19DB}">
      <formula1>#REF!</formula1>
    </dataValidation>
  </dataValidations>
  <pageMargins left="0.70866141732283472" right="0.70866141732283472" top="0.43307086614173229" bottom="0.74803149606299213" header="0.31496062992125984" footer="0.31496062992125984"/>
  <pageSetup paperSize="9" scale="96" orientation="portrait" blackAndWhite="1" r:id="rId1"/>
  <headerFooter>
    <oddFooter xml:space="preserve">&amp;C3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12</xdr:col>
                    <xdr:colOff>31750</xdr:colOff>
                    <xdr:row>3</xdr:row>
                    <xdr:rowOff>31750</xdr:rowOff>
                  </from>
                  <to>
                    <xdr:col>13</xdr:col>
                    <xdr:colOff>38100</xdr:colOff>
                    <xdr:row>3</xdr:row>
                    <xdr:rowOff>241300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15</xdr:col>
                    <xdr:colOff>57150</xdr:colOff>
                    <xdr:row>3</xdr:row>
                    <xdr:rowOff>50800</xdr:rowOff>
                  </from>
                  <to>
                    <xdr:col>16</xdr:col>
                    <xdr:colOff>19050</xdr:colOff>
                    <xdr:row>3</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2FEA16F-F989-4146-967C-78843364E8C9}">
          <x14:formula1>
            <xm:f>入力規則!$F$4:$F$8</xm:f>
          </x14:formula1>
          <xm:sqref>E7:E26</xm:sqref>
        </x14:dataValidation>
        <x14:dataValidation type="list" allowBlank="1" showInputMessage="1" showErrorMessage="1" xr:uid="{41BB82DD-F0FD-4EEC-98B4-C7E8BD1477C7}">
          <x14:formula1>
            <xm:f>入力規則!$G$2:$G$13</xm:f>
          </x14:formula1>
          <xm:sqref>G7:G26</xm:sqref>
        </x14:dataValidation>
        <x14:dataValidation type="list" allowBlank="1" showInputMessage="1" showErrorMessage="1" xr:uid="{1DD33749-7334-4D28-97BB-11DA7DDBD6D7}">
          <x14:formula1>
            <xm:f>入力規則!$H$2:$H$32</xm:f>
          </x14:formula1>
          <xm:sqref>I7:I26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D418-CA4B-4F17-8B7D-9301F8D15E86}">
  <sheetPr>
    <tabColor rgb="FF00B050"/>
    <pageSetUpPr fitToPage="1"/>
  </sheetPr>
  <dimension ref="A1:AS49"/>
  <sheetViews>
    <sheetView showGridLines="0" zoomScaleNormal="100" zoomScaleSheetLayoutView="100" workbookViewId="0">
      <selection activeCell="T4" sqref="T4"/>
    </sheetView>
  </sheetViews>
  <sheetFormatPr defaultColWidth="9" defaultRowHeight="13"/>
  <cols>
    <col min="1" max="1" width="1.36328125" style="129" customWidth="1"/>
    <col min="2" max="2" width="3.36328125" style="82" customWidth="1"/>
    <col min="3" max="3" width="1.90625" style="129" customWidth="1"/>
    <col min="4" max="4" width="3.6328125" style="129" customWidth="1"/>
    <col min="5" max="5" width="6.26953125" style="129" customWidth="1"/>
    <col min="6" max="7" width="3.26953125" style="129" customWidth="1"/>
    <col min="8" max="14" width="2.453125" style="129" customWidth="1"/>
    <col min="15" max="15" width="10.7265625" style="186" customWidth="1"/>
    <col min="16" max="16" width="3.26953125" style="129" customWidth="1"/>
    <col min="17" max="23" width="2.453125" style="129" customWidth="1"/>
    <col min="24" max="24" width="10.7265625" style="186" customWidth="1"/>
    <col min="25" max="25" width="3.26953125" style="129" customWidth="1"/>
    <col min="26" max="26" width="24.7265625" style="147" customWidth="1"/>
    <col min="27" max="27" width="5.453125" style="27" customWidth="1"/>
    <col min="28" max="28" width="8.08984375" style="27" customWidth="1"/>
    <col min="29" max="29" width="6.26953125" style="207" hidden="1" customWidth="1"/>
    <col min="30" max="30" width="16.6328125" style="207" hidden="1" customWidth="1"/>
    <col min="31" max="31" width="13.36328125" style="207" hidden="1" customWidth="1"/>
    <col min="32" max="32" width="10.90625" style="208" hidden="1" customWidth="1"/>
    <col min="33" max="37" width="9" style="129" customWidth="1"/>
    <col min="38" max="38" width="6.26953125" style="129" customWidth="1"/>
    <col min="39" max="39" width="2.453125" style="129" customWidth="1"/>
    <col min="40" max="41" width="9" style="129" customWidth="1"/>
    <col min="42" max="16384" width="9" style="129"/>
  </cols>
  <sheetData>
    <row r="1" spans="2:45" ht="19.5" customHeight="1">
      <c r="X1" s="855" t="str">
        <f>申１!$Y$1</f>
        <v>令和７年度協力</v>
      </c>
      <c r="Y1" s="855"/>
      <c r="Z1" s="855"/>
    </row>
    <row r="2" spans="2:45">
      <c r="W2" s="833" t="str">
        <f>IF(申１!Q11="","",申１!Q11)</f>
        <v/>
      </c>
      <c r="X2" s="833"/>
      <c r="Y2" s="833"/>
      <c r="Z2" s="833"/>
    </row>
    <row r="3" spans="2:45" ht="19.5" customHeight="1">
      <c r="B3" s="483" t="s">
        <v>428</v>
      </c>
      <c r="C3" s="332" t="s">
        <v>276</v>
      </c>
      <c r="D3" s="484"/>
      <c r="E3" s="484"/>
      <c r="F3" s="484"/>
      <c r="G3" s="484"/>
      <c r="H3" s="484"/>
    </row>
    <row r="4" spans="2:45" ht="19.5" customHeight="1">
      <c r="B4" s="148" t="s">
        <v>424</v>
      </c>
      <c r="C4" s="132"/>
      <c r="D4" s="132"/>
      <c r="E4" s="132"/>
      <c r="F4" s="132"/>
      <c r="G4" s="132"/>
      <c r="H4" s="132"/>
      <c r="AN4" s="902"/>
      <c r="AO4" s="902"/>
      <c r="AP4" s="902"/>
      <c r="AQ4" s="902"/>
      <c r="AR4" s="902"/>
      <c r="AS4" s="902"/>
    </row>
    <row r="5" spans="2:45" ht="10.5" customHeight="1">
      <c r="B5" s="149"/>
      <c r="C5" s="132"/>
      <c r="D5" s="132"/>
      <c r="E5" s="132"/>
      <c r="F5" s="132"/>
      <c r="G5" s="132"/>
      <c r="H5" s="132"/>
      <c r="AN5" s="150"/>
      <c r="AO5" s="150"/>
      <c r="AP5" s="150"/>
      <c r="AQ5" s="150"/>
      <c r="AR5" s="150"/>
      <c r="AS5" s="150"/>
    </row>
    <row r="6" spans="2:45" s="130" customFormat="1" ht="41.25" customHeight="1">
      <c r="B6" s="903"/>
      <c r="C6" s="611"/>
      <c r="D6" s="611"/>
      <c r="E6" s="611"/>
      <c r="F6" s="151"/>
      <c r="G6" s="152"/>
      <c r="H6" s="725" t="s">
        <v>423</v>
      </c>
      <c r="I6" s="732"/>
      <c r="J6" s="732"/>
      <c r="K6" s="732"/>
      <c r="L6" s="732"/>
      <c r="M6" s="732"/>
      <c r="N6" s="732"/>
      <c r="O6" s="732"/>
      <c r="P6" s="733"/>
      <c r="Q6" s="725" t="s">
        <v>277</v>
      </c>
      <c r="R6" s="732"/>
      <c r="S6" s="611"/>
      <c r="T6" s="611"/>
      <c r="U6" s="611"/>
      <c r="V6" s="611"/>
      <c r="W6" s="611"/>
      <c r="X6" s="611"/>
      <c r="Y6" s="648"/>
      <c r="Z6" s="184" t="s">
        <v>422</v>
      </c>
      <c r="AA6" s="29"/>
      <c r="AB6" s="29"/>
      <c r="AC6" s="209"/>
      <c r="AD6" s="209"/>
      <c r="AE6" s="209"/>
      <c r="AF6" s="210"/>
    </row>
    <row r="7" spans="2:45" ht="78" customHeight="1">
      <c r="B7" s="856">
        <v>1</v>
      </c>
      <c r="C7" s="877" t="s">
        <v>307</v>
      </c>
      <c r="D7" s="878"/>
      <c r="E7" s="879"/>
      <c r="F7" s="859" t="s">
        <v>165</v>
      </c>
      <c r="G7" s="860"/>
      <c r="H7" s="861"/>
      <c r="I7" s="861"/>
      <c r="J7" s="861"/>
      <c r="K7" s="861"/>
      <c r="L7" s="861"/>
      <c r="M7" s="861"/>
      <c r="N7" s="861"/>
      <c r="O7" s="861"/>
      <c r="P7" s="862"/>
      <c r="Q7" s="863"/>
      <c r="R7" s="861"/>
      <c r="S7" s="861"/>
      <c r="T7" s="861"/>
      <c r="U7" s="861"/>
      <c r="V7" s="861"/>
      <c r="W7" s="861"/>
      <c r="X7" s="861"/>
      <c r="Y7" s="862"/>
      <c r="Z7" s="153"/>
    </row>
    <row r="8" spans="2:45" ht="78" customHeight="1">
      <c r="B8" s="857"/>
      <c r="C8" s="880"/>
      <c r="D8" s="881"/>
      <c r="E8" s="882"/>
      <c r="F8" s="864" t="s">
        <v>226</v>
      </c>
      <c r="G8" s="865"/>
      <c r="H8" s="874"/>
      <c r="I8" s="875"/>
      <c r="J8" s="875"/>
      <c r="K8" s="875"/>
      <c r="L8" s="875"/>
      <c r="M8" s="875"/>
      <c r="N8" s="875"/>
      <c r="O8" s="875"/>
      <c r="P8" s="876"/>
      <c r="Q8" s="874"/>
      <c r="R8" s="875"/>
      <c r="S8" s="875"/>
      <c r="T8" s="875"/>
      <c r="U8" s="875"/>
      <c r="V8" s="875"/>
      <c r="W8" s="875"/>
      <c r="X8" s="875"/>
      <c r="Y8" s="876"/>
      <c r="Z8" s="154"/>
      <c r="AC8" s="208"/>
      <c r="AD8" s="208"/>
    </row>
    <row r="9" spans="2:45" ht="25" customHeight="1">
      <c r="B9" s="857"/>
      <c r="C9" s="883" t="s">
        <v>340</v>
      </c>
      <c r="D9" s="884"/>
      <c r="E9" s="885"/>
      <c r="F9" s="872" t="s">
        <v>165</v>
      </c>
      <c r="G9" s="873"/>
      <c r="H9" s="909" t="s">
        <v>308</v>
      </c>
      <c r="I9" s="910"/>
      <c r="J9" s="910"/>
      <c r="K9" s="910"/>
      <c r="L9" s="910"/>
      <c r="M9" s="910"/>
      <c r="N9" s="910"/>
      <c r="O9" s="910"/>
      <c r="P9" s="911"/>
      <c r="Q9" s="909" t="s">
        <v>308</v>
      </c>
      <c r="R9" s="910"/>
      <c r="S9" s="910"/>
      <c r="T9" s="910"/>
      <c r="U9" s="910"/>
      <c r="V9" s="910"/>
      <c r="W9" s="910"/>
      <c r="X9" s="910"/>
      <c r="Y9" s="911"/>
      <c r="Z9" s="904"/>
      <c r="AC9" s="208" t="b">
        <v>0</v>
      </c>
      <c r="AD9" s="208" t="b">
        <v>0</v>
      </c>
      <c r="AE9" s="208"/>
    </row>
    <row r="10" spans="2:45" ht="78" customHeight="1">
      <c r="B10" s="857"/>
      <c r="C10" s="886"/>
      <c r="D10" s="887"/>
      <c r="E10" s="888"/>
      <c r="F10" s="864"/>
      <c r="G10" s="865"/>
      <c r="H10" s="874"/>
      <c r="I10" s="875"/>
      <c r="J10" s="875"/>
      <c r="K10" s="875"/>
      <c r="L10" s="875"/>
      <c r="M10" s="875"/>
      <c r="N10" s="875"/>
      <c r="O10" s="875"/>
      <c r="P10" s="876"/>
      <c r="Q10" s="874"/>
      <c r="R10" s="875"/>
      <c r="S10" s="875"/>
      <c r="T10" s="875"/>
      <c r="U10" s="875"/>
      <c r="V10" s="875"/>
      <c r="W10" s="875"/>
      <c r="X10" s="875"/>
      <c r="Y10" s="876"/>
      <c r="Z10" s="905"/>
      <c r="AC10" s="208"/>
      <c r="AD10" s="208"/>
      <c r="AE10" s="208"/>
    </row>
    <row r="11" spans="2:45" ht="25" customHeight="1">
      <c r="B11" s="857"/>
      <c r="C11" s="886"/>
      <c r="D11" s="887"/>
      <c r="E11" s="888"/>
      <c r="F11" s="892" t="s">
        <v>226</v>
      </c>
      <c r="G11" s="893"/>
      <c r="H11" s="894" t="s">
        <v>308</v>
      </c>
      <c r="I11" s="895"/>
      <c r="J11" s="895"/>
      <c r="K11" s="895"/>
      <c r="L11" s="895"/>
      <c r="M11" s="895"/>
      <c r="N11" s="895"/>
      <c r="O11" s="895"/>
      <c r="P11" s="896"/>
      <c r="Q11" s="894" t="s">
        <v>308</v>
      </c>
      <c r="R11" s="895"/>
      <c r="S11" s="895"/>
      <c r="T11" s="895"/>
      <c r="U11" s="895"/>
      <c r="V11" s="895"/>
      <c r="W11" s="895"/>
      <c r="X11" s="895"/>
      <c r="Y11" s="896"/>
      <c r="Z11" s="906"/>
      <c r="AA11" s="28"/>
      <c r="AB11" s="28"/>
      <c r="AC11" s="211" t="b">
        <v>0</v>
      </c>
      <c r="AD11" s="211" t="b">
        <v>0</v>
      </c>
      <c r="AE11" s="208"/>
    </row>
    <row r="12" spans="2:45" ht="78" customHeight="1">
      <c r="B12" s="857"/>
      <c r="C12" s="889"/>
      <c r="D12" s="890"/>
      <c r="E12" s="891"/>
      <c r="F12" s="864"/>
      <c r="G12" s="865"/>
      <c r="H12" s="874"/>
      <c r="I12" s="875"/>
      <c r="J12" s="875"/>
      <c r="K12" s="875"/>
      <c r="L12" s="875"/>
      <c r="M12" s="875"/>
      <c r="N12" s="875"/>
      <c r="O12" s="875"/>
      <c r="P12" s="876"/>
      <c r="Q12" s="874"/>
      <c r="R12" s="875"/>
      <c r="S12" s="875"/>
      <c r="T12" s="875"/>
      <c r="U12" s="875"/>
      <c r="V12" s="875"/>
      <c r="W12" s="875"/>
      <c r="X12" s="875"/>
      <c r="Y12" s="876"/>
      <c r="Z12" s="905"/>
      <c r="AA12" s="28"/>
      <c r="AB12" s="28"/>
      <c r="AC12" s="211"/>
      <c r="AD12" s="208"/>
      <c r="AE12" s="208"/>
    </row>
    <row r="13" spans="2:45" ht="78" customHeight="1">
      <c r="B13" s="858"/>
      <c r="C13" s="869" t="s">
        <v>343</v>
      </c>
      <c r="D13" s="870"/>
      <c r="E13" s="870"/>
      <c r="F13" s="870"/>
      <c r="G13" s="871"/>
      <c r="H13" s="866"/>
      <c r="I13" s="867"/>
      <c r="J13" s="867"/>
      <c r="K13" s="867"/>
      <c r="L13" s="867"/>
      <c r="M13" s="867"/>
      <c r="N13" s="867"/>
      <c r="O13" s="867"/>
      <c r="P13" s="868"/>
      <c r="Q13" s="866"/>
      <c r="R13" s="867"/>
      <c r="S13" s="867"/>
      <c r="T13" s="867"/>
      <c r="U13" s="867"/>
      <c r="V13" s="867"/>
      <c r="W13" s="867"/>
      <c r="X13" s="867"/>
      <c r="Y13" s="868"/>
      <c r="Z13" s="482"/>
      <c r="AA13" s="28"/>
      <c r="AB13" s="28"/>
      <c r="AC13" s="211"/>
      <c r="AD13" s="208"/>
      <c r="AE13" s="208"/>
    </row>
    <row r="14" spans="2:45" ht="78" customHeight="1">
      <c r="B14" s="133">
        <v>2</v>
      </c>
      <c r="C14" s="907" t="s">
        <v>341</v>
      </c>
      <c r="D14" s="907"/>
      <c r="E14" s="907"/>
      <c r="F14" s="907"/>
      <c r="G14" s="908"/>
      <c r="H14" s="874"/>
      <c r="I14" s="875"/>
      <c r="J14" s="875"/>
      <c r="K14" s="875"/>
      <c r="L14" s="875"/>
      <c r="M14" s="875"/>
      <c r="N14" s="875"/>
      <c r="O14" s="875"/>
      <c r="P14" s="876"/>
      <c r="Q14" s="866"/>
      <c r="R14" s="867"/>
      <c r="S14" s="867"/>
      <c r="T14" s="867"/>
      <c r="U14" s="867"/>
      <c r="V14" s="867"/>
      <c r="W14" s="867"/>
      <c r="X14" s="867"/>
      <c r="Y14" s="868"/>
      <c r="Z14" s="155"/>
      <c r="AA14" s="156"/>
      <c r="AB14" s="156"/>
      <c r="AC14" s="212"/>
      <c r="AD14" s="213"/>
      <c r="AE14" s="213"/>
      <c r="AF14" s="213"/>
      <c r="AG14" s="134"/>
      <c r="AH14" s="134"/>
      <c r="AI14" s="134"/>
    </row>
    <row r="15" spans="2:45" ht="78" customHeight="1">
      <c r="B15" s="856">
        <v>3</v>
      </c>
      <c r="C15" s="618" t="s">
        <v>342</v>
      </c>
      <c r="D15" s="619"/>
      <c r="E15" s="619"/>
      <c r="F15" s="619"/>
      <c r="G15" s="620"/>
      <c r="H15" s="216"/>
      <c r="I15" s="217" t="s">
        <v>278</v>
      </c>
      <c r="J15" s="218"/>
      <c r="K15" s="219"/>
      <c r="L15" s="218"/>
      <c r="M15" s="217"/>
      <c r="N15" s="218"/>
      <c r="O15" s="218" t="s">
        <v>280</v>
      </c>
      <c r="P15" s="218"/>
      <c r="Q15" s="216"/>
      <c r="R15" s="217" t="s">
        <v>279</v>
      </c>
      <c r="S15" s="218"/>
      <c r="T15" s="218"/>
      <c r="U15" s="218"/>
      <c r="V15" s="218"/>
      <c r="W15" s="217"/>
      <c r="X15" s="218" t="s">
        <v>280</v>
      </c>
      <c r="Y15" s="220"/>
      <c r="Z15" s="153"/>
      <c r="AA15" s="28"/>
      <c r="AB15" s="28"/>
      <c r="AC15" s="214" t="b">
        <v>0</v>
      </c>
      <c r="AD15" s="214" t="b">
        <v>0</v>
      </c>
      <c r="AE15" s="214" t="b">
        <v>0</v>
      </c>
      <c r="AF15" s="214" t="b">
        <v>0</v>
      </c>
    </row>
    <row r="16" spans="2:45" ht="26.15" customHeight="1">
      <c r="B16" s="857"/>
      <c r="C16" s="621"/>
      <c r="D16" s="897"/>
      <c r="E16" s="897"/>
      <c r="F16" s="897"/>
      <c r="G16" s="623"/>
      <c r="H16" s="898" t="s">
        <v>315</v>
      </c>
      <c r="I16" s="899"/>
      <c r="J16" s="899"/>
      <c r="K16" s="899"/>
      <c r="L16" s="899"/>
      <c r="M16" s="899"/>
      <c r="N16" s="899"/>
      <c r="O16" s="899"/>
      <c r="P16" s="900"/>
      <c r="Q16" s="898" t="s">
        <v>315</v>
      </c>
      <c r="R16" s="899"/>
      <c r="S16" s="899"/>
      <c r="T16" s="899"/>
      <c r="U16" s="899"/>
      <c r="V16" s="899"/>
      <c r="W16" s="899"/>
      <c r="X16" s="899"/>
      <c r="Y16" s="900"/>
      <c r="Z16" s="906"/>
      <c r="AA16" s="28"/>
      <c r="AB16" s="28"/>
      <c r="AC16" s="235"/>
    </row>
    <row r="17" spans="1:45" s="186" customFormat="1" ht="26.15" customHeight="1">
      <c r="B17" s="857"/>
      <c r="C17" s="621"/>
      <c r="D17" s="897"/>
      <c r="E17" s="897"/>
      <c r="F17" s="897"/>
      <c r="G17" s="623"/>
      <c r="H17" s="201"/>
      <c r="I17" s="197"/>
      <c r="J17" s="198" t="s">
        <v>316</v>
      </c>
      <c r="K17" s="229"/>
      <c r="L17" s="229"/>
      <c r="M17" s="202"/>
      <c r="N17" s="198" t="s">
        <v>317</v>
      </c>
      <c r="O17" s="200"/>
      <c r="P17" s="230"/>
      <c r="Q17" s="201"/>
      <c r="R17" s="197"/>
      <c r="S17" s="198" t="s">
        <v>316</v>
      </c>
      <c r="T17" s="199"/>
      <c r="U17" s="199"/>
      <c r="V17" s="202"/>
      <c r="W17" s="198" t="s">
        <v>317</v>
      </c>
      <c r="X17" s="200"/>
      <c r="Y17" s="196"/>
      <c r="Z17" s="904"/>
      <c r="AA17" s="28"/>
      <c r="AB17" s="28"/>
      <c r="AC17" s="235" t="b">
        <v>0</v>
      </c>
      <c r="AD17" s="207" t="b">
        <v>0</v>
      </c>
      <c r="AE17" s="207" t="b">
        <v>0</v>
      </c>
      <c r="AF17" s="208" t="b">
        <v>0</v>
      </c>
    </row>
    <row r="18" spans="1:45" s="186" customFormat="1" ht="26.15" customHeight="1">
      <c r="B18" s="858"/>
      <c r="C18" s="624"/>
      <c r="D18" s="625"/>
      <c r="E18" s="625"/>
      <c r="F18" s="625"/>
      <c r="G18" s="626"/>
      <c r="H18" s="205"/>
      <c r="I18" s="206"/>
      <c r="J18" s="203" t="s">
        <v>318</v>
      </c>
      <c r="K18" s="204"/>
      <c r="L18" s="204"/>
      <c r="M18" s="901"/>
      <c r="N18" s="901"/>
      <c r="O18" s="901"/>
      <c r="P18" s="485" t="s">
        <v>162</v>
      </c>
      <c r="Q18" s="205"/>
      <c r="R18" s="206"/>
      <c r="S18" s="203" t="s">
        <v>318</v>
      </c>
      <c r="T18" s="204"/>
      <c r="U18" s="204"/>
      <c r="V18" s="901"/>
      <c r="W18" s="901"/>
      <c r="X18" s="901"/>
      <c r="Y18" s="485" t="s">
        <v>162</v>
      </c>
      <c r="Z18" s="905"/>
      <c r="AA18" s="28"/>
      <c r="AB18" s="28"/>
      <c r="AC18" s="235" t="b">
        <v>0</v>
      </c>
      <c r="AD18" s="207"/>
      <c r="AE18" s="207" t="b">
        <v>0</v>
      </c>
      <c r="AF18" s="208"/>
    </row>
    <row r="19" spans="1:45" s="186" customFormat="1" ht="27.75" customHeight="1">
      <c r="B19" s="188"/>
      <c r="C19" s="189"/>
      <c r="D19" s="189"/>
      <c r="E19" s="189"/>
      <c r="F19" s="187"/>
      <c r="G19" s="187"/>
      <c r="H19" s="197"/>
      <c r="I19" s="197"/>
      <c r="J19" s="197"/>
      <c r="K19" s="197"/>
      <c r="L19" s="197"/>
      <c r="M19" s="197"/>
      <c r="N19" s="197"/>
      <c r="O19" s="197"/>
      <c r="P19" s="197"/>
      <c r="Q19" s="197"/>
      <c r="R19" s="197"/>
      <c r="S19" s="197"/>
      <c r="T19" s="197"/>
      <c r="U19" s="197"/>
      <c r="V19" s="197"/>
      <c r="W19" s="197"/>
      <c r="X19" s="197"/>
      <c r="Y19" s="197"/>
      <c r="Z19" s="157"/>
      <c r="AA19" s="28"/>
      <c r="AB19" s="28"/>
      <c r="AC19" s="235"/>
      <c r="AD19" s="207"/>
      <c r="AE19" s="207"/>
      <c r="AF19" s="208"/>
    </row>
    <row r="20" spans="1:45" s="27" customFormat="1" ht="27" customHeight="1">
      <c r="A20" s="129"/>
      <c r="B20" s="158" t="s">
        <v>281</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60"/>
      <c r="AC20" s="207"/>
      <c r="AD20" s="207"/>
      <c r="AE20" s="207"/>
      <c r="AF20" s="208"/>
      <c r="AG20" s="129"/>
      <c r="AH20" s="129"/>
      <c r="AI20" s="129"/>
      <c r="AJ20" s="129"/>
      <c r="AK20" s="129"/>
      <c r="AL20" s="129"/>
      <c r="AM20" s="129"/>
      <c r="AN20" s="129"/>
      <c r="AO20" s="129"/>
      <c r="AP20" s="129"/>
      <c r="AQ20" s="129"/>
      <c r="AR20" s="129"/>
      <c r="AS20" s="129"/>
    </row>
    <row r="21" spans="1:45" s="27" customFormat="1" ht="23.25" customHeight="1">
      <c r="A21" s="129"/>
      <c r="B21" s="161"/>
      <c r="C21" s="134"/>
      <c r="D21" s="134"/>
      <c r="E21" s="134"/>
      <c r="F21" s="134"/>
      <c r="G21" s="134"/>
      <c r="H21" s="134"/>
      <c r="I21" s="134"/>
      <c r="J21" s="134"/>
      <c r="K21" s="134"/>
      <c r="L21" s="134"/>
      <c r="M21" s="134"/>
      <c r="N21" s="134"/>
      <c r="O21" s="190"/>
      <c r="P21" s="134"/>
      <c r="Q21" s="134"/>
      <c r="R21" s="134"/>
      <c r="S21" s="134"/>
      <c r="T21" s="134"/>
      <c r="U21" s="134"/>
      <c r="V21" s="134"/>
      <c r="W21" s="134"/>
      <c r="X21" s="190"/>
      <c r="Y21" s="134"/>
      <c r="Z21" s="162"/>
      <c r="AC21" s="207"/>
      <c r="AD21" s="207"/>
      <c r="AE21" s="207"/>
      <c r="AF21" s="208"/>
      <c r="AG21" s="129"/>
      <c r="AH21" s="129"/>
      <c r="AI21" s="129"/>
      <c r="AJ21" s="129"/>
      <c r="AK21" s="129"/>
      <c r="AL21" s="129"/>
      <c r="AM21" s="129"/>
      <c r="AN21" s="129"/>
      <c r="AO21" s="129"/>
      <c r="AP21" s="129"/>
      <c r="AQ21" s="129"/>
      <c r="AR21" s="129"/>
      <c r="AS21" s="129"/>
    </row>
    <row r="22" spans="1:45" s="27" customFormat="1" ht="23.25" customHeight="1">
      <c r="A22" s="129"/>
      <c r="B22" s="161"/>
      <c r="C22" s="134"/>
      <c r="D22" s="134"/>
      <c r="E22" s="134"/>
      <c r="F22" s="134"/>
      <c r="G22" s="134"/>
      <c r="H22" s="134"/>
      <c r="I22" s="134"/>
      <c r="J22" s="134"/>
      <c r="K22" s="134"/>
      <c r="L22" s="134"/>
      <c r="M22" s="134"/>
      <c r="N22" s="134"/>
      <c r="O22" s="190"/>
      <c r="P22" s="134"/>
      <c r="Q22" s="134"/>
      <c r="R22" s="134"/>
      <c r="S22" s="134"/>
      <c r="T22" s="134"/>
      <c r="U22" s="134"/>
      <c r="V22" s="134"/>
      <c r="W22" s="134"/>
      <c r="X22" s="190"/>
      <c r="Y22" s="134"/>
      <c r="Z22" s="162"/>
      <c r="AC22" s="207"/>
      <c r="AD22" s="207"/>
      <c r="AE22" s="207"/>
      <c r="AF22" s="208"/>
      <c r="AG22" s="129"/>
      <c r="AH22" s="129"/>
      <c r="AI22" s="129"/>
      <c r="AJ22" s="129"/>
      <c r="AK22" s="129"/>
      <c r="AL22" s="129"/>
      <c r="AM22" s="129"/>
      <c r="AN22" s="129"/>
      <c r="AO22" s="129"/>
      <c r="AP22" s="129"/>
      <c r="AQ22" s="129"/>
      <c r="AR22" s="129"/>
      <c r="AS22" s="129"/>
    </row>
    <row r="23" spans="1:45" s="27" customFormat="1" ht="23.25" customHeight="1">
      <c r="A23" s="129"/>
      <c r="B23" s="161"/>
      <c r="C23" s="134"/>
      <c r="D23" s="134"/>
      <c r="E23" s="134"/>
      <c r="F23" s="134"/>
      <c r="G23" s="134"/>
      <c r="H23" s="134"/>
      <c r="I23" s="134"/>
      <c r="J23" s="134"/>
      <c r="K23" s="134"/>
      <c r="L23" s="134"/>
      <c r="M23" s="134"/>
      <c r="N23" s="134"/>
      <c r="O23" s="190"/>
      <c r="P23" s="134"/>
      <c r="Q23" s="134"/>
      <c r="R23" s="134"/>
      <c r="S23" s="134"/>
      <c r="T23" s="134"/>
      <c r="U23" s="134"/>
      <c r="V23" s="134"/>
      <c r="W23" s="134"/>
      <c r="X23" s="190"/>
      <c r="Y23" s="134"/>
      <c r="Z23" s="162"/>
      <c r="AC23" s="207"/>
      <c r="AD23" s="207"/>
      <c r="AE23" s="207"/>
      <c r="AF23" s="208"/>
      <c r="AG23" s="129"/>
      <c r="AH23" s="129"/>
      <c r="AI23" s="129"/>
      <c r="AJ23" s="129"/>
      <c r="AK23" s="129"/>
      <c r="AL23" s="129"/>
      <c r="AM23" s="129"/>
      <c r="AN23" s="129"/>
      <c r="AO23" s="129"/>
      <c r="AP23" s="129"/>
      <c r="AQ23" s="129"/>
      <c r="AR23" s="129"/>
      <c r="AS23" s="129"/>
    </row>
    <row r="24" spans="1:45" s="27" customFormat="1" ht="17.25" customHeight="1">
      <c r="A24" s="129"/>
      <c r="B24" s="161"/>
      <c r="C24" s="134"/>
      <c r="D24" s="134"/>
      <c r="E24" s="134"/>
      <c r="F24" s="134"/>
      <c r="G24" s="134"/>
      <c r="H24" s="134"/>
      <c r="I24" s="134"/>
      <c r="J24" s="134"/>
      <c r="K24" s="134"/>
      <c r="L24" s="134"/>
      <c r="M24" s="134"/>
      <c r="N24" s="134"/>
      <c r="O24" s="190"/>
      <c r="P24" s="134"/>
      <c r="Q24" s="134"/>
      <c r="R24" s="134"/>
      <c r="S24" s="134"/>
      <c r="T24" s="134"/>
      <c r="U24" s="134"/>
      <c r="V24" s="134"/>
      <c r="W24" s="134"/>
      <c r="X24" s="190"/>
      <c r="Y24" s="134"/>
      <c r="Z24" s="162"/>
      <c r="AC24" s="207"/>
      <c r="AD24" s="207"/>
      <c r="AE24" s="207"/>
      <c r="AF24" s="208"/>
      <c r="AG24" s="129"/>
      <c r="AH24" s="129"/>
      <c r="AI24" s="129"/>
      <c r="AJ24" s="129"/>
      <c r="AK24" s="129"/>
      <c r="AL24" s="129"/>
      <c r="AM24" s="129"/>
      <c r="AN24" s="129"/>
      <c r="AO24" s="129"/>
      <c r="AP24" s="129"/>
      <c r="AQ24" s="129"/>
      <c r="AR24" s="129"/>
      <c r="AS24" s="129"/>
    </row>
    <row r="25" spans="1:45" s="27" customFormat="1" ht="48" customHeight="1">
      <c r="A25" s="129"/>
      <c r="B25" s="163"/>
      <c r="C25" s="128"/>
      <c r="D25" s="128"/>
      <c r="E25" s="128"/>
      <c r="F25" s="128"/>
      <c r="G25" s="128"/>
      <c r="H25" s="128"/>
      <c r="I25" s="128"/>
      <c r="J25" s="128"/>
      <c r="K25" s="128"/>
      <c r="L25" s="128"/>
      <c r="M25" s="128"/>
      <c r="N25" s="128"/>
      <c r="O25" s="185"/>
      <c r="P25" s="128"/>
      <c r="Q25" s="128"/>
      <c r="R25" s="128"/>
      <c r="S25" s="128"/>
      <c r="T25" s="128"/>
      <c r="U25" s="128"/>
      <c r="V25" s="129"/>
      <c r="W25" s="129"/>
      <c r="X25" s="186"/>
      <c r="Y25" s="129"/>
      <c r="Z25" s="164"/>
      <c r="AC25" s="207"/>
      <c r="AD25" s="207"/>
      <c r="AE25" s="207"/>
      <c r="AF25" s="208"/>
      <c r="AG25" s="129"/>
      <c r="AH25" s="129"/>
      <c r="AI25" s="129"/>
      <c r="AJ25" s="129"/>
      <c r="AK25" s="129"/>
      <c r="AL25" s="129"/>
      <c r="AM25" s="129"/>
      <c r="AN25" s="129"/>
      <c r="AO25" s="129"/>
      <c r="AP25" s="129"/>
      <c r="AQ25" s="129"/>
      <c r="AR25" s="129"/>
      <c r="AS25" s="129"/>
    </row>
    <row r="26" spans="1:45" s="27" customFormat="1" ht="17.25" customHeight="1">
      <c r="A26" s="129"/>
      <c r="B26" s="165"/>
      <c r="C26" s="166"/>
      <c r="D26" s="166"/>
      <c r="E26" s="166"/>
      <c r="F26" s="166"/>
      <c r="G26" s="166"/>
      <c r="H26" s="166"/>
      <c r="I26" s="166"/>
      <c r="J26" s="166"/>
      <c r="K26" s="166"/>
      <c r="L26" s="166"/>
      <c r="M26" s="166"/>
      <c r="N26" s="166"/>
      <c r="O26" s="166"/>
      <c r="P26" s="166"/>
      <c r="Q26" s="166"/>
      <c r="R26" s="166"/>
      <c r="S26" s="166"/>
      <c r="T26" s="166"/>
      <c r="U26" s="166"/>
      <c r="V26" s="47"/>
      <c r="W26" s="47"/>
      <c r="X26" s="47"/>
      <c r="Y26" s="47"/>
      <c r="Z26" s="167"/>
      <c r="AC26" s="207"/>
      <c r="AD26" s="207"/>
      <c r="AE26" s="207"/>
      <c r="AF26" s="208"/>
      <c r="AG26" s="129"/>
      <c r="AH26" s="129"/>
      <c r="AI26" s="129"/>
      <c r="AJ26" s="129"/>
      <c r="AK26" s="129"/>
      <c r="AL26" s="129"/>
      <c r="AM26" s="129"/>
      <c r="AN26" s="129"/>
      <c r="AO26" s="129"/>
      <c r="AP26" s="129"/>
      <c r="AQ26" s="129"/>
      <c r="AR26" s="129"/>
      <c r="AS26" s="129"/>
    </row>
    <row r="27" spans="1:45" s="27" customFormat="1" ht="17.25" customHeight="1">
      <c r="A27" s="129"/>
      <c r="B27" s="82"/>
      <c r="C27" s="129"/>
      <c r="D27" s="129"/>
      <c r="E27" s="129"/>
      <c r="F27" s="129"/>
      <c r="G27" s="129"/>
      <c r="H27" s="129"/>
      <c r="I27" s="128"/>
      <c r="J27" s="128"/>
      <c r="K27" s="128"/>
      <c r="L27" s="128"/>
      <c r="M27" s="128"/>
      <c r="N27" s="128"/>
      <c r="O27" s="185"/>
      <c r="P27" s="128"/>
      <c r="Q27" s="128"/>
      <c r="R27" s="128"/>
      <c r="S27" s="128"/>
      <c r="T27" s="128"/>
      <c r="U27" s="128"/>
      <c r="V27" s="129"/>
      <c r="W27" s="129"/>
      <c r="X27" s="186"/>
      <c r="Y27" s="129"/>
      <c r="Z27" s="147"/>
      <c r="AC27" s="207"/>
      <c r="AD27" s="207"/>
      <c r="AE27" s="207"/>
      <c r="AF27" s="208"/>
      <c r="AG27" s="129"/>
      <c r="AH27" s="129"/>
      <c r="AI27" s="129"/>
      <c r="AJ27" s="129"/>
      <c r="AK27" s="129"/>
      <c r="AL27" s="129"/>
      <c r="AM27" s="129"/>
      <c r="AN27" s="129"/>
      <c r="AO27" s="129"/>
      <c r="AP27" s="129"/>
      <c r="AQ27" s="129"/>
      <c r="AR27" s="129"/>
      <c r="AS27" s="129"/>
    </row>
    <row r="28" spans="1:45" s="27" customFormat="1" ht="17.25" customHeight="1">
      <c r="A28" s="129"/>
      <c r="B28" s="82"/>
      <c r="C28" s="129"/>
      <c r="D28" s="129"/>
      <c r="E28" s="129"/>
      <c r="F28" s="129"/>
      <c r="G28" s="129"/>
      <c r="H28" s="129"/>
      <c r="I28" s="128"/>
      <c r="J28" s="128"/>
      <c r="K28" s="128"/>
      <c r="L28" s="128"/>
      <c r="M28" s="128"/>
      <c r="N28" s="128"/>
      <c r="O28" s="185"/>
      <c r="P28" s="128"/>
      <c r="Q28" s="128"/>
      <c r="R28" s="128"/>
      <c r="S28" s="128"/>
      <c r="T28" s="128"/>
      <c r="U28" s="128"/>
      <c r="V28" s="129"/>
      <c r="W28" s="129"/>
      <c r="X28" s="186"/>
      <c r="Y28" s="129"/>
      <c r="Z28" s="147"/>
      <c r="AC28" s="207"/>
      <c r="AD28" s="207"/>
      <c r="AE28" s="207"/>
      <c r="AF28" s="208"/>
      <c r="AG28" s="129"/>
      <c r="AH28" s="129"/>
      <c r="AI28" s="129"/>
      <c r="AJ28" s="129"/>
      <c r="AK28" s="129"/>
      <c r="AL28" s="129"/>
      <c r="AM28" s="129"/>
      <c r="AN28" s="129"/>
      <c r="AO28" s="129"/>
      <c r="AP28" s="129"/>
      <c r="AQ28" s="129"/>
      <c r="AR28" s="129"/>
      <c r="AS28" s="129"/>
    </row>
    <row r="29" spans="1:45" s="27" customFormat="1" ht="17.25" customHeight="1">
      <c r="A29" s="129"/>
      <c r="B29" s="82"/>
      <c r="C29" s="129"/>
      <c r="D29" s="129"/>
      <c r="E29" s="129"/>
      <c r="F29" s="129"/>
      <c r="G29" s="129"/>
      <c r="H29" s="129"/>
      <c r="I29" s="128"/>
      <c r="J29" s="128"/>
      <c r="K29" s="128"/>
      <c r="L29" s="128"/>
      <c r="M29" s="128"/>
      <c r="N29" s="128"/>
      <c r="O29" s="185"/>
      <c r="P29" s="128"/>
      <c r="Q29" s="128"/>
      <c r="R29" s="128"/>
      <c r="S29" s="128"/>
      <c r="T29" s="128"/>
      <c r="U29" s="128"/>
      <c r="V29" s="129"/>
      <c r="W29" s="129"/>
      <c r="X29" s="186"/>
      <c r="Y29" s="129"/>
      <c r="Z29" s="147"/>
      <c r="AC29" s="207"/>
      <c r="AD29" s="207"/>
      <c r="AE29" s="207"/>
      <c r="AF29" s="208"/>
      <c r="AG29" s="129"/>
      <c r="AH29" s="129"/>
      <c r="AI29" s="129"/>
      <c r="AJ29" s="129"/>
      <c r="AK29" s="129"/>
      <c r="AL29" s="129"/>
      <c r="AM29" s="129"/>
      <c r="AN29" s="129"/>
      <c r="AO29" s="129"/>
      <c r="AP29" s="129"/>
      <c r="AQ29" s="129"/>
      <c r="AR29" s="129"/>
      <c r="AS29" s="129"/>
    </row>
    <row r="49" spans="2:2">
      <c r="B49" s="82" t="s">
        <v>483</v>
      </c>
    </row>
  </sheetData>
  <sheetProtection algorithmName="SHA-512" hashValue="7YcBqmu5F3x+5AIt3QgjurBzeXt+VNT89Y9GU+lHk/8DHfr1j6iBYx4k0m2s5HpCjlqyhfOD6OhyMpFc/pLh7g==" saltValue="VJBUVTTz/aJuZqS3mmid0w==" spinCount="100000" sheet="1" formatCells="0" formatColumns="0" formatRows="0" selectLockedCells="1"/>
  <mergeCells count="40">
    <mergeCell ref="Z9:Z10"/>
    <mergeCell ref="Z16:Z18"/>
    <mergeCell ref="C14:G14"/>
    <mergeCell ref="H14:P14"/>
    <mergeCell ref="Q14:Y14"/>
    <mergeCell ref="Z11:Z12"/>
    <mergeCell ref="Q11:Y11"/>
    <mergeCell ref="H10:P10"/>
    <mergeCell ref="H9:P9"/>
    <mergeCell ref="Q9:Y9"/>
    <mergeCell ref="H12:P12"/>
    <mergeCell ref="Q12:Y12"/>
    <mergeCell ref="X1:Z1"/>
    <mergeCell ref="AN4:AS4"/>
    <mergeCell ref="B6:E6"/>
    <mergeCell ref="H6:P6"/>
    <mergeCell ref="Q6:Y6"/>
    <mergeCell ref="W2:Z2"/>
    <mergeCell ref="B15:B18"/>
    <mergeCell ref="C15:G18"/>
    <mergeCell ref="H16:P16"/>
    <mergeCell ref="Q16:Y16"/>
    <mergeCell ref="M18:O18"/>
    <mergeCell ref="V18:X18"/>
    <mergeCell ref="B7:B13"/>
    <mergeCell ref="F7:G7"/>
    <mergeCell ref="H7:P7"/>
    <mergeCell ref="Q7:Y7"/>
    <mergeCell ref="F8:G8"/>
    <mergeCell ref="H13:P13"/>
    <mergeCell ref="Q13:Y13"/>
    <mergeCell ref="C13:G13"/>
    <mergeCell ref="F9:G10"/>
    <mergeCell ref="H8:P8"/>
    <mergeCell ref="Q8:Y8"/>
    <mergeCell ref="C7:E8"/>
    <mergeCell ref="C9:E12"/>
    <mergeCell ref="Q10:Y10"/>
    <mergeCell ref="F11:G12"/>
    <mergeCell ref="H11:P11"/>
  </mergeCells>
  <phoneticPr fontId="11"/>
  <conditionalFormatting sqref="H14">
    <cfRule type="expression" dxfId="224" priority="53">
      <formula>$H$14=""</formula>
    </cfRule>
  </conditionalFormatting>
  <conditionalFormatting sqref="H7:P7">
    <cfRule type="expression" dxfId="223" priority="68">
      <formula>$H$7=""</formula>
    </cfRule>
  </conditionalFormatting>
  <conditionalFormatting sqref="H8:P8">
    <cfRule type="expression" dxfId="222" priority="69">
      <formula>$H$8=""</formula>
    </cfRule>
  </conditionalFormatting>
  <conditionalFormatting sqref="H9:P9">
    <cfRule type="expression" dxfId="221" priority="120">
      <formula>$AC$9=FALSE</formula>
    </cfRule>
    <cfRule type="expression" dxfId="220" priority="119">
      <formula>$H$10&lt;&gt;""</formula>
    </cfRule>
  </conditionalFormatting>
  <conditionalFormatting sqref="H10:P10">
    <cfRule type="expression" dxfId="219" priority="122">
      <formula>$H$10=""</formula>
    </cfRule>
    <cfRule type="expression" dxfId="218" priority="121">
      <formula>$AC$9=TRUE</formula>
    </cfRule>
  </conditionalFormatting>
  <conditionalFormatting sqref="H11:P11">
    <cfRule type="expression" dxfId="217" priority="124">
      <formula>$AC$11=FALSE</formula>
    </cfRule>
    <cfRule type="expression" dxfId="216" priority="123">
      <formula>$H$12&lt;&gt;""</formula>
    </cfRule>
  </conditionalFormatting>
  <conditionalFormatting sqref="H12:P12">
    <cfRule type="expression" dxfId="215" priority="3">
      <formula>$AC$11=TRUE</formula>
    </cfRule>
    <cfRule type="expression" dxfId="214" priority="4">
      <formula>$H$12=""</formula>
    </cfRule>
  </conditionalFormatting>
  <conditionalFormatting sqref="H13:P13">
    <cfRule type="expression" dxfId="213" priority="17">
      <formula>AND($AC$9=TRUE,$AC$11=TRUE)</formula>
    </cfRule>
    <cfRule type="expression" dxfId="212" priority="18">
      <formula>OR($H$10&lt;&gt;$H$7,$H$12&lt;&gt;$H$8)</formula>
    </cfRule>
  </conditionalFormatting>
  <conditionalFormatting sqref="H15:P15">
    <cfRule type="expression" dxfId="211" priority="54">
      <formula>AND($AC$15=FALSE,$AD$15=FALSE)</formula>
    </cfRule>
  </conditionalFormatting>
  <conditionalFormatting sqref="H16:P18">
    <cfRule type="expression" dxfId="210" priority="9">
      <formula>COUNTIF($AC$17:$AD$18,TRUE)&gt;0</formula>
    </cfRule>
    <cfRule type="expression" dxfId="209" priority="10">
      <formula>$AC$15=TRUE</formula>
    </cfRule>
  </conditionalFormatting>
  <conditionalFormatting sqref="H10:Y10">
    <cfRule type="expression" dxfId="208" priority="42">
      <formula>AND($H$10&lt;&gt;"",$Q$10&lt;&gt;"",$H$10=$Q$10)</formula>
    </cfRule>
  </conditionalFormatting>
  <conditionalFormatting sqref="H13:Y13">
    <cfRule type="notContainsBlanks" dxfId="207" priority="1">
      <formula>LEN(TRIM(H13))&gt;0</formula>
    </cfRule>
  </conditionalFormatting>
  <conditionalFormatting sqref="M18:O18">
    <cfRule type="notContainsBlanks" dxfId="206" priority="7">
      <formula>LEN(TRIM(M18))&gt;0</formula>
    </cfRule>
    <cfRule type="expression" dxfId="205" priority="8">
      <formula>$AC$18=TRUE</formula>
    </cfRule>
  </conditionalFormatting>
  <conditionalFormatting sqref="Q7:Y7">
    <cfRule type="expression" dxfId="204" priority="65">
      <formula>$Q$7=""</formula>
    </cfRule>
  </conditionalFormatting>
  <conditionalFormatting sqref="Q8:Y8">
    <cfRule type="expression" dxfId="203" priority="64">
      <formula>$Q$8=""</formula>
    </cfRule>
  </conditionalFormatting>
  <conditionalFormatting sqref="Q9:Y9">
    <cfRule type="expression" dxfId="202" priority="136">
      <formula>$AD$9=FALSE</formula>
    </cfRule>
    <cfRule type="expression" dxfId="201" priority="135">
      <formula>$Q$10&lt;&gt;""</formula>
    </cfRule>
  </conditionalFormatting>
  <conditionalFormatting sqref="Q10:Y10">
    <cfRule type="expression" dxfId="200" priority="139">
      <formula>$AD$9=TRUE</formula>
    </cfRule>
    <cfRule type="expression" dxfId="199" priority="140">
      <formula>$Q$10=""</formula>
    </cfRule>
  </conditionalFormatting>
  <conditionalFormatting sqref="Q11:Y11">
    <cfRule type="expression" dxfId="198" priority="144">
      <formula>$AD$11=FALSE</formula>
    </cfRule>
    <cfRule type="expression" dxfId="197" priority="143">
      <formula>$Q$12&lt;&gt;""</formula>
    </cfRule>
  </conditionalFormatting>
  <conditionalFormatting sqref="Q12:Y12">
    <cfRule type="expression" dxfId="196" priority="148">
      <formula>$Q$12=""</formula>
    </cfRule>
    <cfRule type="expression" dxfId="195" priority="147">
      <formula>$AD$11=TRUE</formula>
    </cfRule>
  </conditionalFormatting>
  <conditionalFormatting sqref="Q13:Y13">
    <cfRule type="expression" dxfId="194" priority="13">
      <formula>AND($AD$9=TRUE,$AD$11=TRUE)</formula>
    </cfRule>
    <cfRule type="expression" dxfId="193" priority="14">
      <formula>OR($Q$10&lt;&gt;$Q$7,$Q$12&lt;&gt;$Q$8)</formula>
    </cfRule>
  </conditionalFormatting>
  <conditionalFormatting sqref="Q14:Y14">
    <cfRule type="expression" dxfId="192" priority="67">
      <formula>Q$14=""</formula>
    </cfRule>
  </conditionalFormatting>
  <conditionalFormatting sqref="Q15:Y15">
    <cfRule type="expression" dxfId="191" priority="155">
      <formula>AND($AE$15=FALSE,$AF$15=FALSE)</formula>
    </cfRule>
  </conditionalFormatting>
  <conditionalFormatting sqref="Q16:Y18">
    <cfRule type="expression" dxfId="190" priority="22">
      <formula>COUNTIF($AE$17:$AF$18,TRUE)&gt;0</formula>
    </cfRule>
    <cfRule type="expression" dxfId="189" priority="23">
      <formula>$AE$15=TRUE</formula>
    </cfRule>
  </conditionalFormatting>
  <conditionalFormatting sqref="V18:X18">
    <cfRule type="expression" dxfId="188" priority="6">
      <formula>$AE$18=TRUE</formula>
    </cfRule>
    <cfRule type="notContainsBlanks" dxfId="187" priority="5">
      <formula>LEN(TRIM(V18))&gt;0</formula>
    </cfRule>
  </conditionalFormatting>
  <conditionalFormatting sqref="Z7">
    <cfRule type="expression" dxfId="186" priority="62">
      <formula>$H$7=$Q$7</formula>
    </cfRule>
    <cfRule type="expression" dxfId="185" priority="63">
      <formula>$Z$7=""</formula>
    </cfRule>
    <cfRule type="expression" dxfId="184" priority="61">
      <formula>AND($H$7="",$Q$7="")</formula>
    </cfRule>
  </conditionalFormatting>
  <conditionalFormatting sqref="Z8">
    <cfRule type="expression" dxfId="183" priority="60">
      <formula>$Z$8=""</formula>
    </cfRule>
    <cfRule type="expression" dxfId="182" priority="59">
      <formula>$H$8=$Q$8</formula>
    </cfRule>
    <cfRule type="expression" dxfId="181" priority="58">
      <formula>AND($H$8="",$Q$8="")</formula>
    </cfRule>
  </conditionalFormatting>
  <conditionalFormatting sqref="Z9">
    <cfRule type="expression" dxfId="180" priority="39">
      <formula>OR(AND($AC$9=TRUE,$AD$9=TRUE),AND($H$10&lt;&gt;"",$Q$10&lt;&gt;"",$H$10=$Q$10))</formula>
    </cfRule>
    <cfRule type="expression" dxfId="179" priority="40">
      <formula>$Z$9=""</formula>
    </cfRule>
  </conditionalFormatting>
  <conditionalFormatting sqref="Z11">
    <cfRule type="expression" dxfId="178" priority="38">
      <formula>$Z$11=""</formula>
    </cfRule>
    <cfRule type="expression" dxfId="177" priority="37">
      <formula>OR(AND($AC$11=TRUE,$AD$11=TRUE),AND($H$12&lt;&gt;"",$Q$12&lt;&gt;"",$H$12=$Q$12))</formula>
    </cfRule>
  </conditionalFormatting>
  <conditionalFormatting sqref="Z14">
    <cfRule type="expression" dxfId="176" priority="57">
      <formula>$Z$14=""</formula>
    </cfRule>
    <cfRule type="expression" dxfId="175" priority="56">
      <formula>$H$14=$Q$14</formula>
    </cfRule>
    <cfRule type="expression" dxfId="174" priority="55">
      <formula>AND($H$14="",$Q$14="")</formula>
    </cfRule>
  </conditionalFormatting>
  <conditionalFormatting sqref="Z15">
    <cfRule type="expression" dxfId="173" priority="51">
      <formula>AND($AC$15=TRUE,$AE$15=TRUE)</formula>
    </cfRule>
    <cfRule type="expression" dxfId="172" priority="52">
      <formula>$Z$15=""</formula>
    </cfRule>
    <cfRule type="expression" dxfId="171" priority="50">
      <formula>AND($AD$15=TRUE,$AF$15=TRUE)</formula>
    </cfRule>
  </conditionalFormatting>
  <conditionalFormatting sqref="Z16:Z18">
    <cfRule type="notContainsBlanks" dxfId="170" priority="19">
      <formula>LEN(TRIM(Z16))&gt;0</formula>
    </cfRule>
    <cfRule type="expression" dxfId="169" priority="20">
      <formula>OR(AND($AC$17=TRUE,$AE$17=TRUE),AND($AD$17=TRUE,$AF$17=TRUE),AND($AC$18=TRUE,$AE$18=TRUE))</formula>
    </cfRule>
    <cfRule type="expression" dxfId="168" priority="21">
      <formula>OR($AC$17&lt;&gt;$AE$17,$AD$17&lt;&gt;$AF$17,$AC$19&lt;&gt;$AE$18)</formula>
    </cfRule>
  </conditionalFormatting>
  <pageMargins left="0.7" right="0.7" top="0.75" bottom="0.75" header="0.3" footer="0.3"/>
  <pageSetup paperSize="9" scale="77" orientation="portrait" blackAndWhite="1" r:id="rId1"/>
  <headerFooter>
    <oddFooter xml:space="preserve">&amp;C&amp;12 4&amp;11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16</xdr:col>
                    <xdr:colOff>69850</xdr:colOff>
                    <xdr:row>14</xdr:row>
                    <xdr:rowOff>361950</xdr:rowOff>
                  </from>
                  <to>
                    <xdr:col>17</xdr:col>
                    <xdr:colOff>184150</xdr:colOff>
                    <xdr:row>14</xdr:row>
                    <xdr:rowOff>666750</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21</xdr:col>
                    <xdr:colOff>171450</xdr:colOff>
                    <xdr:row>14</xdr:row>
                    <xdr:rowOff>361950</xdr:rowOff>
                  </from>
                  <to>
                    <xdr:col>23</xdr:col>
                    <xdr:colOff>95250</xdr:colOff>
                    <xdr:row>14</xdr:row>
                    <xdr:rowOff>666750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7</xdr:col>
                    <xdr:colOff>50800</xdr:colOff>
                    <xdr:row>14</xdr:row>
                    <xdr:rowOff>361950</xdr:rowOff>
                  </from>
                  <to>
                    <xdr:col>8</xdr:col>
                    <xdr:colOff>165100</xdr:colOff>
                    <xdr:row>14</xdr:row>
                    <xdr:rowOff>666750</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12</xdr:col>
                    <xdr:colOff>184150</xdr:colOff>
                    <xdr:row>14</xdr:row>
                    <xdr:rowOff>361950</xdr:rowOff>
                  </from>
                  <to>
                    <xdr:col>14</xdr:col>
                    <xdr:colOff>107950</xdr:colOff>
                    <xdr:row>14</xdr:row>
                    <xdr:rowOff>666750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7</xdr:col>
                    <xdr:colOff>50800</xdr:colOff>
                    <xdr:row>8</xdr:row>
                    <xdr:rowOff>31750</xdr:rowOff>
                  </from>
                  <to>
                    <xdr:col>8</xdr:col>
                    <xdr:colOff>95250</xdr:colOff>
                    <xdr:row>8</xdr:row>
                    <xdr:rowOff>279400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16</xdr:col>
                    <xdr:colOff>57150</xdr:colOff>
                    <xdr:row>8</xdr:row>
                    <xdr:rowOff>50800</xdr:rowOff>
                  </from>
                  <to>
                    <xdr:col>17</xdr:col>
                    <xdr:colOff>146050</xdr:colOff>
                    <xdr:row>8</xdr:row>
                    <xdr:rowOff>266700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50800</xdr:colOff>
                    <xdr:row>10</xdr:row>
                    <xdr:rowOff>31750</xdr:rowOff>
                  </from>
                  <to>
                    <xdr:col>8</xdr:col>
                    <xdr:colOff>107950</xdr:colOff>
                    <xdr:row>10</xdr:row>
                    <xdr:rowOff>279400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16</xdr:col>
                    <xdr:colOff>69850</xdr:colOff>
                    <xdr:row>10</xdr:row>
                    <xdr:rowOff>31750</xdr:rowOff>
                  </from>
                  <to>
                    <xdr:col>17</xdr:col>
                    <xdr:colOff>127000</xdr:colOff>
                    <xdr:row>10</xdr:row>
                    <xdr:rowOff>279400</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7</xdr:col>
                    <xdr:colOff>171450</xdr:colOff>
                    <xdr:row>16</xdr:row>
                    <xdr:rowOff>19050</xdr:rowOff>
                  </from>
                  <to>
                    <xdr:col>9</xdr:col>
                    <xdr:colOff>95250</xdr:colOff>
                    <xdr:row>17</xdr:row>
                    <xdr:rowOff>0</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11</xdr:col>
                    <xdr:colOff>171450</xdr:colOff>
                    <xdr:row>16</xdr:row>
                    <xdr:rowOff>19050</xdr:rowOff>
                  </from>
                  <to>
                    <xdr:col>13</xdr:col>
                    <xdr:colOff>95250</xdr:colOff>
                    <xdr:row>17</xdr:row>
                    <xdr:rowOff>0</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7</xdr:col>
                    <xdr:colOff>171450</xdr:colOff>
                    <xdr:row>17</xdr:row>
                    <xdr:rowOff>12700</xdr:rowOff>
                  </from>
                  <to>
                    <xdr:col>9</xdr:col>
                    <xdr:colOff>95250</xdr:colOff>
                    <xdr:row>17</xdr:row>
                    <xdr:rowOff>317500</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16</xdr:col>
                    <xdr:colOff>184150</xdr:colOff>
                    <xdr:row>16</xdr:row>
                    <xdr:rowOff>19050</xdr:rowOff>
                  </from>
                  <to>
                    <xdr:col>18</xdr:col>
                    <xdr:colOff>107950</xdr:colOff>
                    <xdr:row>17</xdr:row>
                    <xdr:rowOff>0</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20</xdr:col>
                    <xdr:colOff>171450</xdr:colOff>
                    <xdr:row>16</xdr:row>
                    <xdr:rowOff>19050</xdr:rowOff>
                  </from>
                  <to>
                    <xdr:col>22</xdr:col>
                    <xdr:colOff>95250</xdr:colOff>
                    <xdr:row>17</xdr:row>
                    <xdr:rowOff>0</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16</xdr:col>
                    <xdr:colOff>184150</xdr:colOff>
                    <xdr:row>17</xdr:row>
                    <xdr:rowOff>12700</xdr:rowOff>
                  </from>
                  <to>
                    <xdr:col>18</xdr:col>
                    <xdr:colOff>107950</xdr:colOff>
                    <xdr:row>17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00B8D-DF25-48D7-94F5-8B32C6838DDF}">
  <sheetPr>
    <tabColor rgb="FF00B050"/>
  </sheetPr>
  <dimension ref="A1:BG35"/>
  <sheetViews>
    <sheetView showGridLines="0" zoomScaleNormal="100" zoomScaleSheetLayoutView="100" workbookViewId="0">
      <selection activeCell="T4" sqref="T4"/>
    </sheetView>
  </sheetViews>
  <sheetFormatPr defaultColWidth="9" defaultRowHeight="13"/>
  <cols>
    <col min="1" max="1" width="1.36328125" style="559" customWidth="1"/>
    <col min="2" max="2" width="2.6328125" style="559" customWidth="1"/>
    <col min="3" max="3" width="3.6328125" style="82" customWidth="1"/>
    <col min="4" max="4" width="13.90625" style="82" customWidth="1"/>
    <col min="5" max="5" width="3.08984375" style="559" customWidth="1"/>
    <col min="6" max="6" width="4.08984375" style="559" customWidth="1"/>
    <col min="7" max="7" width="4.453125" style="559" customWidth="1"/>
    <col min="8" max="9" width="3.6328125" style="559" customWidth="1"/>
    <col min="10" max="11" width="2.08984375" style="559" customWidth="1"/>
    <col min="12" max="13" width="3.6328125" style="559" customWidth="1"/>
    <col min="14" max="14" width="5.08984375" style="559" customWidth="1"/>
    <col min="15" max="15" width="3.08984375" style="559" customWidth="1"/>
    <col min="16" max="16" width="4.08984375" style="559" customWidth="1"/>
    <col min="17" max="17" width="4.453125" style="559" customWidth="1"/>
    <col min="18" max="19" width="3.6328125" style="559" customWidth="1"/>
    <col min="20" max="21" width="2.08984375" style="559" customWidth="1"/>
    <col min="22" max="23" width="3.6328125" style="559" customWidth="1"/>
    <col min="24" max="24" width="5.08984375" style="559" customWidth="1"/>
    <col min="25" max="25" width="5.6328125" style="559" customWidth="1"/>
    <col min="26" max="28" width="2.6328125" style="559" customWidth="1"/>
    <col min="29" max="32" width="1.6328125" style="559" customWidth="1"/>
    <col min="33" max="33" width="3.08984375" style="559" customWidth="1"/>
    <col min="34" max="34" width="49.08984375" style="168" customWidth="1"/>
    <col min="35" max="35" width="5.6328125" style="27" hidden="1" customWidth="1"/>
    <col min="36" max="36" width="5.90625" style="207" hidden="1" customWidth="1"/>
    <col min="37" max="37" width="14.453125" style="207" hidden="1" customWidth="1"/>
    <col min="38" max="38" width="16.6328125" style="207" hidden="1" customWidth="1"/>
    <col min="39" max="39" width="18.08984375" style="207" hidden="1" customWidth="1"/>
    <col min="40" max="40" width="13.08984375" style="207" hidden="1" customWidth="1"/>
    <col min="41" max="41" width="14" style="207" hidden="1" customWidth="1"/>
    <col min="42" max="43" width="5.6328125" style="27" customWidth="1"/>
    <col min="44" max="44" width="9" style="559" customWidth="1"/>
    <col min="45" max="16384" width="9" style="559"/>
  </cols>
  <sheetData>
    <row r="1" spans="2:59" ht="20.25" customHeight="1">
      <c r="O1" s="570"/>
      <c r="P1" s="570"/>
      <c r="Q1" s="570"/>
      <c r="R1" s="570"/>
      <c r="S1" s="570"/>
      <c r="T1" s="570"/>
      <c r="U1" s="570"/>
      <c r="V1" s="976" t="str">
        <f>申１!$Y$1</f>
        <v>令和７年度協力</v>
      </c>
      <c r="W1" s="977"/>
      <c r="X1" s="977"/>
      <c r="Y1" s="977"/>
      <c r="Z1" s="977"/>
      <c r="AA1" s="977"/>
      <c r="AB1" s="977"/>
      <c r="AC1" s="977"/>
      <c r="AD1" s="977"/>
      <c r="AE1" s="977"/>
      <c r="AF1" s="977"/>
      <c r="AG1" s="977"/>
      <c r="AJ1" s="208"/>
      <c r="AK1" s="208"/>
      <c r="AL1" s="208"/>
      <c r="AM1" s="208"/>
      <c r="AN1" s="208"/>
    </row>
    <row r="2" spans="2:59" ht="14.25" customHeight="1">
      <c r="O2" s="570"/>
      <c r="P2" s="570"/>
      <c r="Q2" s="570"/>
      <c r="R2" s="570"/>
      <c r="S2" s="570"/>
      <c r="T2" s="570"/>
      <c r="U2" s="570"/>
      <c r="V2" s="978" t="str">
        <f>IF(申１!Q11="","",申１!Q11)</f>
        <v/>
      </c>
      <c r="W2" s="979"/>
      <c r="X2" s="979"/>
      <c r="Y2" s="979"/>
      <c r="Z2" s="979"/>
      <c r="AA2" s="979"/>
      <c r="AB2" s="979"/>
      <c r="AC2" s="979"/>
      <c r="AD2" s="979"/>
      <c r="AE2" s="979"/>
      <c r="AF2" s="979"/>
      <c r="AG2" s="979"/>
      <c r="AJ2" s="208"/>
      <c r="AK2" s="208"/>
      <c r="AL2" s="208"/>
      <c r="AM2" s="208"/>
      <c r="AN2" s="208"/>
    </row>
    <row r="3" spans="2:59" s="557" customFormat="1" ht="16.5" customHeight="1">
      <c r="B3" s="332">
        <v>6</v>
      </c>
      <c r="C3" s="332" t="s">
        <v>282</v>
      </c>
      <c r="D3" s="333"/>
      <c r="E3" s="333"/>
      <c r="F3" s="333"/>
      <c r="G3" s="333"/>
      <c r="H3" s="333"/>
      <c r="I3" s="333"/>
      <c r="J3" s="333"/>
      <c r="K3" s="333"/>
      <c r="L3" s="333"/>
      <c r="M3" s="333"/>
      <c r="N3" s="333"/>
      <c r="O3" s="333"/>
      <c r="P3" s="333"/>
      <c r="Q3" s="334"/>
      <c r="R3" s="334"/>
      <c r="S3" s="334"/>
      <c r="AH3" s="503"/>
      <c r="AI3" s="34"/>
      <c r="AJ3" s="394"/>
      <c r="AK3" s="394"/>
      <c r="AL3" s="394"/>
      <c r="AM3" s="394"/>
      <c r="AN3" s="394"/>
      <c r="AO3" s="504"/>
      <c r="AP3" s="34"/>
      <c r="AQ3" s="34"/>
    </row>
    <row r="4" spans="2:59" ht="21.75" customHeight="1">
      <c r="B4" s="183" t="s">
        <v>313</v>
      </c>
      <c r="C4" s="169"/>
      <c r="O4" s="170"/>
      <c r="P4" s="170"/>
      <c r="Q4" s="170"/>
      <c r="R4" s="170"/>
      <c r="S4" s="170"/>
      <c r="AJ4" s="208"/>
      <c r="AK4" s="208"/>
      <c r="AL4" s="208"/>
      <c r="AM4" s="208"/>
      <c r="AN4" s="208"/>
    </row>
    <row r="5" spans="2:59" ht="41.25" customHeight="1">
      <c r="B5" s="903"/>
      <c r="C5" s="611"/>
      <c r="D5" s="611"/>
      <c r="E5" s="725" t="s">
        <v>488</v>
      </c>
      <c r="F5" s="732"/>
      <c r="G5" s="732"/>
      <c r="H5" s="732"/>
      <c r="I5" s="732"/>
      <c r="J5" s="732"/>
      <c r="K5" s="732"/>
      <c r="L5" s="732"/>
      <c r="M5" s="732"/>
      <c r="N5" s="733"/>
      <c r="O5" s="725" t="s">
        <v>277</v>
      </c>
      <c r="P5" s="732"/>
      <c r="Q5" s="732"/>
      <c r="R5" s="732"/>
      <c r="S5" s="732"/>
      <c r="T5" s="732"/>
      <c r="U5" s="732"/>
      <c r="V5" s="732"/>
      <c r="W5" s="732"/>
      <c r="X5" s="733"/>
      <c r="Y5" s="965" t="s">
        <v>422</v>
      </c>
      <c r="Z5" s="965"/>
      <c r="AA5" s="965"/>
      <c r="AB5" s="965"/>
      <c r="AC5" s="965"/>
      <c r="AD5" s="965"/>
      <c r="AE5" s="965"/>
      <c r="AF5" s="965"/>
      <c r="AG5" s="965"/>
      <c r="AJ5" s="395"/>
      <c r="AK5" s="395"/>
      <c r="AL5" s="395"/>
      <c r="AM5" s="395"/>
      <c r="AN5" s="395"/>
      <c r="AO5" s="505"/>
      <c r="AP5" s="506"/>
    </row>
    <row r="6" spans="2:59" s="560" customFormat="1" ht="40" customHeight="1">
      <c r="B6" s="572">
        <v>1</v>
      </c>
      <c r="C6" s="965" t="s">
        <v>283</v>
      </c>
      <c r="D6" s="966"/>
      <c r="E6" s="967"/>
      <c r="F6" s="968"/>
      <c r="G6" s="968"/>
      <c r="H6" s="968"/>
      <c r="I6" s="968"/>
      <c r="J6" s="968"/>
      <c r="K6" s="968"/>
      <c r="L6" s="968"/>
      <c r="M6" s="968"/>
      <c r="N6" s="969"/>
      <c r="O6" s="967"/>
      <c r="P6" s="968"/>
      <c r="Q6" s="968"/>
      <c r="R6" s="968"/>
      <c r="S6" s="968"/>
      <c r="T6" s="968"/>
      <c r="U6" s="968"/>
      <c r="V6" s="968"/>
      <c r="W6" s="968"/>
      <c r="X6" s="969"/>
      <c r="Y6" s="970"/>
      <c r="Z6" s="971"/>
      <c r="AA6" s="972"/>
      <c r="AB6" s="971"/>
      <c r="AC6" s="971"/>
      <c r="AD6" s="971"/>
      <c r="AE6" s="971"/>
      <c r="AF6" s="971"/>
      <c r="AG6" s="973"/>
      <c r="AH6" s="507"/>
      <c r="AI6" s="28"/>
      <c r="AJ6" s="396"/>
      <c r="AK6" s="396"/>
      <c r="AL6" s="396"/>
      <c r="AM6" s="396"/>
      <c r="AN6" s="396"/>
      <c r="AO6" s="508"/>
      <c r="AP6" s="509"/>
      <c r="AQ6" s="28"/>
    </row>
    <row r="7" spans="2:59" s="560" customFormat="1" ht="40" customHeight="1">
      <c r="B7" s="940">
        <v>2</v>
      </c>
      <c r="C7" s="877" t="s">
        <v>492</v>
      </c>
      <c r="D7" s="879"/>
      <c r="E7" s="335"/>
      <c r="F7" s="502" t="s">
        <v>333</v>
      </c>
      <c r="G7" s="974"/>
      <c r="H7" s="975"/>
      <c r="I7" s="975"/>
      <c r="J7" s="975"/>
      <c r="K7" s="975"/>
      <c r="L7" s="975"/>
      <c r="M7" s="975"/>
      <c r="N7" s="493" t="s">
        <v>162</v>
      </c>
      <c r="O7" s="335"/>
      <c r="P7" s="502" t="s">
        <v>333</v>
      </c>
      <c r="Q7" s="974"/>
      <c r="R7" s="975"/>
      <c r="S7" s="975"/>
      <c r="T7" s="975"/>
      <c r="U7" s="975"/>
      <c r="V7" s="975"/>
      <c r="W7" s="975"/>
      <c r="X7" s="493" t="s">
        <v>162</v>
      </c>
      <c r="Y7" s="943"/>
      <c r="Z7" s="944"/>
      <c r="AA7" s="944"/>
      <c r="AB7" s="944"/>
      <c r="AC7" s="944"/>
      <c r="AD7" s="944"/>
      <c r="AE7" s="944"/>
      <c r="AF7" s="944"/>
      <c r="AG7" s="945"/>
      <c r="AH7" s="507"/>
      <c r="AI7" s="28"/>
      <c r="AJ7" s="396" t="b">
        <v>0</v>
      </c>
      <c r="AK7" s="396" t="b">
        <v>0</v>
      </c>
      <c r="AL7" s="396"/>
      <c r="AM7" s="396"/>
      <c r="AN7" s="396"/>
      <c r="AO7" s="508"/>
      <c r="AP7" s="509"/>
      <c r="AQ7" s="28"/>
    </row>
    <row r="8" spans="2:59" s="560" customFormat="1" ht="40" customHeight="1">
      <c r="B8" s="949"/>
      <c r="C8" s="880"/>
      <c r="D8" s="882"/>
      <c r="E8" s="231"/>
      <c r="F8" s="73" t="s">
        <v>159</v>
      </c>
      <c r="G8" s="571"/>
      <c r="H8" s="571"/>
      <c r="I8" s="571"/>
      <c r="J8" s="571"/>
      <c r="K8" s="571"/>
      <c r="L8" s="571"/>
      <c r="M8" s="571"/>
      <c r="N8" s="232"/>
      <c r="O8" s="231"/>
      <c r="P8" s="73" t="s">
        <v>159</v>
      </c>
      <c r="Q8" s="571"/>
      <c r="R8" s="571"/>
      <c r="S8" s="571"/>
      <c r="T8" s="571"/>
      <c r="U8" s="571"/>
      <c r="V8" s="571"/>
      <c r="W8" s="571"/>
      <c r="X8" s="232"/>
      <c r="Y8" s="920"/>
      <c r="Z8" s="921"/>
      <c r="AA8" s="921"/>
      <c r="AB8" s="921"/>
      <c r="AC8" s="921"/>
      <c r="AD8" s="921"/>
      <c r="AE8" s="921"/>
      <c r="AF8" s="921"/>
      <c r="AG8" s="922"/>
      <c r="AH8" s="510"/>
      <c r="AI8" s="28"/>
      <c r="AJ8" s="396" t="b">
        <v>0</v>
      </c>
      <c r="AK8" s="396" t="b">
        <v>0</v>
      </c>
      <c r="AL8" s="397"/>
      <c r="AM8" s="397"/>
      <c r="AN8" s="397"/>
      <c r="AO8" s="511"/>
      <c r="AP8" s="512"/>
      <c r="AQ8" s="512"/>
    </row>
    <row r="9" spans="2:59" s="560" customFormat="1" ht="40" customHeight="1">
      <c r="B9" s="940">
        <v>3</v>
      </c>
      <c r="C9" s="877" t="s">
        <v>164</v>
      </c>
      <c r="D9" s="878"/>
      <c r="E9" s="171"/>
      <c r="F9" s="401" t="s">
        <v>284</v>
      </c>
      <c r="G9" s="330"/>
      <c r="H9" s="469"/>
      <c r="I9" s="330" t="s">
        <v>163</v>
      </c>
      <c r="J9" s="330"/>
      <c r="K9" s="330"/>
      <c r="L9" s="567"/>
      <c r="M9" s="567"/>
      <c r="N9" s="138"/>
      <c r="O9" s="64"/>
      <c r="P9" s="401" t="s">
        <v>284</v>
      </c>
      <c r="Q9" s="330"/>
      <c r="R9" s="469"/>
      <c r="S9" s="330" t="s">
        <v>163</v>
      </c>
      <c r="T9" s="330"/>
      <c r="U9" s="330"/>
      <c r="V9" s="567"/>
      <c r="W9" s="567"/>
      <c r="X9" s="138"/>
      <c r="Y9" s="944"/>
      <c r="Z9" s="944"/>
      <c r="AA9" s="944"/>
      <c r="AB9" s="944"/>
      <c r="AC9" s="944"/>
      <c r="AD9" s="944"/>
      <c r="AE9" s="944"/>
      <c r="AF9" s="944"/>
      <c r="AG9" s="945"/>
      <c r="AH9" s="926" t="str">
        <f>IF(OR(AND(AJ9=TRUE,AM9=TRUE),AND(AK9=TRUE,AL10=TRUE),AND(AJ9=TRUE,AL10=TRUE),AND(AJ9=TRUE,AL11=TRUE)),"！！申請不可！！休業前と復帰後の雇用形態が異なる場合は申請不可となります。","")</f>
        <v/>
      </c>
      <c r="AI9" s="28"/>
      <c r="AJ9" s="396" t="b">
        <v>0</v>
      </c>
      <c r="AK9" s="396" t="b">
        <v>0</v>
      </c>
      <c r="AL9" s="396" t="b">
        <v>0</v>
      </c>
      <c r="AM9" s="396" t="b">
        <v>0</v>
      </c>
      <c r="AN9" s="396"/>
      <c r="AO9" s="508"/>
      <c r="AP9" s="512"/>
      <c r="AQ9" s="512"/>
    </row>
    <row r="10" spans="2:59" s="560" customFormat="1" ht="40" customHeight="1">
      <c r="B10" s="941"/>
      <c r="C10" s="960"/>
      <c r="D10" s="961"/>
      <c r="E10" s="172"/>
      <c r="F10" s="565" t="s">
        <v>285</v>
      </c>
      <c r="G10" s="558"/>
      <c r="H10" s="558"/>
      <c r="I10" s="558"/>
      <c r="L10" s="561"/>
      <c r="M10" s="561"/>
      <c r="N10" s="562"/>
      <c r="O10" s="564"/>
      <c r="P10" s="565" t="s">
        <v>285</v>
      </c>
      <c r="Q10" s="558"/>
      <c r="R10" s="558"/>
      <c r="S10" s="558"/>
      <c r="V10" s="561"/>
      <c r="W10" s="561"/>
      <c r="X10" s="562"/>
      <c r="Y10" s="918"/>
      <c r="Z10" s="918"/>
      <c r="AA10" s="918"/>
      <c r="AB10" s="918"/>
      <c r="AC10" s="918"/>
      <c r="AD10" s="918"/>
      <c r="AE10" s="918"/>
      <c r="AF10" s="918"/>
      <c r="AG10" s="919"/>
      <c r="AH10" s="926"/>
      <c r="AI10" s="28"/>
      <c r="AJ10" s="396" t="b">
        <v>0</v>
      </c>
      <c r="AK10" s="396"/>
      <c r="AL10" s="396" t="b">
        <v>0</v>
      </c>
      <c r="AM10" s="396"/>
      <c r="AN10" s="396"/>
      <c r="AO10" s="508"/>
      <c r="AP10" s="512"/>
      <c r="AQ10" s="512"/>
    </row>
    <row r="11" spans="2:59" s="560" customFormat="1" ht="40" customHeight="1">
      <c r="B11" s="941"/>
      <c r="C11" s="962"/>
      <c r="D11" s="961"/>
      <c r="E11" s="172"/>
      <c r="F11" s="660" t="s">
        <v>286</v>
      </c>
      <c r="G11" s="660"/>
      <c r="H11" s="957"/>
      <c r="I11" s="957"/>
      <c r="J11" s="957"/>
      <c r="K11" s="957"/>
      <c r="L11" s="957"/>
      <c r="M11" s="957"/>
      <c r="N11" s="173" t="s">
        <v>162</v>
      </c>
      <c r="O11" s="564"/>
      <c r="P11" s="963" t="s">
        <v>287</v>
      </c>
      <c r="Q11" s="963"/>
      <c r="R11" s="819"/>
      <c r="S11" s="819"/>
      <c r="T11" s="819"/>
      <c r="U11" s="819"/>
      <c r="V11" s="819"/>
      <c r="W11" s="819"/>
      <c r="X11" s="173" t="s">
        <v>162</v>
      </c>
      <c r="Y11" s="918"/>
      <c r="Z11" s="918"/>
      <c r="AA11" s="918"/>
      <c r="AB11" s="918"/>
      <c r="AC11" s="918"/>
      <c r="AD11" s="918"/>
      <c r="AE11" s="918"/>
      <c r="AF11" s="918"/>
      <c r="AG11" s="919"/>
      <c r="AH11" s="513"/>
      <c r="AI11" s="28"/>
      <c r="AJ11" s="396" t="b">
        <v>0</v>
      </c>
      <c r="AK11" s="396"/>
      <c r="AL11" s="396" t="b">
        <v>0</v>
      </c>
      <c r="AM11" s="396"/>
      <c r="AN11" s="396"/>
      <c r="AO11" s="508"/>
      <c r="AP11" s="512"/>
      <c r="AQ11" s="512"/>
    </row>
    <row r="12" spans="2:59" s="560" customFormat="1" ht="30" customHeight="1">
      <c r="B12" s="949"/>
      <c r="C12" s="880"/>
      <c r="D12" s="881"/>
      <c r="E12" s="964" t="s">
        <v>309</v>
      </c>
      <c r="F12" s="907"/>
      <c r="G12" s="907"/>
      <c r="H12" s="907"/>
      <c r="I12" s="907"/>
      <c r="J12" s="907"/>
      <c r="K12" s="907"/>
      <c r="L12" s="907"/>
      <c r="M12" s="907"/>
      <c r="N12" s="907"/>
      <c r="O12" s="907"/>
      <c r="P12" s="907"/>
      <c r="Q12" s="907"/>
      <c r="R12" s="907"/>
      <c r="S12" s="907"/>
      <c r="T12" s="907"/>
      <c r="U12" s="907"/>
      <c r="V12" s="907"/>
      <c r="W12" s="907"/>
      <c r="X12" s="908"/>
      <c r="Y12" s="921"/>
      <c r="Z12" s="921"/>
      <c r="AA12" s="921"/>
      <c r="AB12" s="921"/>
      <c r="AC12" s="921"/>
      <c r="AD12" s="921"/>
      <c r="AE12" s="921"/>
      <c r="AF12" s="921"/>
      <c r="AG12" s="922"/>
      <c r="AH12" s="514"/>
      <c r="AI12" s="28"/>
      <c r="AJ12" s="396" t="b">
        <v>0</v>
      </c>
      <c r="AK12" s="396"/>
      <c r="AL12" s="396"/>
      <c r="AM12" s="396"/>
      <c r="AN12" s="396"/>
      <c r="AO12" s="508"/>
      <c r="AP12" s="509"/>
      <c r="AQ12" s="28"/>
    </row>
    <row r="13" spans="2:59" s="558" customFormat="1" ht="40" customHeight="1">
      <c r="B13" s="568">
        <v>4</v>
      </c>
      <c r="C13" s="877" t="s">
        <v>310</v>
      </c>
      <c r="D13" s="878"/>
      <c r="E13" s="172"/>
      <c r="F13" s="558" t="s">
        <v>288</v>
      </c>
      <c r="G13" s="564"/>
      <c r="H13" s="558" t="s">
        <v>148</v>
      </c>
      <c r="I13" s="564"/>
      <c r="J13" s="28" t="s">
        <v>251</v>
      </c>
      <c r="K13" s="174" t="s">
        <v>289</v>
      </c>
      <c r="L13" s="957"/>
      <c r="M13" s="957"/>
      <c r="N13" s="63" t="s">
        <v>290</v>
      </c>
      <c r="O13" s="172"/>
      <c r="P13" s="558" t="s">
        <v>288</v>
      </c>
      <c r="Q13" s="564"/>
      <c r="R13" s="558" t="s">
        <v>148</v>
      </c>
      <c r="S13" s="564"/>
      <c r="T13" s="28" t="s">
        <v>251</v>
      </c>
      <c r="U13" s="174" t="s">
        <v>289</v>
      </c>
      <c r="V13" s="957"/>
      <c r="W13" s="957"/>
      <c r="X13" s="63" t="s">
        <v>291</v>
      </c>
      <c r="Y13" s="943"/>
      <c r="Z13" s="944"/>
      <c r="AA13" s="944"/>
      <c r="AB13" s="944"/>
      <c r="AC13" s="944"/>
      <c r="AD13" s="944"/>
      <c r="AE13" s="944"/>
      <c r="AF13" s="944"/>
      <c r="AG13" s="945"/>
      <c r="AH13" s="515"/>
      <c r="AI13" s="29"/>
      <c r="AJ13" s="398" t="b">
        <v>0</v>
      </c>
      <c r="AK13" s="398" t="b">
        <v>0</v>
      </c>
      <c r="AL13" s="398" t="b">
        <v>0</v>
      </c>
      <c r="AM13" s="398" t="b">
        <v>0</v>
      </c>
      <c r="AN13" s="398" t="b">
        <v>0</v>
      </c>
      <c r="AO13" s="516" t="b">
        <v>0</v>
      </c>
      <c r="AP13" s="29"/>
      <c r="AQ13" s="29"/>
    </row>
    <row r="14" spans="2:59" s="560" customFormat="1" ht="40" customHeight="1">
      <c r="B14" s="940">
        <v>5</v>
      </c>
      <c r="C14" s="883" t="s">
        <v>486</v>
      </c>
      <c r="D14" s="884"/>
      <c r="E14" s="171"/>
      <c r="F14" s="64" t="s">
        <v>27</v>
      </c>
      <c r="G14" s="64"/>
      <c r="H14" s="469" t="s">
        <v>161</v>
      </c>
      <c r="I14" s="64"/>
      <c r="J14" s="330" t="s">
        <v>26</v>
      </c>
      <c r="K14" s="330"/>
      <c r="L14" s="469"/>
      <c r="M14" s="330" t="s">
        <v>251</v>
      </c>
      <c r="N14" s="331"/>
      <c r="O14" s="171"/>
      <c r="P14" s="64" t="s">
        <v>27</v>
      </c>
      <c r="Q14" s="64"/>
      <c r="R14" s="469" t="s">
        <v>292</v>
      </c>
      <c r="S14" s="64"/>
      <c r="T14" s="330" t="s">
        <v>26</v>
      </c>
      <c r="U14" s="330"/>
      <c r="V14" s="469"/>
      <c r="W14" s="330" t="s">
        <v>255</v>
      </c>
      <c r="X14" s="331"/>
      <c r="Y14" s="943"/>
      <c r="Z14" s="944"/>
      <c r="AA14" s="944"/>
      <c r="AB14" s="944"/>
      <c r="AC14" s="944"/>
      <c r="AD14" s="944"/>
      <c r="AE14" s="944"/>
      <c r="AF14" s="944"/>
      <c r="AG14" s="945"/>
      <c r="AH14" s="517"/>
      <c r="AI14" s="29"/>
      <c r="AJ14" s="398" t="b">
        <v>0</v>
      </c>
      <c r="AK14" s="398" t="b">
        <v>0</v>
      </c>
      <c r="AL14" s="398" t="b">
        <v>0</v>
      </c>
      <c r="AM14" s="398" t="b">
        <v>0</v>
      </c>
      <c r="AN14" s="398"/>
      <c r="AO14" s="516"/>
      <c r="AP14" s="28"/>
      <c r="AQ14" s="29"/>
      <c r="AR14" s="558"/>
      <c r="AS14" s="558"/>
      <c r="AT14" s="558"/>
      <c r="AU14" s="559"/>
      <c r="AV14" s="558"/>
      <c r="AW14" s="559"/>
      <c r="AX14" s="559"/>
      <c r="AY14" s="558"/>
      <c r="AZ14" s="559"/>
      <c r="BA14" s="559"/>
      <c r="BB14" s="558"/>
      <c r="BC14" s="558"/>
      <c r="BD14" s="558"/>
      <c r="BE14" s="558"/>
      <c r="BF14" s="558"/>
      <c r="BG14" s="558"/>
    </row>
    <row r="15" spans="2:59" s="560" customFormat="1" ht="40" customHeight="1">
      <c r="B15" s="941"/>
      <c r="C15" s="886"/>
      <c r="D15" s="958"/>
      <c r="E15" s="814"/>
      <c r="F15" s="957"/>
      <c r="G15" s="560" t="s">
        <v>293</v>
      </c>
      <c r="H15" s="959"/>
      <c r="I15" s="959"/>
      <c r="J15" s="560" t="s">
        <v>294</v>
      </c>
      <c r="L15" s="558"/>
      <c r="M15" s="558"/>
      <c r="N15" s="131"/>
      <c r="O15" s="814"/>
      <c r="P15" s="957"/>
      <c r="Q15" s="560" t="s">
        <v>293</v>
      </c>
      <c r="R15" s="959"/>
      <c r="S15" s="959"/>
      <c r="T15" s="560" t="s">
        <v>294</v>
      </c>
      <c r="V15" s="558"/>
      <c r="W15" s="558"/>
      <c r="X15" s="131"/>
      <c r="Y15" s="917"/>
      <c r="Z15" s="918"/>
      <c r="AA15" s="918"/>
      <c r="AB15" s="918"/>
      <c r="AC15" s="918"/>
      <c r="AD15" s="918"/>
      <c r="AE15" s="918"/>
      <c r="AF15" s="918"/>
      <c r="AG15" s="919"/>
      <c r="AH15" s="507"/>
      <c r="AI15" s="29"/>
      <c r="AJ15" s="398" t="b">
        <v>0</v>
      </c>
      <c r="AK15" s="398" t="b">
        <v>0</v>
      </c>
      <c r="AL15" s="398" t="b">
        <v>0</v>
      </c>
      <c r="AM15" s="398" t="b">
        <v>0</v>
      </c>
      <c r="AN15" s="398"/>
      <c r="AO15" s="508"/>
      <c r="AP15" s="28"/>
      <c r="AQ15" s="29"/>
      <c r="AR15" s="558"/>
      <c r="AS15" s="558"/>
      <c r="AT15" s="558"/>
      <c r="AU15" s="559"/>
      <c r="AV15" s="558"/>
      <c r="AW15" s="559"/>
      <c r="AX15" s="559"/>
      <c r="AY15" s="558"/>
      <c r="AZ15" s="559"/>
      <c r="BA15" s="559"/>
      <c r="BB15" s="558"/>
      <c r="BC15" s="558"/>
      <c r="BD15" s="558"/>
      <c r="BE15" s="558"/>
      <c r="BF15" s="558"/>
      <c r="BG15" s="558"/>
    </row>
    <row r="16" spans="2:59" s="560" customFormat="1" ht="40" customHeight="1">
      <c r="B16" s="940">
        <v>6</v>
      </c>
      <c r="C16" s="877" t="s">
        <v>160</v>
      </c>
      <c r="D16" s="953"/>
      <c r="E16" s="175" t="s">
        <v>295</v>
      </c>
      <c r="F16" s="330" t="s">
        <v>296</v>
      </c>
      <c r="G16" s="176"/>
      <c r="H16" s="567"/>
      <c r="I16" s="176"/>
      <c r="J16" s="567" t="s">
        <v>280</v>
      </c>
      <c r="K16" s="567"/>
      <c r="L16" s="176"/>
      <c r="M16" s="176"/>
      <c r="N16" s="177"/>
      <c r="O16" s="566" t="s">
        <v>254</v>
      </c>
      <c r="P16" s="567" t="s">
        <v>296</v>
      </c>
      <c r="Q16" s="567"/>
      <c r="R16" s="567"/>
      <c r="S16" s="567"/>
      <c r="T16" s="567" t="s">
        <v>280</v>
      </c>
      <c r="U16" s="567"/>
      <c r="V16" s="567"/>
      <c r="W16" s="567"/>
      <c r="X16" s="138"/>
      <c r="Y16" s="943"/>
      <c r="Z16" s="944"/>
      <c r="AA16" s="944"/>
      <c r="AB16" s="944"/>
      <c r="AC16" s="944"/>
      <c r="AD16" s="944"/>
      <c r="AE16" s="944"/>
      <c r="AF16" s="944"/>
      <c r="AG16" s="945"/>
      <c r="AH16" s="507"/>
      <c r="AI16" s="29"/>
      <c r="AJ16" s="398" t="b">
        <v>0</v>
      </c>
      <c r="AK16" s="398" t="b">
        <v>0</v>
      </c>
      <c r="AL16" s="398" t="b">
        <v>0</v>
      </c>
      <c r="AM16" s="398" t="b">
        <v>0</v>
      </c>
      <c r="AN16" s="398"/>
      <c r="AO16" s="508"/>
      <c r="AP16" s="28"/>
      <c r="AQ16" s="28"/>
    </row>
    <row r="17" spans="1:59" s="560" customFormat="1" ht="40" customHeight="1">
      <c r="B17" s="949"/>
      <c r="C17" s="951"/>
      <c r="D17" s="954"/>
      <c r="E17" s="955" t="s">
        <v>297</v>
      </c>
      <c r="F17" s="956"/>
      <c r="G17" s="956"/>
      <c r="H17" s="569" t="s">
        <v>252</v>
      </c>
      <c r="I17" s="948"/>
      <c r="J17" s="948"/>
      <c r="K17" s="948"/>
      <c r="L17" s="317" t="s">
        <v>298</v>
      </c>
      <c r="M17" s="317"/>
      <c r="N17" s="317"/>
      <c r="O17" s="955" t="s">
        <v>297</v>
      </c>
      <c r="P17" s="956"/>
      <c r="Q17" s="956"/>
      <c r="R17" s="569" t="s">
        <v>252</v>
      </c>
      <c r="S17" s="948"/>
      <c r="T17" s="948"/>
      <c r="U17" s="948"/>
      <c r="V17" s="317" t="s">
        <v>298</v>
      </c>
      <c r="W17" s="317"/>
      <c r="X17" s="317"/>
      <c r="Y17" s="920"/>
      <c r="Z17" s="921"/>
      <c r="AA17" s="921"/>
      <c r="AB17" s="921"/>
      <c r="AC17" s="921"/>
      <c r="AD17" s="921"/>
      <c r="AE17" s="921"/>
      <c r="AF17" s="921"/>
      <c r="AG17" s="922"/>
      <c r="AH17" s="518"/>
      <c r="AI17" s="28"/>
      <c r="AJ17" s="396"/>
      <c r="AK17" s="396"/>
      <c r="AL17" s="396"/>
      <c r="AM17" s="396"/>
      <c r="AN17" s="396"/>
      <c r="AO17" s="508"/>
      <c r="AP17" s="28"/>
      <c r="AQ17" s="28"/>
    </row>
    <row r="18" spans="1:59" s="560" customFormat="1" ht="40" customHeight="1">
      <c r="B18" s="940">
        <v>7</v>
      </c>
      <c r="C18" s="877" t="s">
        <v>311</v>
      </c>
      <c r="D18" s="950"/>
      <c r="E18" s="178"/>
      <c r="F18" s="622" t="s">
        <v>299</v>
      </c>
      <c r="G18" s="622"/>
      <c r="H18" s="622" t="s">
        <v>300</v>
      </c>
      <c r="I18" s="622"/>
      <c r="J18" s="622" t="s">
        <v>301</v>
      </c>
      <c r="K18" s="622"/>
      <c r="L18" s="622"/>
      <c r="M18" s="622" t="s">
        <v>302</v>
      </c>
      <c r="N18" s="623"/>
      <c r="O18" s="178"/>
      <c r="P18" s="622" t="s">
        <v>299</v>
      </c>
      <c r="Q18" s="622"/>
      <c r="R18" s="622" t="s">
        <v>300</v>
      </c>
      <c r="S18" s="622"/>
      <c r="T18" s="622" t="s">
        <v>301</v>
      </c>
      <c r="U18" s="622"/>
      <c r="V18" s="622"/>
      <c r="W18" s="622" t="s">
        <v>302</v>
      </c>
      <c r="X18" s="623"/>
      <c r="Y18" s="943"/>
      <c r="Z18" s="944"/>
      <c r="AA18" s="944"/>
      <c r="AB18" s="944"/>
      <c r="AC18" s="944"/>
      <c r="AD18" s="944"/>
      <c r="AE18" s="944"/>
      <c r="AF18" s="944"/>
      <c r="AG18" s="945"/>
      <c r="AH18" s="946" t="str">
        <f>IF(OR(AND($AJ$18=TRUE,$AK$19=TRUE),AND($AJ$18=TRUE,$AL$19=TRUE),AND($AJ$18=TRUE,$AN$19=TRUE),AND($AM$18=TRUE,$AJ$19=TRUE),AND($AM$18=TRUE,$AK$19=TRUE),AND($AM$18=TRUE,$AL$19=TRUE),AND($AM$18=TRUE,$AN$19=TRUE),AND($AK$18=TRUE,$AL$19=TRUE)),"※給与形態が育業前・復帰後で異なっています。その場合、就業規則や労使協定、労働協約等での規定が必要です。ない場合は申請不可となります。","")</f>
        <v/>
      </c>
      <c r="AI18" s="28"/>
      <c r="AJ18" s="398" t="b">
        <v>0</v>
      </c>
      <c r="AK18" s="398" t="b">
        <v>0</v>
      </c>
      <c r="AL18" s="398" t="b">
        <v>0</v>
      </c>
      <c r="AM18" s="398" t="b">
        <v>0</v>
      </c>
      <c r="AN18" s="398" t="b">
        <v>0</v>
      </c>
      <c r="AO18" s="508"/>
      <c r="AP18" s="28"/>
      <c r="AQ18" s="28"/>
    </row>
    <row r="19" spans="1:59" s="560" customFormat="1" ht="40" customHeight="1">
      <c r="B19" s="949"/>
      <c r="C19" s="951"/>
      <c r="D19" s="952"/>
      <c r="E19" s="637" t="s">
        <v>303</v>
      </c>
      <c r="F19" s="947"/>
      <c r="G19" s="947"/>
      <c r="H19" s="948"/>
      <c r="I19" s="948"/>
      <c r="J19" s="948"/>
      <c r="K19" s="948"/>
      <c r="L19" s="948"/>
      <c r="M19" s="948"/>
      <c r="N19" s="563" t="s">
        <v>253</v>
      </c>
      <c r="O19" s="637" t="s">
        <v>303</v>
      </c>
      <c r="P19" s="947"/>
      <c r="Q19" s="947"/>
      <c r="R19" s="948"/>
      <c r="S19" s="948"/>
      <c r="T19" s="948"/>
      <c r="U19" s="948"/>
      <c r="V19" s="948"/>
      <c r="W19" s="948"/>
      <c r="X19" s="563" t="s">
        <v>253</v>
      </c>
      <c r="Y19" s="917"/>
      <c r="Z19" s="918"/>
      <c r="AA19" s="918"/>
      <c r="AB19" s="918"/>
      <c r="AC19" s="918"/>
      <c r="AD19" s="918"/>
      <c r="AE19" s="918"/>
      <c r="AF19" s="918"/>
      <c r="AG19" s="919"/>
      <c r="AH19" s="946"/>
      <c r="AI19" s="28"/>
      <c r="AJ19" s="398" t="b">
        <v>0</v>
      </c>
      <c r="AK19" s="398" t="b">
        <v>0</v>
      </c>
      <c r="AL19" s="398" t="b">
        <v>0</v>
      </c>
      <c r="AM19" s="398" t="b">
        <v>0</v>
      </c>
      <c r="AN19" s="398" t="b">
        <v>0</v>
      </c>
      <c r="AO19" s="508"/>
      <c r="AP19" s="28"/>
      <c r="AQ19" s="28"/>
    </row>
    <row r="20" spans="1:59" s="558" customFormat="1" ht="25" customHeight="1">
      <c r="B20" s="940">
        <v>8</v>
      </c>
      <c r="C20" s="883" t="s">
        <v>429</v>
      </c>
      <c r="D20" s="885"/>
      <c r="E20" s="883" t="s">
        <v>334</v>
      </c>
      <c r="F20" s="884"/>
      <c r="G20" s="884"/>
      <c r="H20" s="884"/>
      <c r="I20" s="884"/>
      <c r="J20" s="884"/>
      <c r="K20" s="884"/>
      <c r="L20" s="884"/>
      <c r="M20" s="884"/>
      <c r="N20" s="885"/>
      <c r="O20" s="883" t="s">
        <v>335</v>
      </c>
      <c r="P20" s="884"/>
      <c r="Q20" s="884"/>
      <c r="R20" s="884"/>
      <c r="S20" s="884"/>
      <c r="T20" s="884"/>
      <c r="U20" s="884"/>
      <c r="V20" s="884"/>
      <c r="W20" s="884"/>
      <c r="X20" s="885"/>
      <c r="Y20" s="943"/>
      <c r="Z20" s="944"/>
      <c r="AA20" s="944"/>
      <c r="AB20" s="944"/>
      <c r="AC20" s="944"/>
      <c r="AD20" s="944"/>
      <c r="AE20" s="944"/>
      <c r="AF20" s="944"/>
      <c r="AG20" s="945"/>
      <c r="AH20" s="926" t="str">
        <f>IF(OR(AND($AJ$18=TRUE,$AK$19=TRUE),AND($AJ$18=TRUE,$AL$19=TRUE),AND($AJ$18=TRUE,$AN$19=TRUE),AND($AM$18=TRUE,$AJ$19=TRUE),AND($AM$18=TRUE,$AK$19=TRUE),AND($AM$18=TRUE,$AL$19=TRUE),AND($AM$18=TRUE,$AN$19=TRUE),AND($AK$18=TRUE,$AL$19=TRUE)),"就業規則に規定されている場合は当該ページを右側の相違理由欄にご記入ください。労使協定、労働協約等の場合は該当文書（写し）をご提出ください。","")</f>
        <v/>
      </c>
      <c r="AI20" s="29"/>
      <c r="AJ20" s="398"/>
      <c r="AK20" s="398"/>
      <c r="AL20" s="398"/>
      <c r="AM20" s="398"/>
      <c r="AN20" s="398"/>
      <c r="AO20" s="516"/>
      <c r="AP20" s="29"/>
      <c r="AQ20" s="29"/>
    </row>
    <row r="21" spans="1:59" s="558" customFormat="1" ht="40" customHeight="1">
      <c r="B21" s="941"/>
      <c r="C21" s="886"/>
      <c r="D21" s="888"/>
      <c r="E21" s="179"/>
      <c r="F21" s="927"/>
      <c r="G21" s="927"/>
      <c r="H21" s="927"/>
      <c r="I21" s="927"/>
      <c r="J21" s="927"/>
      <c r="K21" s="927"/>
      <c r="L21" s="927"/>
      <c r="M21" s="180" t="s">
        <v>304</v>
      </c>
      <c r="N21" s="181"/>
      <c r="O21" s="179"/>
      <c r="P21" s="927"/>
      <c r="Q21" s="927"/>
      <c r="R21" s="927"/>
      <c r="S21" s="927"/>
      <c r="T21" s="927"/>
      <c r="U21" s="927"/>
      <c r="V21" s="927"/>
      <c r="W21" s="180" t="s">
        <v>304</v>
      </c>
      <c r="X21" s="182"/>
      <c r="Y21" s="920"/>
      <c r="Z21" s="921"/>
      <c r="AA21" s="921"/>
      <c r="AB21" s="921"/>
      <c r="AC21" s="921"/>
      <c r="AD21" s="921"/>
      <c r="AE21" s="921"/>
      <c r="AF21" s="921"/>
      <c r="AG21" s="922"/>
      <c r="AH21" s="926"/>
      <c r="AI21" s="29"/>
      <c r="AJ21" s="398"/>
      <c r="AK21" s="398"/>
      <c r="AL21" s="398"/>
      <c r="AM21" s="398"/>
      <c r="AN21" s="398"/>
      <c r="AO21" s="516"/>
      <c r="AP21" s="29"/>
      <c r="AQ21" s="29"/>
    </row>
    <row r="22" spans="1:59" s="558" customFormat="1" ht="25" customHeight="1">
      <c r="B22" s="941"/>
      <c r="C22" s="886"/>
      <c r="D22" s="888"/>
      <c r="E22" s="883" t="s">
        <v>337</v>
      </c>
      <c r="F22" s="884"/>
      <c r="G22" s="884"/>
      <c r="H22" s="884"/>
      <c r="I22" s="884"/>
      <c r="J22" s="884"/>
      <c r="K22" s="884"/>
      <c r="L22" s="884"/>
      <c r="M22" s="884"/>
      <c r="N22" s="885"/>
      <c r="O22" s="883" t="s">
        <v>337</v>
      </c>
      <c r="P22" s="884"/>
      <c r="Q22" s="884"/>
      <c r="R22" s="884"/>
      <c r="S22" s="884"/>
      <c r="T22" s="884"/>
      <c r="U22" s="884"/>
      <c r="V22" s="884"/>
      <c r="W22" s="884"/>
      <c r="X22" s="885"/>
      <c r="Y22" s="928"/>
      <c r="Z22" s="929"/>
      <c r="AA22" s="929"/>
      <c r="AB22" s="929"/>
      <c r="AC22" s="929"/>
      <c r="AD22" s="929"/>
      <c r="AE22" s="929"/>
      <c r="AF22" s="929"/>
      <c r="AG22" s="930"/>
      <c r="AH22" s="515"/>
      <c r="AI22" s="29"/>
      <c r="AJ22" s="210"/>
      <c r="AK22" s="210"/>
      <c r="AL22" s="210"/>
      <c r="AM22" s="210"/>
      <c r="AN22" s="210"/>
      <c r="AO22" s="209"/>
      <c r="AP22" s="29"/>
      <c r="AQ22" s="29"/>
    </row>
    <row r="23" spans="1:59" s="558" customFormat="1" ht="40" customHeight="1">
      <c r="B23" s="941"/>
      <c r="C23" s="886"/>
      <c r="D23" s="888"/>
      <c r="E23" s="231"/>
      <c r="F23" s="937"/>
      <c r="G23" s="937"/>
      <c r="H23" s="937"/>
      <c r="I23" s="937"/>
      <c r="J23" s="937"/>
      <c r="K23" s="937"/>
      <c r="L23" s="937"/>
      <c r="M23" s="571" t="s">
        <v>304</v>
      </c>
      <c r="N23" s="232"/>
      <c r="O23" s="231"/>
      <c r="P23" s="937"/>
      <c r="Q23" s="937"/>
      <c r="R23" s="937"/>
      <c r="S23" s="937"/>
      <c r="T23" s="937"/>
      <c r="U23" s="937"/>
      <c r="V23" s="937"/>
      <c r="W23" s="571" t="s">
        <v>304</v>
      </c>
      <c r="X23" s="232"/>
      <c r="Y23" s="931"/>
      <c r="Z23" s="932"/>
      <c r="AA23" s="932"/>
      <c r="AB23" s="932"/>
      <c r="AC23" s="932"/>
      <c r="AD23" s="932"/>
      <c r="AE23" s="932"/>
      <c r="AF23" s="932"/>
      <c r="AG23" s="933"/>
      <c r="AH23" s="514"/>
      <c r="AI23" s="29"/>
      <c r="AJ23" s="210"/>
      <c r="AK23" s="210"/>
      <c r="AL23" s="210"/>
      <c r="AM23" s="210"/>
      <c r="AN23" s="210"/>
      <c r="AO23" s="209"/>
      <c r="AP23" s="29"/>
      <c r="AQ23" s="29"/>
    </row>
    <row r="24" spans="1:59" s="558" customFormat="1" ht="30" customHeight="1">
      <c r="B24" s="942"/>
      <c r="C24" s="889"/>
      <c r="D24" s="891"/>
      <c r="E24" s="923" t="s">
        <v>336</v>
      </c>
      <c r="F24" s="938"/>
      <c r="G24" s="938"/>
      <c r="H24" s="938"/>
      <c r="I24" s="938"/>
      <c r="J24" s="938"/>
      <c r="K24" s="938"/>
      <c r="L24" s="938"/>
      <c r="M24" s="938"/>
      <c r="N24" s="939"/>
      <c r="O24" s="923" t="s">
        <v>336</v>
      </c>
      <c r="P24" s="938"/>
      <c r="Q24" s="938"/>
      <c r="R24" s="938"/>
      <c r="S24" s="938"/>
      <c r="T24" s="938"/>
      <c r="U24" s="938"/>
      <c r="V24" s="938"/>
      <c r="W24" s="938"/>
      <c r="X24" s="939"/>
      <c r="Y24" s="934"/>
      <c r="Z24" s="935"/>
      <c r="AA24" s="935"/>
      <c r="AB24" s="935"/>
      <c r="AC24" s="935"/>
      <c r="AD24" s="935"/>
      <c r="AE24" s="935"/>
      <c r="AF24" s="935"/>
      <c r="AG24" s="936"/>
      <c r="AH24" s="514"/>
      <c r="AI24" s="29"/>
      <c r="AJ24" s="210"/>
      <c r="AK24" s="210"/>
      <c r="AL24" s="210"/>
      <c r="AM24" s="210"/>
      <c r="AN24" s="210"/>
      <c r="AO24" s="209"/>
      <c r="AP24" s="29"/>
      <c r="AQ24" s="29"/>
    </row>
    <row r="25" spans="1:59" ht="40" customHeight="1">
      <c r="B25" s="912">
        <v>9</v>
      </c>
      <c r="C25" s="913" t="s">
        <v>305</v>
      </c>
      <c r="D25" s="914"/>
      <c r="E25" s="172"/>
      <c r="F25" s="560" t="s">
        <v>278</v>
      </c>
      <c r="G25" s="560"/>
      <c r="H25" s="560"/>
      <c r="I25" s="564"/>
      <c r="J25" s="560" t="s">
        <v>280</v>
      </c>
      <c r="K25" s="560"/>
      <c r="L25" s="560"/>
      <c r="M25" s="560"/>
      <c r="N25" s="83"/>
      <c r="O25" s="172"/>
      <c r="P25" s="560" t="s">
        <v>278</v>
      </c>
      <c r="Q25" s="560"/>
      <c r="R25" s="560"/>
      <c r="S25" s="564"/>
      <c r="T25" s="560" t="s">
        <v>280</v>
      </c>
      <c r="U25" s="560"/>
      <c r="V25" s="560"/>
      <c r="W25" s="560"/>
      <c r="X25" s="83"/>
      <c r="Y25" s="917"/>
      <c r="Z25" s="918"/>
      <c r="AA25" s="918"/>
      <c r="AB25" s="918"/>
      <c r="AC25" s="918"/>
      <c r="AD25" s="918"/>
      <c r="AE25" s="918"/>
      <c r="AF25" s="918"/>
      <c r="AG25" s="919"/>
      <c r="AI25" s="506"/>
      <c r="AJ25" s="398" t="b">
        <v>0</v>
      </c>
      <c r="AK25" s="398" t="b">
        <v>0</v>
      </c>
      <c r="AL25" s="398" t="b">
        <v>0</v>
      </c>
      <c r="AM25" s="398" t="b">
        <v>0</v>
      </c>
      <c r="AN25" s="398"/>
    </row>
    <row r="26" spans="1:59" ht="40" customHeight="1">
      <c r="B26" s="912"/>
      <c r="C26" s="915"/>
      <c r="D26" s="916"/>
      <c r="E26" s="923" t="s">
        <v>339</v>
      </c>
      <c r="F26" s="924"/>
      <c r="G26" s="924"/>
      <c r="H26" s="924"/>
      <c r="I26" s="924"/>
      <c r="J26" s="924"/>
      <c r="K26" s="924"/>
      <c r="L26" s="924"/>
      <c r="M26" s="924"/>
      <c r="N26" s="925"/>
      <c r="O26" s="923" t="s">
        <v>306</v>
      </c>
      <c r="P26" s="924"/>
      <c r="Q26" s="924"/>
      <c r="R26" s="924"/>
      <c r="S26" s="924"/>
      <c r="T26" s="924"/>
      <c r="U26" s="924"/>
      <c r="V26" s="924"/>
      <c r="W26" s="924"/>
      <c r="X26" s="925"/>
      <c r="Y26" s="920"/>
      <c r="Z26" s="921"/>
      <c r="AA26" s="921"/>
      <c r="AB26" s="921"/>
      <c r="AC26" s="921"/>
      <c r="AD26" s="921"/>
      <c r="AE26" s="921"/>
      <c r="AF26" s="921"/>
      <c r="AG26" s="922"/>
      <c r="AH26" s="503"/>
    </row>
    <row r="27" spans="1:59" ht="6" customHeight="1">
      <c r="B27" s="558"/>
      <c r="C27" s="558"/>
      <c r="D27" s="558"/>
      <c r="E27" s="519"/>
      <c r="G27" s="519"/>
      <c r="H27" s="519"/>
      <c r="I27" s="519"/>
      <c r="J27" s="519"/>
      <c r="K27" s="519"/>
      <c r="L27" s="519"/>
      <c r="M27" s="519"/>
      <c r="N27" s="519"/>
      <c r="O27" s="519"/>
      <c r="P27" s="519"/>
      <c r="Q27" s="519"/>
      <c r="R27" s="519"/>
      <c r="S27" s="519"/>
      <c r="T27" s="519"/>
      <c r="U27" s="519"/>
      <c r="V27" s="519"/>
      <c r="W27" s="519"/>
      <c r="X27" s="519"/>
      <c r="Y27" s="520"/>
      <c r="Z27" s="520"/>
      <c r="AA27" s="520"/>
      <c r="AB27" s="520"/>
      <c r="AC27" s="520"/>
      <c r="AD27" s="520"/>
      <c r="AE27" s="520"/>
      <c r="AF27" s="520"/>
      <c r="AG27" s="520"/>
    </row>
    <row r="28" spans="1:59" s="168" customFormat="1" ht="24" customHeight="1">
      <c r="A28" s="559"/>
      <c r="B28" s="559"/>
      <c r="C28" s="82"/>
      <c r="D28" s="82"/>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I28" s="27"/>
      <c r="AJ28" s="207"/>
      <c r="AK28" s="207"/>
      <c r="AL28" s="207"/>
      <c r="AM28" s="207"/>
      <c r="AN28" s="207"/>
      <c r="AO28" s="207"/>
      <c r="AP28" s="27"/>
      <c r="AQ28" s="27"/>
      <c r="AR28" s="559"/>
      <c r="AS28" s="559"/>
      <c r="AT28" s="559"/>
      <c r="AU28" s="559"/>
      <c r="AV28" s="559"/>
      <c r="AW28" s="559"/>
      <c r="AX28" s="559"/>
      <c r="AY28" s="559"/>
      <c r="AZ28" s="559"/>
      <c r="BA28" s="559"/>
      <c r="BB28" s="559"/>
      <c r="BC28" s="559"/>
      <c r="BD28" s="559"/>
      <c r="BE28" s="559"/>
      <c r="BF28" s="559"/>
      <c r="BG28" s="559"/>
    </row>
    <row r="29" spans="1:59" s="168" customFormat="1">
      <c r="A29" s="559"/>
      <c r="B29" s="521" t="s">
        <v>487</v>
      </c>
      <c r="C29" s="522"/>
      <c r="D29" s="522"/>
      <c r="E29" s="492"/>
      <c r="F29" s="492"/>
      <c r="G29" s="492"/>
      <c r="H29" s="492"/>
      <c r="I29" s="492"/>
      <c r="J29" s="492"/>
      <c r="K29" s="492"/>
      <c r="L29" s="492"/>
      <c r="M29" s="492"/>
      <c r="N29" s="492"/>
      <c r="O29" s="492"/>
      <c r="P29" s="492"/>
      <c r="Q29" s="492"/>
      <c r="R29" s="492"/>
      <c r="S29" s="492"/>
      <c r="T29" s="492"/>
      <c r="U29" s="492"/>
      <c r="V29" s="492"/>
      <c r="W29" s="492"/>
      <c r="X29" s="492"/>
      <c r="Y29" s="492"/>
      <c r="Z29" s="492"/>
      <c r="AA29" s="492"/>
      <c r="AB29" s="492"/>
      <c r="AC29" s="492"/>
      <c r="AD29" s="492"/>
      <c r="AE29" s="492"/>
      <c r="AF29" s="492"/>
      <c r="AG29" s="523"/>
      <c r="AI29" s="27"/>
      <c r="AJ29" s="207"/>
      <c r="AK29" s="207"/>
      <c r="AL29" s="207"/>
      <c r="AM29" s="207"/>
      <c r="AN29" s="207"/>
      <c r="AO29" s="207"/>
      <c r="AP29" s="27"/>
      <c r="AQ29" s="27"/>
      <c r="AR29" s="559"/>
      <c r="AS29" s="559"/>
      <c r="AT29" s="559"/>
      <c r="AU29" s="559"/>
      <c r="AV29" s="559"/>
      <c r="AW29" s="559"/>
      <c r="AX29" s="559"/>
      <c r="AY29" s="559"/>
      <c r="AZ29" s="559"/>
      <c r="BA29" s="559"/>
      <c r="BB29" s="559"/>
      <c r="BC29" s="559"/>
      <c r="BD29" s="559"/>
      <c r="BE29" s="559"/>
      <c r="BF29" s="559"/>
      <c r="BG29" s="559"/>
    </row>
    <row r="30" spans="1:59" s="168" customFormat="1">
      <c r="A30" s="559"/>
      <c r="B30" s="524"/>
      <c r="C30" s="82"/>
      <c r="D30" s="82"/>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233"/>
      <c r="AI30" s="27"/>
      <c r="AJ30" s="207"/>
      <c r="AK30" s="207"/>
      <c r="AL30" s="207"/>
      <c r="AM30" s="207"/>
      <c r="AN30" s="207"/>
      <c r="AO30" s="207"/>
      <c r="AP30" s="27"/>
      <c r="AQ30" s="27"/>
      <c r="AR30" s="559"/>
      <c r="AS30" s="559"/>
      <c r="AT30" s="559"/>
      <c r="AU30" s="559"/>
      <c r="AV30" s="559"/>
      <c r="AW30" s="559"/>
      <c r="AX30" s="559"/>
      <c r="AY30" s="559"/>
      <c r="AZ30" s="559"/>
      <c r="BA30" s="559"/>
      <c r="BB30" s="559"/>
      <c r="BC30" s="559"/>
      <c r="BD30" s="559"/>
      <c r="BE30" s="559"/>
      <c r="BF30" s="559"/>
      <c r="BG30" s="559"/>
    </row>
    <row r="31" spans="1:59" s="168" customFormat="1">
      <c r="A31" s="559"/>
      <c r="B31" s="524"/>
      <c r="C31" s="82"/>
      <c r="D31" s="82"/>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233"/>
      <c r="AI31" s="27"/>
      <c r="AJ31" s="207"/>
      <c r="AK31" s="207"/>
      <c r="AL31" s="207"/>
      <c r="AM31" s="207"/>
      <c r="AN31" s="207"/>
      <c r="AO31" s="207"/>
      <c r="AP31" s="27"/>
      <c r="AQ31" s="27"/>
      <c r="AR31" s="559"/>
      <c r="AS31" s="559"/>
      <c r="AT31" s="559"/>
      <c r="AU31" s="559"/>
      <c r="AV31" s="559"/>
      <c r="AW31" s="559"/>
      <c r="AX31" s="559"/>
      <c r="AY31" s="559"/>
      <c r="AZ31" s="559"/>
      <c r="BA31" s="559"/>
      <c r="BB31" s="559"/>
      <c r="BC31" s="559"/>
      <c r="BD31" s="559"/>
      <c r="BE31" s="559"/>
      <c r="BF31" s="559"/>
      <c r="BG31" s="559"/>
    </row>
    <row r="32" spans="1:59" s="168" customFormat="1">
      <c r="A32" s="559"/>
      <c r="B32" s="524"/>
      <c r="C32" s="82"/>
      <c r="D32" s="82"/>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233"/>
      <c r="AI32" s="27"/>
      <c r="AJ32" s="207"/>
      <c r="AK32" s="207"/>
      <c r="AL32" s="207"/>
      <c r="AM32" s="207"/>
      <c r="AN32" s="207"/>
      <c r="AO32" s="207"/>
      <c r="AP32" s="27"/>
      <c r="AQ32" s="27"/>
      <c r="AR32" s="559"/>
      <c r="AS32" s="559"/>
      <c r="AT32" s="559"/>
      <c r="AU32" s="559"/>
      <c r="AV32" s="559"/>
      <c r="AW32" s="559"/>
      <c r="AX32" s="559"/>
      <c r="AY32" s="559"/>
      <c r="AZ32" s="559"/>
      <c r="BA32" s="559"/>
      <c r="BB32" s="559"/>
      <c r="BC32" s="559"/>
      <c r="BD32" s="559"/>
      <c r="BE32" s="559"/>
      <c r="BF32" s="559"/>
      <c r="BG32" s="559"/>
    </row>
    <row r="33" spans="1:59" s="168" customFormat="1">
      <c r="A33" s="559"/>
      <c r="B33" s="524"/>
      <c r="C33" s="82"/>
      <c r="D33" s="82"/>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233"/>
      <c r="AI33" s="27"/>
      <c r="AJ33" s="207"/>
      <c r="AK33" s="207"/>
      <c r="AL33" s="207"/>
      <c r="AM33" s="207"/>
      <c r="AN33" s="207"/>
      <c r="AO33" s="207"/>
      <c r="AP33" s="27"/>
      <c r="AQ33" s="27"/>
      <c r="AR33" s="559"/>
      <c r="AS33" s="559"/>
      <c r="AT33" s="559"/>
      <c r="AU33" s="559"/>
      <c r="AV33" s="559"/>
      <c r="AW33" s="559"/>
      <c r="AX33" s="559"/>
      <c r="AY33" s="559"/>
      <c r="AZ33" s="559"/>
      <c r="BA33" s="559"/>
      <c r="BB33" s="559"/>
      <c r="BC33" s="559"/>
      <c r="BD33" s="559"/>
      <c r="BE33" s="559"/>
      <c r="BF33" s="559"/>
      <c r="BG33" s="559"/>
    </row>
    <row r="34" spans="1:59" s="168" customFormat="1">
      <c r="A34" s="559"/>
      <c r="B34" s="524"/>
      <c r="C34" s="82"/>
      <c r="D34" s="82"/>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233"/>
      <c r="AI34" s="27"/>
      <c r="AJ34" s="207"/>
      <c r="AK34" s="207"/>
      <c r="AL34" s="207"/>
      <c r="AM34" s="207"/>
      <c r="AN34" s="207"/>
      <c r="AO34" s="207"/>
      <c r="AP34" s="27"/>
      <c r="AQ34" s="27"/>
      <c r="AR34" s="559"/>
      <c r="AS34" s="559"/>
      <c r="AT34" s="559"/>
      <c r="AU34" s="559"/>
      <c r="AV34" s="559"/>
      <c r="AW34" s="559"/>
      <c r="AX34" s="559"/>
      <c r="AY34" s="559"/>
      <c r="AZ34" s="559"/>
      <c r="BA34" s="559"/>
      <c r="BB34" s="559"/>
      <c r="BC34" s="559"/>
      <c r="BD34" s="559"/>
      <c r="BE34" s="559"/>
      <c r="BF34" s="559"/>
      <c r="BG34" s="559"/>
    </row>
    <row r="35" spans="1:59" s="168" customFormat="1">
      <c r="A35" s="559"/>
      <c r="B35" s="525"/>
      <c r="C35" s="526"/>
      <c r="D35" s="526"/>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8"/>
      <c r="AI35" s="27"/>
      <c r="AJ35" s="207"/>
      <c r="AK35" s="207"/>
      <c r="AL35" s="207"/>
      <c r="AM35" s="207"/>
      <c r="AN35" s="207"/>
      <c r="AO35" s="207"/>
      <c r="AP35" s="27"/>
      <c r="AQ35" s="27"/>
      <c r="AR35" s="559"/>
      <c r="AS35" s="559"/>
      <c r="AT35" s="559"/>
      <c r="AU35" s="559"/>
      <c r="AV35" s="559"/>
      <c r="AW35" s="559"/>
      <c r="AX35" s="559"/>
      <c r="AY35" s="559"/>
      <c r="AZ35" s="559"/>
      <c r="BA35" s="559"/>
      <c r="BB35" s="559"/>
      <c r="BC35" s="559"/>
      <c r="BD35" s="559"/>
      <c r="BE35" s="559"/>
      <c r="BF35" s="559"/>
      <c r="BG35" s="559"/>
    </row>
  </sheetData>
  <sheetProtection algorithmName="SHA-512" hashValue="9f77Dq0CoJ5wu5MGXeo+FXMlmKwCfWfxH57y+tWABcM4j/52hvxvLMhFyInGDYgX819qHt5OgkZFVcPP7/wEXQ==" saltValue="WzGXMUdKM8MVLUfYv4e/Qg==" spinCount="100000" sheet="1" formatCells="0" formatColumns="0" formatRows="0" selectLockedCells="1"/>
  <mergeCells count="78">
    <mergeCell ref="V1:AG1"/>
    <mergeCell ref="V2:AG2"/>
    <mergeCell ref="B5:D5"/>
    <mergeCell ref="E5:N5"/>
    <mergeCell ref="O5:X5"/>
    <mergeCell ref="Y5:AG5"/>
    <mergeCell ref="C6:D6"/>
    <mergeCell ref="E6:N6"/>
    <mergeCell ref="O6:X6"/>
    <mergeCell ref="Y6:AG6"/>
    <mergeCell ref="B7:B8"/>
    <mergeCell ref="C7:D8"/>
    <mergeCell ref="G7:M7"/>
    <mergeCell ref="Q7:W7"/>
    <mergeCell ref="Y7:AG8"/>
    <mergeCell ref="B9:B12"/>
    <mergeCell ref="C9:D12"/>
    <mergeCell ref="Y9:AG12"/>
    <mergeCell ref="AH9:AH10"/>
    <mergeCell ref="F11:G11"/>
    <mergeCell ref="H11:M11"/>
    <mergeCell ref="P11:Q11"/>
    <mergeCell ref="R11:W11"/>
    <mergeCell ref="E12:X12"/>
    <mergeCell ref="C13:D13"/>
    <mergeCell ref="L13:M13"/>
    <mergeCell ref="V13:W13"/>
    <mergeCell ref="Y13:AG13"/>
    <mergeCell ref="B14:B15"/>
    <mergeCell ref="C14:D15"/>
    <mergeCell ref="Y14:AG15"/>
    <mergeCell ref="E15:F15"/>
    <mergeCell ref="H15:I15"/>
    <mergeCell ref="O15:P15"/>
    <mergeCell ref="R15:S15"/>
    <mergeCell ref="B16:B17"/>
    <mergeCell ref="C16:D17"/>
    <mergeCell ref="Y16:AG17"/>
    <mergeCell ref="E17:G17"/>
    <mergeCell ref="I17:K17"/>
    <mergeCell ref="O17:Q17"/>
    <mergeCell ref="S17:U17"/>
    <mergeCell ref="B18:B19"/>
    <mergeCell ref="C18:D19"/>
    <mergeCell ref="F18:G18"/>
    <mergeCell ref="H18:I18"/>
    <mergeCell ref="J18:L18"/>
    <mergeCell ref="M18:N18"/>
    <mergeCell ref="E19:G19"/>
    <mergeCell ref="H19:M19"/>
    <mergeCell ref="P18:Q18"/>
    <mergeCell ref="R18:S18"/>
    <mergeCell ref="T18:V18"/>
    <mergeCell ref="W18:X18"/>
    <mergeCell ref="Y18:AG19"/>
    <mergeCell ref="AH18:AH19"/>
    <mergeCell ref="O19:Q19"/>
    <mergeCell ref="R19:W19"/>
    <mergeCell ref="B20:B24"/>
    <mergeCell ref="C20:D24"/>
    <mergeCell ref="E20:N20"/>
    <mergeCell ref="O20:X20"/>
    <mergeCell ref="Y20:AG21"/>
    <mergeCell ref="AH20:AH21"/>
    <mergeCell ref="F21:L21"/>
    <mergeCell ref="P21:V21"/>
    <mergeCell ref="E22:N22"/>
    <mergeCell ref="O22:X22"/>
    <mergeCell ref="Y22:AG24"/>
    <mergeCell ref="F23:L23"/>
    <mergeCell ref="P23:V23"/>
    <mergeCell ref="E24:N24"/>
    <mergeCell ref="O24:X24"/>
    <mergeCell ref="B25:B26"/>
    <mergeCell ref="C25:D26"/>
    <mergeCell ref="Y25:AG26"/>
    <mergeCell ref="E26:N26"/>
    <mergeCell ref="O26:X26"/>
  </mergeCells>
  <phoneticPr fontId="11"/>
  <conditionalFormatting sqref="E6">
    <cfRule type="expression" dxfId="167" priority="61">
      <formula>$E$6=""</formula>
    </cfRule>
  </conditionalFormatting>
  <conditionalFormatting sqref="E7:E8">
    <cfRule type="expression" dxfId="166" priority="23">
      <formula>COUNTIF($AJ$7:$AJ$8,FALSE)=2</formula>
    </cfRule>
  </conditionalFormatting>
  <conditionalFormatting sqref="E15:F15">
    <cfRule type="expression" dxfId="165" priority="37">
      <formula>$E$15=""</formula>
    </cfRule>
  </conditionalFormatting>
  <conditionalFormatting sqref="E13:J13">
    <cfRule type="expression" dxfId="164" priority="24">
      <formula>COUNTIF($AJ$13:$AL$13,FALSE)=3</formula>
    </cfRule>
  </conditionalFormatting>
  <conditionalFormatting sqref="E9:N11">
    <cfRule type="expression" dxfId="163" priority="40">
      <formula>COUNTIF($AJ$9:$AK$11,FALSE)=4</formula>
    </cfRule>
  </conditionalFormatting>
  <conditionalFormatting sqref="E14:N14">
    <cfRule type="expression" dxfId="162" priority="42">
      <formula>AND($AJ$14=FALSE,$AK$14=FALSE,$AL$14=FALSE,$AM$14=FALSE)</formula>
    </cfRule>
  </conditionalFormatting>
  <conditionalFormatting sqref="E16:N16">
    <cfRule type="expression" dxfId="161" priority="46">
      <formula>AND($AJ$16=FALSE,$AK$16=FALSE)</formula>
    </cfRule>
  </conditionalFormatting>
  <conditionalFormatting sqref="E18:N19">
    <cfRule type="expression" dxfId="160" priority="35">
      <formula>COUNTIF($AJ$18:$AN$18,FALSE)=5</formula>
    </cfRule>
  </conditionalFormatting>
  <conditionalFormatting sqref="E25:N25 E26">
    <cfRule type="expression" dxfId="159" priority="54">
      <formula>AND($AJ$25=FALSE,$AK$25=FALSE)</formula>
    </cfRule>
  </conditionalFormatting>
  <conditionalFormatting sqref="E12:X12">
    <cfRule type="expression" dxfId="158" priority="27">
      <formula>$AJ$12=FALSE</formula>
    </cfRule>
  </conditionalFormatting>
  <conditionalFormatting sqref="E9:AG12">
    <cfRule type="expression" dxfId="157" priority="26">
      <formula>OR(AND($AJ$9=TRUE,$AM$9=TRUE),AND($AJ$9=TRUE,$AL$10=TRUE),AND($AJ$9=TRUE,$AL$11=TRUE),AND($AK$9=TRUE,$AL$10=TRUE),AND($AK$9=TRUE,$AL$11=TRUE))</formula>
    </cfRule>
  </conditionalFormatting>
  <conditionalFormatting sqref="F21:L21">
    <cfRule type="expression" dxfId="156" priority="55">
      <formula>$F$21=""</formula>
    </cfRule>
  </conditionalFormatting>
  <conditionalFormatting sqref="F23:L23">
    <cfRule type="expression" dxfId="155" priority="58">
      <formula>$F$23=""</formula>
    </cfRule>
  </conditionalFormatting>
  <conditionalFormatting sqref="G7:M7">
    <cfRule type="expression" dxfId="154" priority="68">
      <formula>$AJ$8=TRUE</formula>
    </cfRule>
    <cfRule type="containsBlanks" dxfId="153" priority="69">
      <formula>LEN(TRIM(G7))=0</formula>
    </cfRule>
  </conditionalFormatting>
  <conditionalFormatting sqref="H15:I15">
    <cfRule type="expression" dxfId="152" priority="56">
      <formula>$H$15=""</formula>
    </cfRule>
  </conditionalFormatting>
  <conditionalFormatting sqref="H11:M11">
    <cfRule type="expression" dxfId="151" priority="41">
      <formula>AND($AJ$11=TRUE,$H$11="")</formula>
    </cfRule>
  </conditionalFormatting>
  <conditionalFormatting sqref="H19:M19">
    <cfRule type="expression" dxfId="150" priority="50">
      <formula>AND($AN$18=TRUE,$H$19="")</formula>
    </cfRule>
  </conditionalFormatting>
  <conditionalFormatting sqref="I17">
    <cfRule type="expression" dxfId="149" priority="52">
      <formula>$I$17=""</formula>
    </cfRule>
    <cfRule type="expression" dxfId="148" priority="44">
      <formula>$AK$16=TRUE</formula>
    </cfRule>
    <cfRule type="expression" dxfId="147" priority="30">
      <formula>AND($AK$16=TRUE,$AM$16=TRUE)</formula>
    </cfRule>
  </conditionalFormatting>
  <conditionalFormatting sqref="L13:M13">
    <cfRule type="expression" dxfId="146" priority="25">
      <formula>$L$13=""</formula>
    </cfRule>
    <cfRule type="expression" dxfId="145" priority="32">
      <formula>AND(COUNTIF($AJ$13:$AL$13,TRUE)&gt;0,$L$13="")</formula>
    </cfRule>
  </conditionalFormatting>
  <conditionalFormatting sqref="O6">
    <cfRule type="expression" dxfId="144" priority="47">
      <formula>$O$6=""</formula>
    </cfRule>
  </conditionalFormatting>
  <conditionalFormatting sqref="O7:O8">
    <cfRule type="expression" dxfId="143" priority="22">
      <formula>COUNTIF($AK$7:$AK$8,FALSE)=2</formula>
    </cfRule>
  </conditionalFormatting>
  <conditionalFormatting sqref="O15:P15">
    <cfRule type="expression" dxfId="142" priority="36">
      <formula>$O$15=""</formula>
    </cfRule>
  </conditionalFormatting>
  <conditionalFormatting sqref="O13:T13">
    <cfRule type="expression" dxfId="141" priority="63">
      <formula>COUNTIF($AM$13:$AO$13,FALSE)=3</formula>
    </cfRule>
  </conditionalFormatting>
  <conditionalFormatting sqref="O9:X11">
    <cfRule type="expression" dxfId="140" priority="38">
      <formula>COUNTIF($AL$9:$AM$11,FALSE)=4</formula>
    </cfRule>
  </conditionalFormatting>
  <conditionalFormatting sqref="O14:X14">
    <cfRule type="expression" dxfId="139" priority="48">
      <formula>AND($AJ$15=FALSE,$AK$15=FALSE,$AL$15=FALSE,$AM$15=FALSE)</formula>
    </cfRule>
  </conditionalFormatting>
  <conditionalFormatting sqref="O16:X16">
    <cfRule type="expression" dxfId="138" priority="45">
      <formula>AND($AL$16=FALSE,$AM$16=FALSE)</formula>
    </cfRule>
  </conditionalFormatting>
  <conditionalFormatting sqref="O18:X19">
    <cfRule type="expression" dxfId="137" priority="34">
      <formula>COUNTIF($AJ$19:$AN$19,FALSE)=5</formula>
    </cfRule>
  </conditionalFormatting>
  <conditionalFormatting sqref="O25:X25 O26">
    <cfRule type="expression" dxfId="136" priority="53">
      <formula>AND($AL$25=FALSE,$AM$25=FALSE)</formula>
    </cfRule>
  </conditionalFormatting>
  <conditionalFormatting sqref="P21:V21">
    <cfRule type="expression" dxfId="135" priority="59">
      <formula>$P$21=""</formula>
    </cfRule>
  </conditionalFormatting>
  <conditionalFormatting sqref="P23:V23">
    <cfRule type="expression" dxfId="134" priority="57">
      <formula>$P$23=""</formula>
    </cfRule>
  </conditionalFormatting>
  <conditionalFormatting sqref="Q7">
    <cfRule type="containsBlanks" dxfId="133" priority="21">
      <formula>LEN(TRIM(Q7))=0</formula>
    </cfRule>
    <cfRule type="expression" dxfId="132" priority="20">
      <formula>$AK$8=TRUE</formula>
    </cfRule>
  </conditionalFormatting>
  <conditionalFormatting sqref="R15:S15">
    <cfRule type="expression" dxfId="131" priority="49">
      <formula>$R$15=""</formula>
    </cfRule>
  </conditionalFormatting>
  <conditionalFormatting sqref="R11:W11">
    <cfRule type="expression" dxfId="130" priority="39">
      <formula>AND($AL$11=TRUE,$R$11="")</formula>
    </cfRule>
  </conditionalFormatting>
  <conditionalFormatting sqref="R19:W19">
    <cfRule type="expression" dxfId="129" priority="33">
      <formula>AND($AN$19=TRUE,$R$19="")</formula>
    </cfRule>
  </conditionalFormatting>
  <conditionalFormatting sqref="S17">
    <cfRule type="expression" dxfId="128" priority="43">
      <formula>$AM$16=TRUE</formula>
    </cfRule>
    <cfRule type="expression" dxfId="127" priority="51">
      <formula>$S$17=""</formula>
    </cfRule>
  </conditionalFormatting>
  <conditionalFormatting sqref="V13:W13">
    <cfRule type="expression" dxfId="126" priority="15">
      <formula>AND(COUNTIF($AM$13:$AO$13,TRUE)&gt;0,$V$13="")</formula>
    </cfRule>
    <cfRule type="expression" dxfId="125" priority="62">
      <formula>$V$13=""</formula>
    </cfRule>
  </conditionalFormatting>
  <conditionalFormatting sqref="Y22">
    <cfRule type="expression" dxfId="124" priority="5">
      <formula>AND($F$23&lt;&gt;"",$P$23&lt;&gt;"",$F$23=$P$23)</formula>
    </cfRule>
  </conditionalFormatting>
  <conditionalFormatting sqref="Y6:AG6">
    <cfRule type="expression" dxfId="123" priority="8">
      <formula>OR(AND($E$6="",$O$6=""),$E$6&lt;&gt;$O$6)</formula>
    </cfRule>
  </conditionalFormatting>
  <conditionalFormatting sqref="Y6:AG15">
    <cfRule type="notContainsBlanks" dxfId="122" priority="7">
      <formula>LEN(TRIM(Y6))&gt;0</formula>
    </cfRule>
  </conditionalFormatting>
  <conditionalFormatting sqref="Y7:AG8">
    <cfRule type="expression" dxfId="121" priority="66">
      <formula>OR(OR($AJ$7&lt;&gt;$AK$7,$AJ$8&lt;&gt;$AK$8),AND($AJ$7=FALSE,$AK$7=FALSE,$AJ$8=FALSE,$AK$8=FALSE))</formula>
    </cfRule>
    <cfRule type="expression" dxfId="120" priority="67">
      <formula>AND($AJ$7=$AK$7,$AJ$8=$AK$8,$H$7=$R$7)</formula>
    </cfRule>
  </conditionalFormatting>
  <conditionalFormatting sqref="Y9:AG12">
    <cfRule type="expression" dxfId="119" priority="18">
      <formula>AND($AJ$9=$AL$9,$AK$9=$AM$9,$AJ$10=$AL$10,$AJ$11=$AL$11,$H$11=$R$11)</formula>
    </cfRule>
    <cfRule type="expression" dxfId="118" priority="17">
      <formula>OR(OR($AJ$9&lt;&gt;$AL$9,$AK$9&lt;&gt;$AM$9,$AJ$10&lt;&gt;$AL$10,$AJ$11&lt;&gt;$AL$11),COUNTIF($AJ$9:$AM$11,FALSE)=8)</formula>
    </cfRule>
  </conditionalFormatting>
  <conditionalFormatting sqref="Y13:AG13">
    <cfRule type="expression" dxfId="117" priority="13">
      <formula>OR(OR($L$13&lt;&gt;$V$13,$AJ$13&lt;&gt;$AM$13,$AK$13&lt;&gt;$AN$13,$AL$13&lt;&gt;$AO$13),COUNTIF($AJ$13:$AO$13,FALSE)=6)</formula>
    </cfRule>
    <cfRule type="expression" dxfId="116" priority="14">
      <formula>AND($AJ$13=$AM$13,$AK$13=$AN$13,$AL$13=$AO$13,$L$13=$V$13)</formula>
    </cfRule>
  </conditionalFormatting>
  <conditionalFormatting sqref="Y14:AG15">
    <cfRule type="expression" dxfId="115" priority="11">
      <formula>AND($AJ$14=$AJ$15,$AK$14=$AK$15,$AL$14=$AL$15,$AM$14=$AM$15,$E$15&amp;$H$15=$O$15&amp;$R$15)</formula>
    </cfRule>
    <cfRule type="expression" dxfId="114" priority="10">
      <formula>OR(OR(($E$15&amp;$H$15)&lt;&gt;($O$15&amp;$R$15),$AJ$14&lt;&gt;$AJ$15,$AK$14&lt;&gt;$AK$15,$AL$14&lt;&gt;$AL$15,$AM$14&lt;&gt;$AM$15),COUNTIF($AJ$14:$AM$15,FALSE)=8)</formula>
    </cfRule>
  </conditionalFormatting>
  <conditionalFormatting sqref="Y16:AG17">
    <cfRule type="expression" dxfId="113" priority="64">
      <formula>OR(AND($AJ$16=TRUE,$AL$16=TRUE,$I$17&lt;&gt;"",$S$17&lt;&gt;"",$I$17=$S$17),AND($AK$16=TRUE,$AM$16=TRUE))</formula>
    </cfRule>
    <cfRule type="expression" dxfId="112" priority="65">
      <formula>$Y$16=""</formula>
    </cfRule>
  </conditionalFormatting>
  <conditionalFormatting sqref="Y18:AG19">
    <cfRule type="expression" dxfId="111" priority="2">
      <formula>OR($AJ$18&lt;&gt;$AJ$19,$AK$18&lt;&gt;$AK$19,$AL$18&lt;&gt;$AL$19,$AM$18&lt;&gt;$AM$19,$AN$18&lt;&gt;$AN$19)</formula>
    </cfRule>
    <cfRule type="expression" dxfId="110" priority="3">
      <formula>COUNTIF($AJ$18:$AN$19,FALSE)=10</formula>
    </cfRule>
    <cfRule type="notContainsBlanks" dxfId="109" priority="1">
      <formula>LEN(TRIM(Y18))&gt;0</formula>
    </cfRule>
    <cfRule type="expression" dxfId="108" priority="4">
      <formula>OR(AND($AJ$18=TRUE,$AJ$19=TRUE),AND($AK$18=TRUE,$AK$19=TRUE),AND($AL$18=TRUE,$AL$19=TRUE),AND($AM$18=TRUE,$AM$19=TRUE),AND($AN$18=TRUE,$AN$19=TRUE))</formula>
    </cfRule>
  </conditionalFormatting>
  <conditionalFormatting sqref="Y20:AG21">
    <cfRule type="expression" dxfId="107" priority="28">
      <formula>AND($F$21&lt;&gt;"",$P$21&lt;&gt;"",$F$21=$P$21)</formula>
    </cfRule>
    <cfRule type="expression" dxfId="106" priority="29">
      <formula>$Y$20=""</formula>
    </cfRule>
  </conditionalFormatting>
  <conditionalFormatting sqref="Y22:AG24">
    <cfRule type="containsBlanks" dxfId="105" priority="6">
      <formula>LEN(TRIM(Y22))=0</formula>
    </cfRule>
  </conditionalFormatting>
  <conditionalFormatting sqref="Y25:AG26">
    <cfRule type="expression" dxfId="104" priority="31">
      <formula>OR(AND($AJ$25=TRUE,$AL$25=TRUE),AND($AK$25=TRUE,$AM$25=TRUE))</formula>
    </cfRule>
    <cfRule type="expression" dxfId="103" priority="60">
      <formula>$Y$25:$AG$27=""</formula>
    </cfRule>
  </conditionalFormatting>
  <dataValidations count="1">
    <dataValidation imeMode="off" allowBlank="1" showInputMessage="1" showErrorMessage="1" sqref="E15 O15" xr:uid="{DCB184DA-2313-4A1B-BB6B-6BDFA4DA9F90}"/>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25" r:id="rId4" name="Group Box 5">
              <controlPr defaultSize="0" autoFill="0" autoPict="0">
                <anchor moveWithCells="1">
                  <from>
                    <xdr:col>14</xdr:col>
                    <xdr:colOff>0</xdr:colOff>
                    <xdr:row>8</xdr:row>
                    <xdr:rowOff>19050</xdr:rowOff>
                  </from>
                  <to>
                    <xdr:col>23</xdr:col>
                    <xdr:colOff>69850</xdr:colOff>
                    <xdr:row>9</xdr:row>
                    <xdr:rowOff>69850</xdr:rowOff>
                  </to>
                </anchor>
              </controlPr>
            </control>
          </mc:Choice>
        </mc:AlternateContent>
        <mc:AlternateContent xmlns:mc="http://schemas.openxmlformats.org/markup-compatibility/2006">
          <mc:Choice Requires="x14">
            <control shapeId="133126" r:id="rId5" name="Group Box 6">
              <controlPr defaultSize="0" autoFill="0" autoPict="0">
                <anchor moveWithCells="1">
                  <from>
                    <xdr:col>4</xdr:col>
                    <xdr:colOff>0</xdr:colOff>
                    <xdr:row>7</xdr:row>
                    <xdr:rowOff>247650</xdr:rowOff>
                  </from>
                  <to>
                    <xdr:col>13</xdr:col>
                    <xdr:colOff>304800</xdr:colOff>
                    <xdr:row>8</xdr:row>
                    <xdr:rowOff>419100</xdr:rowOff>
                  </to>
                </anchor>
              </controlPr>
            </control>
          </mc:Choice>
        </mc:AlternateContent>
        <mc:AlternateContent xmlns:mc="http://schemas.openxmlformats.org/markup-compatibility/2006">
          <mc:Choice Requires="x14">
            <control shapeId="133127" r:id="rId6" name="Group Box 7">
              <controlPr defaultSize="0" autoFill="0" autoPict="0">
                <anchor moveWithCells="1">
                  <from>
                    <xdr:col>4</xdr:col>
                    <xdr:colOff>0</xdr:colOff>
                    <xdr:row>15</xdr:row>
                    <xdr:rowOff>0</xdr:rowOff>
                  </from>
                  <to>
                    <xdr:col>13</xdr:col>
                    <xdr:colOff>0</xdr:colOff>
                    <xdr:row>15</xdr:row>
                    <xdr:rowOff>381000</xdr:rowOff>
                  </to>
                </anchor>
              </controlPr>
            </control>
          </mc:Choice>
        </mc:AlternateContent>
        <mc:AlternateContent xmlns:mc="http://schemas.openxmlformats.org/markup-compatibility/2006">
          <mc:Choice Requires="x14">
            <control shapeId="133128" r:id="rId7" name="Group Box 8">
              <controlPr defaultSize="0" autoFill="0" autoPict="0">
                <anchor moveWithCells="1">
                  <from>
                    <xdr:col>14</xdr:col>
                    <xdr:colOff>0</xdr:colOff>
                    <xdr:row>15</xdr:row>
                    <xdr:rowOff>0</xdr:rowOff>
                  </from>
                  <to>
                    <xdr:col>23</xdr:col>
                    <xdr:colOff>279400</xdr:colOff>
                    <xdr:row>15</xdr:row>
                    <xdr:rowOff>438150</xdr:rowOff>
                  </to>
                </anchor>
              </controlPr>
            </control>
          </mc:Choice>
        </mc:AlternateContent>
        <mc:AlternateContent xmlns:mc="http://schemas.openxmlformats.org/markup-compatibility/2006">
          <mc:Choice Requires="x14">
            <control shapeId="133129" r:id="rId8" name="Group Box 9">
              <controlPr defaultSize="0" autoFill="0" autoPict="0">
                <anchor moveWithCells="1">
                  <from>
                    <xdr:col>4</xdr:col>
                    <xdr:colOff>0</xdr:colOff>
                    <xdr:row>19</xdr:row>
                    <xdr:rowOff>0</xdr:rowOff>
                  </from>
                  <to>
                    <xdr:col>14</xdr:col>
                    <xdr:colOff>12700</xdr:colOff>
                    <xdr:row>20</xdr:row>
                    <xdr:rowOff>323850</xdr:rowOff>
                  </to>
                </anchor>
              </controlPr>
            </control>
          </mc:Choice>
        </mc:AlternateContent>
        <mc:AlternateContent xmlns:mc="http://schemas.openxmlformats.org/markup-compatibility/2006">
          <mc:Choice Requires="x14">
            <control shapeId="133130" r:id="rId9" name="Group Box 10">
              <controlPr defaultSize="0" autoFill="0" autoPict="0">
                <anchor moveWithCells="1">
                  <from>
                    <xdr:col>14</xdr:col>
                    <xdr:colOff>0</xdr:colOff>
                    <xdr:row>19</xdr:row>
                    <xdr:rowOff>0</xdr:rowOff>
                  </from>
                  <to>
                    <xdr:col>24</xdr:col>
                    <xdr:colOff>76200</xdr:colOff>
                    <xdr:row>20</xdr:row>
                    <xdr:rowOff>323850</xdr:rowOff>
                  </to>
                </anchor>
              </controlPr>
            </control>
          </mc:Choice>
        </mc:AlternateContent>
        <mc:AlternateContent xmlns:mc="http://schemas.openxmlformats.org/markup-compatibility/2006">
          <mc:Choice Requires="x14">
            <control shapeId="133131" r:id="rId10" name="Group Box 11">
              <controlPr defaultSize="0" autoFill="0" autoPict="0">
                <anchor moveWithCells="1">
                  <from>
                    <xdr:col>14</xdr:col>
                    <xdr:colOff>0</xdr:colOff>
                    <xdr:row>7</xdr:row>
                    <xdr:rowOff>247650</xdr:rowOff>
                  </from>
                  <to>
                    <xdr:col>23</xdr:col>
                    <xdr:colOff>260350</xdr:colOff>
                    <xdr:row>8</xdr:row>
                    <xdr:rowOff>419100</xdr:rowOff>
                  </to>
                </anchor>
              </controlPr>
            </control>
          </mc:Choice>
        </mc:AlternateContent>
        <mc:AlternateContent xmlns:mc="http://schemas.openxmlformats.org/markup-compatibility/2006">
          <mc:Choice Requires="x14">
            <control shapeId="133132" r:id="rId11" name="Group Box 12">
              <controlPr defaultSize="0" autoFill="0" autoPict="0">
                <anchor moveWithCells="1">
                  <from>
                    <xdr:col>14</xdr:col>
                    <xdr:colOff>0</xdr:colOff>
                    <xdr:row>7</xdr:row>
                    <xdr:rowOff>247650</xdr:rowOff>
                  </from>
                  <to>
                    <xdr:col>23</xdr:col>
                    <xdr:colOff>260350</xdr:colOff>
                    <xdr:row>8</xdr:row>
                    <xdr:rowOff>419100</xdr:rowOff>
                  </to>
                </anchor>
              </controlPr>
            </control>
          </mc:Choice>
        </mc:AlternateContent>
        <mc:AlternateContent xmlns:mc="http://schemas.openxmlformats.org/markup-compatibility/2006">
          <mc:Choice Requires="x14">
            <control shapeId="133133" r:id="rId12" name="Group Box 13">
              <controlPr defaultSize="0" autoFill="0" autoPict="0">
                <anchor moveWithCells="1">
                  <from>
                    <xdr:col>14</xdr:col>
                    <xdr:colOff>0</xdr:colOff>
                    <xdr:row>15</xdr:row>
                    <xdr:rowOff>0</xdr:rowOff>
                  </from>
                  <to>
                    <xdr:col>22</xdr:col>
                    <xdr:colOff>266700</xdr:colOff>
                    <xdr:row>15</xdr:row>
                    <xdr:rowOff>381000</xdr:rowOff>
                  </to>
                </anchor>
              </controlPr>
            </control>
          </mc:Choice>
        </mc:AlternateContent>
        <mc:AlternateContent xmlns:mc="http://schemas.openxmlformats.org/markup-compatibility/2006">
          <mc:Choice Requires="x14">
            <control shapeId="133134" r:id="rId13" name="Group Box 14">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33135" r:id="rId14" name="Group Box 15">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33136" r:id="rId15" name="Group Box 16">
              <controlPr defaultSize="0" autoFill="0" autoPict="0">
                <anchor moveWithCells="1">
                  <from>
                    <xdr:col>14</xdr:col>
                    <xdr:colOff>0</xdr:colOff>
                    <xdr:row>15</xdr:row>
                    <xdr:rowOff>0</xdr:rowOff>
                  </from>
                  <to>
                    <xdr:col>22</xdr:col>
                    <xdr:colOff>266700</xdr:colOff>
                    <xdr:row>15</xdr:row>
                    <xdr:rowOff>381000</xdr:rowOff>
                  </to>
                </anchor>
              </controlPr>
            </control>
          </mc:Choice>
        </mc:AlternateContent>
        <mc:AlternateContent xmlns:mc="http://schemas.openxmlformats.org/markup-compatibility/2006">
          <mc:Choice Requires="x14">
            <control shapeId="133137" r:id="rId16" name="Group Box 17">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33138" r:id="rId17" name="Group Box 18">
              <controlPr defaultSize="0" autoFill="0" autoPict="0">
                <anchor moveWithCells="1">
                  <from>
                    <xdr:col>14</xdr:col>
                    <xdr:colOff>0</xdr:colOff>
                    <xdr:row>19</xdr:row>
                    <xdr:rowOff>0</xdr:rowOff>
                  </from>
                  <to>
                    <xdr:col>24</xdr:col>
                    <xdr:colOff>76200</xdr:colOff>
                    <xdr:row>20</xdr:row>
                    <xdr:rowOff>323850</xdr:rowOff>
                  </to>
                </anchor>
              </controlPr>
            </control>
          </mc:Choice>
        </mc:AlternateContent>
        <mc:AlternateContent xmlns:mc="http://schemas.openxmlformats.org/markup-compatibility/2006">
          <mc:Choice Requires="x14">
            <control shapeId="133139" r:id="rId18" name="Group Box 19">
              <controlPr defaultSize="0" autoFill="0" autoPict="0">
                <anchor moveWithCells="1">
                  <from>
                    <xdr:col>4</xdr:col>
                    <xdr:colOff>0</xdr:colOff>
                    <xdr:row>21</xdr:row>
                    <xdr:rowOff>0</xdr:rowOff>
                  </from>
                  <to>
                    <xdr:col>14</xdr:col>
                    <xdr:colOff>12700</xdr:colOff>
                    <xdr:row>22</xdr:row>
                    <xdr:rowOff>323850</xdr:rowOff>
                  </to>
                </anchor>
              </controlPr>
            </control>
          </mc:Choice>
        </mc:AlternateContent>
        <mc:AlternateContent xmlns:mc="http://schemas.openxmlformats.org/markup-compatibility/2006">
          <mc:Choice Requires="x14">
            <control shapeId="133140" r:id="rId19" name="Check Box 20">
              <controlPr locked="0" defaultSize="0" autoFill="0" autoLine="0" autoPict="0">
                <anchor moveWithCells="1">
                  <from>
                    <xdr:col>4</xdr:col>
                    <xdr:colOff>31750</xdr:colOff>
                    <xdr:row>8</xdr:row>
                    <xdr:rowOff>95250</xdr:rowOff>
                  </from>
                  <to>
                    <xdr:col>5</xdr:col>
                    <xdr:colOff>69850</xdr:colOff>
                    <xdr:row>8</xdr:row>
                    <xdr:rowOff>400050</xdr:rowOff>
                  </to>
                </anchor>
              </controlPr>
            </control>
          </mc:Choice>
        </mc:AlternateContent>
        <mc:AlternateContent xmlns:mc="http://schemas.openxmlformats.org/markup-compatibility/2006">
          <mc:Choice Requires="x14">
            <control shapeId="133141" r:id="rId20" name="Check Box 21">
              <controlPr locked="0" defaultSize="0" autoFill="0" autoLine="0" autoPict="0">
                <anchor moveWithCells="1">
                  <from>
                    <xdr:col>7</xdr:col>
                    <xdr:colOff>50800</xdr:colOff>
                    <xdr:row>8</xdr:row>
                    <xdr:rowOff>171450</xdr:rowOff>
                  </from>
                  <to>
                    <xdr:col>8</xdr:col>
                    <xdr:colOff>19050</xdr:colOff>
                    <xdr:row>8</xdr:row>
                    <xdr:rowOff>317500</xdr:rowOff>
                  </to>
                </anchor>
              </controlPr>
            </control>
          </mc:Choice>
        </mc:AlternateContent>
        <mc:AlternateContent xmlns:mc="http://schemas.openxmlformats.org/markup-compatibility/2006">
          <mc:Choice Requires="x14">
            <control shapeId="133142" r:id="rId21" name="Check Box 22">
              <controlPr locked="0" defaultSize="0" autoFill="0" autoLine="0" autoPict="0">
                <anchor moveWithCells="1">
                  <from>
                    <xdr:col>14</xdr:col>
                    <xdr:colOff>38100</xdr:colOff>
                    <xdr:row>8</xdr:row>
                    <xdr:rowOff>146050</xdr:rowOff>
                  </from>
                  <to>
                    <xdr:col>15</xdr:col>
                    <xdr:colOff>107950</xdr:colOff>
                    <xdr:row>8</xdr:row>
                    <xdr:rowOff>374650</xdr:rowOff>
                  </to>
                </anchor>
              </controlPr>
            </control>
          </mc:Choice>
        </mc:AlternateContent>
        <mc:AlternateContent xmlns:mc="http://schemas.openxmlformats.org/markup-compatibility/2006">
          <mc:Choice Requires="x14">
            <control shapeId="133143" r:id="rId22" name="Check Box 23">
              <controlPr locked="0" defaultSize="0" autoFill="0" autoLine="0" autoPict="0">
                <anchor moveWithCells="1">
                  <from>
                    <xdr:col>17</xdr:col>
                    <xdr:colOff>57150</xdr:colOff>
                    <xdr:row>8</xdr:row>
                    <xdr:rowOff>133350</xdr:rowOff>
                  </from>
                  <to>
                    <xdr:col>18</xdr:col>
                    <xdr:colOff>88900</xdr:colOff>
                    <xdr:row>8</xdr:row>
                    <xdr:rowOff>381000</xdr:rowOff>
                  </to>
                </anchor>
              </controlPr>
            </control>
          </mc:Choice>
        </mc:AlternateContent>
        <mc:AlternateContent xmlns:mc="http://schemas.openxmlformats.org/markup-compatibility/2006">
          <mc:Choice Requires="x14">
            <control shapeId="133144" r:id="rId23" name="Check Box 24">
              <controlPr locked="0" defaultSize="0" autoFill="0" autoLine="0" autoPict="0">
                <anchor moveWithCells="1">
                  <from>
                    <xdr:col>4</xdr:col>
                    <xdr:colOff>31750</xdr:colOff>
                    <xdr:row>9</xdr:row>
                    <xdr:rowOff>133350</xdr:rowOff>
                  </from>
                  <to>
                    <xdr:col>5</xdr:col>
                    <xdr:colOff>127000</xdr:colOff>
                    <xdr:row>9</xdr:row>
                    <xdr:rowOff>381000</xdr:rowOff>
                  </to>
                </anchor>
              </controlPr>
            </control>
          </mc:Choice>
        </mc:AlternateContent>
        <mc:AlternateContent xmlns:mc="http://schemas.openxmlformats.org/markup-compatibility/2006">
          <mc:Choice Requires="x14">
            <control shapeId="133145" r:id="rId24" name="Check Box 25">
              <controlPr locked="0" defaultSize="0" autoFill="0" autoLine="0" autoPict="0">
                <anchor moveWithCells="1">
                  <from>
                    <xdr:col>14</xdr:col>
                    <xdr:colOff>38100</xdr:colOff>
                    <xdr:row>9</xdr:row>
                    <xdr:rowOff>146050</xdr:rowOff>
                  </from>
                  <to>
                    <xdr:col>15</xdr:col>
                    <xdr:colOff>88900</xdr:colOff>
                    <xdr:row>9</xdr:row>
                    <xdr:rowOff>393700</xdr:rowOff>
                  </to>
                </anchor>
              </controlPr>
            </control>
          </mc:Choice>
        </mc:AlternateContent>
        <mc:AlternateContent xmlns:mc="http://schemas.openxmlformats.org/markup-compatibility/2006">
          <mc:Choice Requires="x14">
            <control shapeId="133146" r:id="rId25" name="Check Box 26">
              <controlPr locked="0" defaultSize="0" autoFill="0" autoLine="0" autoPict="0">
                <anchor moveWithCells="1">
                  <from>
                    <xdr:col>4</xdr:col>
                    <xdr:colOff>19050</xdr:colOff>
                    <xdr:row>10</xdr:row>
                    <xdr:rowOff>133350</xdr:rowOff>
                  </from>
                  <to>
                    <xdr:col>5</xdr:col>
                    <xdr:colOff>50800</xdr:colOff>
                    <xdr:row>10</xdr:row>
                    <xdr:rowOff>381000</xdr:rowOff>
                  </to>
                </anchor>
              </controlPr>
            </control>
          </mc:Choice>
        </mc:AlternateContent>
        <mc:AlternateContent xmlns:mc="http://schemas.openxmlformats.org/markup-compatibility/2006">
          <mc:Choice Requires="x14">
            <control shapeId="133147" r:id="rId26" name="Check Box 27">
              <controlPr locked="0" defaultSize="0" autoFill="0" autoLine="0" autoPict="0">
                <anchor moveWithCells="1">
                  <from>
                    <xdr:col>14</xdr:col>
                    <xdr:colOff>38100</xdr:colOff>
                    <xdr:row>10</xdr:row>
                    <xdr:rowOff>127000</xdr:rowOff>
                  </from>
                  <to>
                    <xdr:col>15</xdr:col>
                    <xdr:colOff>57150</xdr:colOff>
                    <xdr:row>10</xdr:row>
                    <xdr:rowOff>374650</xdr:rowOff>
                  </to>
                </anchor>
              </controlPr>
            </control>
          </mc:Choice>
        </mc:AlternateContent>
        <mc:AlternateContent xmlns:mc="http://schemas.openxmlformats.org/markup-compatibility/2006">
          <mc:Choice Requires="x14">
            <control shapeId="133148" r:id="rId27" name="Check Box 28">
              <controlPr locked="0" defaultSize="0" autoFill="0" autoLine="0" autoPict="0">
                <anchor moveWithCells="1">
                  <from>
                    <xdr:col>4</xdr:col>
                    <xdr:colOff>31750</xdr:colOff>
                    <xdr:row>11</xdr:row>
                    <xdr:rowOff>69850</xdr:rowOff>
                  </from>
                  <to>
                    <xdr:col>5</xdr:col>
                    <xdr:colOff>38100</xdr:colOff>
                    <xdr:row>11</xdr:row>
                    <xdr:rowOff>317500</xdr:rowOff>
                  </to>
                </anchor>
              </controlPr>
            </control>
          </mc:Choice>
        </mc:AlternateContent>
        <mc:AlternateContent xmlns:mc="http://schemas.openxmlformats.org/markup-compatibility/2006">
          <mc:Choice Requires="x14">
            <control shapeId="133149" r:id="rId28" name="Check Box 29">
              <controlPr locked="0" defaultSize="0" autoFill="0" autoLine="0" autoPict="0">
                <anchor moveWithCells="1">
                  <from>
                    <xdr:col>4</xdr:col>
                    <xdr:colOff>76200</xdr:colOff>
                    <xdr:row>12</xdr:row>
                    <xdr:rowOff>146050</xdr:rowOff>
                  </from>
                  <to>
                    <xdr:col>5</xdr:col>
                    <xdr:colOff>38100</xdr:colOff>
                    <xdr:row>12</xdr:row>
                    <xdr:rowOff>393700</xdr:rowOff>
                  </to>
                </anchor>
              </controlPr>
            </control>
          </mc:Choice>
        </mc:AlternateContent>
        <mc:AlternateContent xmlns:mc="http://schemas.openxmlformats.org/markup-compatibility/2006">
          <mc:Choice Requires="x14">
            <control shapeId="133150" r:id="rId29" name="Check Box 30">
              <controlPr locked="0" defaultSize="0" autoFill="0" autoLine="0" autoPict="0">
                <anchor moveWithCells="1">
                  <from>
                    <xdr:col>6</xdr:col>
                    <xdr:colOff>165100</xdr:colOff>
                    <xdr:row>12</xdr:row>
                    <xdr:rowOff>184150</xdr:rowOff>
                  </from>
                  <to>
                    <xdr:col>7</xdr:col>
                    <xdr:colOff>31750</xdr:colOff>
                    <xdr:row>12</xdr:row>
                    <xdr:rowOff>355600</xdr:rowOff>
                  </to>
                </anchor>
              </controlPr>
            </control>
          </mc:Choice>
        </mc:AlternateContent>
        <mc:AlternateContent xmlns:mc="http://schemas.openxmlformats.org/markup-compatibility/2006">
          <mc:Choice Requires="x14">
            <control shapeId="133151" r:id="rId30" name="Check Box 31">
              <controlPr locked="0" defaultSize="0" autoFill="0" autoLine="0" autoPict="0">
                <anchor moveWithCells="1">
                  <from>
                    <xdr:col>8</xdr:col>
                    <xdr:colOff>57150</xdr:colOff>
                    <xdr:row>12</xdr:row>
                    <xdr:rowOff>133350</xdr:rowOff>
                  </from>
                  <to>
                    <xdr:col>9</xdr:col>
                    <xdr:colOff>19050</xdr:colOff>
                    <xdr:row>12</xdr:row>
                    <xdr:rowOff>400050</xdr:rowOff>
                  </to>
                </anchor>
              </controlPr>
            </control>
          </mc:Choice>
        </mc:AlternateContent>
        <mc:AlternateContent xmlns:mc="http://schemas.openxmlformats.org/markup-compatibility/2006">
          <mc:Choice Requires="x14">
            <control shapeId="133152" r:id="rId31" name="Check Box 32">
              <controlPr locked="0" defaultSize="0" autoFill="0" autoLine="0" autoPict="0">
                <anchor moveWithCells="1">
                  <from>
                    <xdr:col>14</xdr:col>
                    <xdr:colOff>95250</xdr:colOff>
                    <xdr:row>12</xdr:row>
                    <xdr:rowOff>133350</xdr:rowOff>
                  </from>
                  <to>
                    <xdr:col>15</xdr:col>
                    <xdr:colOff>133350</xdr:colOff>
                    <xdr:row>12</xdr:row>
                    <xdr:rowOff>374650</xdr:rowOff>
                  </to>
                </anchor>
              </controlPr>
            </control>
          </mc:Choice>
        </mc:AlternateContent>
        <mc:AlternateContent xmlns:mc="http://schemas.openxmlformats.org/markup-compatibility/2006">
          <mc:Choice Requires="x14">
            <control shapeId="133153" r:id="rId32" name="Check Box 33">
              <controlPr locked="0" defaultSize="0" autoFill="0" autoLine="0" autoPict="0">
                <anchor moveWithCells="1">
                  <from>
                    <xdr:col>18</xdr:col>
                    <xdr:colOff>69850</xdr:colOff>
                    <xdr:row>12</xdr:row>
                    <xdr:rowOff>133350</xdr:rowOff>
                  </from>
                  <to>
                    <xdr:col>19</xdr:col>
                    <xdr:colOff>12700</xdr:colOff>
                    <xdr:row>12</xdr:row>
                    <xdr:rowOff>381000</xdr:rowOff>
                  </to>
                </anchor>
              </controlPr>
            </control>
          </mc:Choice>
        </mc:AlternateContent>
        <mc:AlternateContent xmlns:mc="http://schemas.openxmlformats.org/markup-compatibility/2006">
          <mc:Choice Requires="x14">
            <control shapeId="133154" r:id="rId33" name="Check Box 34">
              <controlPr locked="0" defaultSize="0" autoFill="0" autoLine="0" autoPict="0">
                <anchor moveWithCells="1">
                  <from>
                    <xdr:col>4</xdr:col>
                    <xdr:colOff>82550</xdr:colOff>
                    <xdr:row>13</xdr:row>
                    <xdr:rowOff>152400</xdr:rowOff>
                  </from>
                  <to>
                    <xdr:col>5</xdr:col>
                    <xdr:colOff>63500</xdr:colOff>
                    <xdr:row>13</xdr:row>
                    <xdr:rowOff>355600</xdr:rowOff>
                  </to>
                </anchor>
              </controlPr>
            </control>
          </mc:Choice>
        </mc:AlternateContent>
        <mc:AlternateContent xmlns:mc="http://schemas.openxmlformats.org/markup-compatibility/2006">
          <mc:Choice Requires="x14">
            <control shapeId="133155" r:id="rId34" name="Check Box 35">
              <controlPr locked="0" defaultSize="0" autoFill="0" autoLine="0" autoPict="0">
                <anchor moveWithCells="1">
                  <from>
                    <xdr:col>6</xdr:col>
                    <xdr:colOff>146050</xdr:colOff>
                    <xdr:row>13</xdr:row>
                    <xdr:rowOff>171450</xdr:rowOff>
                  </from>
                  <to>
                    <xdr:col>7</xdr:col>
                    <xdr:colOff>50800</xdr:colOff>
                    <xdr:row>13</xdr:row>
                    <xdr:rowOff>336550</xdr:rowOff>
                  </to>
                </anchor>
              </controlPr>
            </control>
          </mc:Choice>
        </mc:AlternateContent>
        <mc:AlternateContent xmlns:mc="http://schemas.openxmlformats.org/markup-compatibility/2006">
          <mc:Choice Requires="x14">
            <control shapeId="133156" r:id="rId35" name="Check Box 36">
              <controlPr locked="0" defaultSize="0" autoFill="0" autoLine="0" autoPict="0">
                <anchor moveWithCells="1">
                  <from>
                    <xdr:col>8</xdr:col>
                    <xdr:colOff>63500</xdr:colOff>
                    <xdr:row>13</xdr:row>
                    <xdr:rowOff>120650</xdr:rowOff>
                  </from>
                  <to>
                    <xdr:col>9</xdr:col>
                    <xdr:colOff>31750</xdr:colOff>
                    <xdr:row>13</xdr:row>
                    <xdr:rowOff>387350</xdr:rowOff>
                  </to>
                </anchor>
              </controlPr>
            </control>
          </mc:Choice>
        </mc:AlternateContent>
        <mc:AlternateContent xmlns:mc="http://schemas.openxmlformats.org/markup-compatibility/2006">
          <mc:Choice Requires="x14">
            <control shapeId="133157" r:id="rId36" name="Check Box 37">
              <controlPr locked="0" defaultSize="0" autoFill="0" autoLine="0" autoPict="0">
                <anchor moveWithCells="1">
                  <from>
                    <xdr:col>11</xdr:col>
                    <xdr:colOff>19050</xdr:colOff>
                    <xdr:row>13</xdr:row>
                    <xdr:rowOff>133350</xdr:rowOff>
                  </from>
                  <to>
                    <xdr:col>12</xdr:col>
                    <xdr:colOff>0</xdr:colOff>
                    <xdr:row>13</xdr:row>
                    <xdr:rowOff>387350</xdr:rowOff>
                  </to>
                </anchor>
              </controlPr>
            </control>
          </mc:Choice>
        </mc:AlternateContent>
        <mc:AlternateContent xmlns:mc="http://schemas.openxmlformats.org/markup-compatibility/2006">
          <mc:Choice Requires="x14">
            <control shapeId="133158" r:id="rId37" name="Check Box 38">
              <controlPr locked="0" defaultSize="0" autoFill="0" autoLine="0" autoPict="0">
                <anchor moveWithCells="1">
                  <from>
                    <xdr:col>14</xdr:col>
                    <xdr:colOff>114300</xdr:colOff>
                    <xdr:row>13</xdr:row>
                    <xdr:rowOff>133350</xdr:rowOff>
                  </from>
                  <to>
                    <xdr:col>15</xdr:col>
                    <xdr:colOff>152400</xdr:colOff>
                    <xdr:row>13</xdr:row>
                    <xdr:rowOff>374650</xdr:rowOff>
                  </to>
                </anchor>
              </controlPr>
            </control>
          </mc:Choice>
        </mc:AlternateContent>
        <mc:AlternateContent xmlns:mc="http://schemas.openxmlformats.org/markup-compatibility/2006">
          <mc:Choice Requires="x14">
            <control shapeId="133159" r:id="rId38" name="Check Box 39">
              <controlPr locked="0" defaultSize="0" autoFill="0" autoLine="0" autoPict="0">
                <anchor moveWithCells="1">
                  <from>
                    <xdr:col>16</xdr:col>
                    <xdr:colOff>165100</xdr:colOff>
                    <xdr:row>13</xdr:row>
                    <xdr:rowOff>171450</xdr:rowOff>
                  </from>
                  <to>
                    <xdr:col>17</xdr:col>
                    <xdr:colOff>76200</xdr:colOff>
                    <xdr:row>13</xdr:row>
                    <xdr:rowOff>361950</xdr:rowOff>
                  </to>
                </anchor>
              </controlPr>
            </control>
          </mc:Choice>
        </mc:AlternateContent>
        <mc:AlternateContent xmlns:mc="http://schemas.openxmlformats.org/markup-compatibility/2006">
          <mc:Choice Requires="x14">
            <control shapeId="133160" r:id="rId39" name="Check Box 40">
              <controlPr locked="0" defaultSize="0" autoFill="0" autoLine="0" autoPict="0">
                <anchor moveWithCells="1">
                  <from>
                    <xdr:col>18</xdr:col>
                    <xdr:colOff>69850</xdr:colOff>
                    <xdr:row>13</xdr:row>
                    <xdr:rowOff>133350</xdr:rowOff>
                  </from>
                  <to>
                    <xdr:col>19</xdr:col>
                    <xdr:colOff>12700</xdr:colOff>
                    <xdr:row>13</xdr:row>
                    <xdr:rowOff>381000</xdr:rowOff>
                  </to>
                </anchor>
              </controlPr>
            </control>
          </mc:Choice>
        </mc:AlternateContent>
        <mc:AlternateContent xmlns:mc="http://schemas.openxmlformats.org/markup-compatibility/2006">
          <mc:Choice Requires="x14">
            <control shapeId="133161" r:id="rId40" name="Check Box 41">
              <controlPr locked="0" defaultSize="0" autoFill="0" autoLine="0" autoPict="0">
                <anchor moveWithCells="1">
                  <from>
                    <xdr:col>21</xdr:col>
                    <xdr:colOff>50800</xdr:colOff>
                    <xdr:row>13</xdr:row>
                    <xdr:rowOff>146050</xdr:rowOff>
                  </from>
                  <to>
                    <xdr:col>22</xdr:col>
                    <xdr:colOff>50800</xdr:colOff>
                    <xdr:row>13</xdr:row>
                    <xdr:rowOff>361950</xdr:rowOff>
                  </to>
                </anchor>
              </controlPr>
            </control>
          </mc:Choice>
        </mc:AlternateContent>
        <mc:AlternateContent xmlns:mc="http://schemas.openxmlformats.org/markup-compatibility/2006">
          <mc:Choice Requires="x14">
            <control shapeId="133162" r:id="rId41" name="Check Box 42">
              <controlPr locked="0" defaultSize="0" autoFill="0" autoLine="0" autoPict="0">
                <anchor moveWithCells="1">
                  <from>
                    <xdr:col>4</xdr:col>
                    <xdr:colOff>69850</xdr:colOff>
                    <xdr:row>15</xdr:row>
                    <xdr:rowOff>133350</xdr:rowOff>
                  </from>
                  <to>
                    <xdr:col>5</xdr:col>
                    <xdr:colOff>57150</xdr:colOff>
                    <xdr:row>15</xdr:row>
                    <xdr:rowOff>381000</xdr:rowOff>
                  </to>
                </anchor>
              </controlPr>
            </control>
          </mc:Choice>
        </mc:AlternateContent>
        <mc:AlternateContent xmlns:mc="http://schemas.openxmlformats.org/markup-compatibility/2006">
          <mc:Choice Requires="x14">
            <control shapeId="133163" r:id="rId42" name="Check Box 43">
              <controlPr locked="0" defaultSize="0" autoFill="0" autoLine="0" autoPict="0">
                <anchor moveWithCells="1">
                  <from>
                    <xdr:col>8</xdr:col>
                    <xdr:colOff>38100</xdr:colOff>
                    <xdr:row>15</xdr:row>
                    <xdr:rowOff>171450</xdr:rowOff>
                  </from>
                  <to>
                    <xdr:col>8</xdr:col>
                    <xdr:colOff>260350</xdr:colOff>
                    <xdr:row>15</xdr:row>
                    <xdr:rowOff>342900</xdr:rowOff>
                  </to>
                </anchor>
              </controlPr>
            </control>
          </mc:Choice>
        </mc:AlternateContent>
        <mc:AlternateContent xmlns:mc="http://schemas.openxmlformats.org/markup-compatibility/2006">
          <mc:Choice Requires="x14">
            <control shapeId="133164" r:id="rId43" name="Check Box 44">
              <controlPr locked="0" defaultSize="0" autoFill="0" autoLine="0" autoPict="0">
                <anchor moveWithCells="1">
                  <from>
                    <xdr:col>14</xdr:col>
                    <xdr:colOff>31750</xdr:colOff>
                    <xdr:row>15</xdr:row>
                    <xdr:rowOff>133350</xdr:rowOff>
                  </from>
                  <to>
                    <xdr:col>15</xdr:col>
                    <xdr:colOff>19050</xdr:colOff>
                    <xdr:row>15</xdr:row>
                    <xdr:rowOff>381000</xdr:rowOff>
                  </to>
                </anchor>
              </controlPr>
            </control>
          </mc:Choice>
        </mc:AlternateContent>
        <mc:AlternateContent xmlns:mc="http://schemas.openxmlformats.org/markup-compatibility/2006">
          <mc:Choice Requires="x14">
            <control shapeId="133165" r:id="rId44" name="Check Box 45">
              <controlPr locked="0" defaultSize="0" autoFill="0" autoLine="0" autoPict="0">
                <anchor moveWithCells="1">
                  <from>
                    <xdr:col>18</xdr:col>
                    <xdr:colOff>50800</xdr:colOff>
                    <xdr:row>15</xdr:row>
                    <xdr:rowOff>133350</xdr:rowOff>
                  </from>
                  <to>
                    <xdr:col>19</xdr:col>
                    <xdr:colOff>12700</xdr:colOff>
                    <xdr:row>15</xdr:row>
                    <xdr:rowOff>381000</xdr:rowOff>
                  </to>
                </anchor>
              </controlPr>
            </control>
          </mc:Choice>
        </mc:AlternateContent>
        <mc:AlternateContent xmlns:mc="http://schemas.openxmlformats.org/markup-compatibility/2006">
          <mc:Choice Requires="x14">
            <control shapeId="133166" r:id="rId45" name="Check Box 46">
              <controlPr locked="0" defaultSize="0" autoFill="0" autoLine="0" autoPict="0">
                <anchor moveWithCells="1">
                  <from>
                    <xdr:col>4</xdr:col>
                    <xdr:colOff>88900</xdr:colOff>
                    <xdr:row>24</xdr:row>
                    <xdr:rowOff>133350</xdr:rowOff>
                  </from>
                  <to>
                    <xdr:col>5</xdr:col>
                    <xdr:colOff>107950</xdr:colOff>
                    <xdr:row>24</xdr:row>
                    <xdr:rowOff>381000</xdr:rowOff>
                  </to>
                </anchor>
              </controlPr>
            </control>
          </mc:Choice>
        </mc:AlternateContent>
        <mc:AlternateContent xmlns:mc="http://schemas.openxmlformats.org/markup-compatibility/2006">
          <mc:Choice Requires="x14">
            <control shapeId="133167" r:id="rId46" name="Check Box 47">
              <controlPr locked="0" defaultSize="0" autoFill="0" autoLine="0" autoPict="0">
                <anchor moveWithCells="1">
                  <from>
                    <xdr:col>8</xdr:col>
                    <xdr:colOff>88900</xdr:colOff>
                    <xdr:row>24</xdr:row>
                    <xdr:rowOff>133350</xdr:rowOff>
                  </from>
                  <to>
                    <xdr:col>9</xdr:col>
                    <xdr:colOff>57150</xdr:colOff>
                    <xdr:row>24</xdr:row>
                    <xdr:rowOff>381000</xdr:rowOff>
                  </to>
                </anchor>
              </controlPr>
            </control>
          </mc:Choice>
        </mc:AlternateContent>
        <mc:AlternateContent xmlns:mc="http://schemas.openxmlformats.org/markup-compatibility/2006">
          <mc:Choice Requires="x14">
            <control shapeId="133168" r:id="rId47" name="Check Box 48">
              <controlPr locked="0" defaultSize="0" autoFill="0" autoLine="0" autoPict="0">
                <anchor moveWithCells="1">
                  <from>
                    <xdr:col>14</xdr:col>
                    <xdr:colOff>50800</xdr:colOff>
                    <xdr:row>24</xdr:row>
                    <xdr:rowOff>127000</xdr:rowOff>
                  </from>
                  <to>
                    <xdr:col>15</xdr:col>
                    <xdr:colOff>57150</xdr:colOff>
                    <xdr:row>24</xdr:row>
                    <xdr:rowOff>374650</xdr:rowOff>
                  </to>
                </anchor>
              </controlPr>
            </control>
          </mc:Choice>
        </mc:AlternateContent>
        <mc:AlternateContent xmlns:mc="http://schemas.openxmlformats.org/markup-compatibility/2006">
          <mc:Choice Requires="x14">
            <control shapeId="133169" r:id="rId48" name="Check Box 49">
              <controlPr locked="0" defaultSize="0" autoFill="0" autoLine="0" autoPict="0">
                <anchor moveWithCells="1">
                  <from>
                    <xdr:col>18</xdr:col>
                    <xdr:colOff>76200</xdr:colOff>
                    <xdr:row>24</xdr:row>
                    <xdr:rowOff>127000</xdr:rowOff>
                  </from>
                  <to>
                    <xdr:col>19</xdr:col>
                    <xdr:colOff>31750</xdr:colOff>
                    <xdr:row>24</xdr:row>
                    <xdr:rowOff>393700</xdr:rowOff>
                  </to>
                </anchor>
              </controlPr>
            </control>
          </mc:Choice>
        </mc:AlternateContent>
        <mc:AlternateContent xmlns:mc="http://schemas.openxmlformats.org/markup-compatibility/2006">
          <mc:Choice Requires="x14">
            <control shapeId="133170" r:id="rId49" name="Check Box 50">
              <controlPr locked="0" defaultSize="0" autoFill="0" autoLine="0" autoPict="0">
                <anchor moveWithCells="1">
                  <from>
                    <xdr:col>14</xdr:col>
                    <xdr:colOff>95250</xdr:colOff>
                    <xdr:row>17</xdr:row>
                    <xdr:rowOff>152400</xdr:rowOff>
                  </from>
                  <to>
                    <xdr:col>15</xdr:col>
                    <xdr:colOff>69850</xdr:colOff>
                    <xdr:row>17</xdr:row>
                    <xdr:rowOff>355600</xdr:rowOff>
                  </to>
                </anchor>
              </controlPr>
            </control>
          </mc:Choice>
        </mc:AlternateContent>
        <mc:AlternateContent xmlns:mc="http://schemas.openxmlformats.org/markup-compatibility/2006">
          <mc:Choice Requires="x14">
            <control shapeId="133171" r:id="rId50" name="Check Box 51">
              <controlPr locked="0" defaultSize="0" autoFill="0" autoLine="0" autoPict="0">
                <anchor moveWithCells="1">
                  <from>
                    <xdr:col>16</xdr:col>
                    <xdr:colOff>133350</xdr:colOff>
                    <xdr:row>17</xdr:row>
                    <xdr:rowOff>146050</xdr:rowOff>
                  </from>
                  <to>
                    <xdr:col>16</xdr:col>
                    <xdr:colOff>336550</xdr:colOff>
                    <xdr:row>17</xdr:row>
                    <xdr:rowOff>361950</xdr:rowOff>
                  </to>
                </anchor>
              </controlPr>
            </control>
          </mc:Choice>
        </mc:AlternateContent>
        <mc:AlternateContent xmlns:mc="http://schemas.openxmlformats.org/markup-compatibility/2006">
          <mc:Choice Requires="x14">
            <control shapeId="133172" r:id="rId51" name="Check Box 52">
              <controlPr locked="0" defaultSize="0" autoFill="0" autoLine="0" autoPict="0">
                <anchor moveWithCells="1">
                  <from>
                    <xdr:col>18</xdr:col>
                    <xdr:colOff>95250</xdr:colOff>
                    <xdr:row>17</xdr:row>
                    <xdr:rowOff>146050</xdr:rowOff>
                  </from>
                  <to>
                    <xdr:col>19</xdr:col>
                    <xdr:colOff>50800</xdr:colOff>
                    <xdr:row>17</xdr:row>
                    <xdr:rowOff>355600</xdr:rowOff>
                  </to>
                </anchor>
              </controlPr>
            </control>
          </mc:Choice>
        </mc:AlternateContent>
        <mc:AlternateContent xmlns:mc="http://schemas.openxmlformats.org/markup-compatibility/2006">
          <mc:Choice Requires="x14">
            <control shapeId="133173" r:id="rId52" name="Check Box 53">
              <controlPr locked="0" defaultSize="0" autoFill="0" autoLine="0" autoPict="0">
                <anchor moveWithCells="1">
                  <from>
                    <xdr:col>21</xdr:col>
                    <xdr:colOff>88900</xdr:colOff>
                    <xdr:row>17</xdr:row>
                    <xdr:rowOff>152400</xdr:rowOff>
                  </from>
                  <to>
                    <xdr:col>22</xdr:col>
                    <xdr:colOff>38100</xdr:colOff>
                    <xdr:row>17</xdr:row>
                    <xdr:rowOff>342900</xdr:rowOff>
                  </to>
                </anchor>
              </controlPr>
            </control>
          </mc:Choice>
        </mc:AlternateContent>
        <mc:AlternateContent xmlns:mc="http://schemas.openxmlformats.org/markup-compatibility/2006">
          <mc:Choice Requires="x14">
            <control shapeId="133174" r:id="rId53" name="Check Box 54">
              <controlPr locked="0" defaultSize="0" autoFill="0" autoLine="0" autoPict="0">
                <anchor moveWithCells="1">
                  <from>
                    <xdr:col>14</xdr:col>
                    <xdr:colOff>107950</xdr:colOff>
                    <xdr:row>18</xdr:row>
                    <xdr:rowOff>146050</xdr:rowOff>
                  </from>
                  <to>
                    <xdr:col>15</xdr:col>
                    <xdr:colOff>114300</xdr:colOff>
                    <xdr:row>18</xdr:row>
                    <xdr:rowOff>393700</xdr:rowOff>
                  </to>
                </anchor>
              </controlPr>
            </control>
          </mc:Choice>
        </mc:AlternateContent>
        <mc:AlternateContent xmlns:mc="http://schemas.openxmlformats.org/markup-compatibility/2006">
          <mc:Choice Requires="x14">
            <control shapeId="133175" r:id="rId54" name="Check Box 55">
              <controlPr locked="0" defaultSize="0" autoFill="0" autoLine="0" autoPict="0">
                <anchor moveWithCells="1">
                  <from>
                    <xdr:col>4</xdr:col>
                    <xdr:colOff>88900</xdr:colOff>
                    <xdr:row>17</xdr:row>
                    <xdr:rowOff>152400</xdr:rowOff>
                  </from>
                  <to>
                    <xdr:col>5</xdr:col>
                    <xdr:colOff>57150</xdr:colOff>
                    <xdr:row>17</xdr:row>
                    <xdr:rowOff>355600</xdr:rowOff>
                  </to>
                </anchor>
              </controlPr>
            </control>
          </mc:Choice>
        </mc:AlternateContent>
        <mc:AlternateContent xmlns:mc="http://schemas.openxmlformats.org/markup-compatibility/2006">
          <mc:Choice Requires="x14">
            <control shapeId="133176" r:id="rId55" name="Check Box 56">
              <controlPr locked="0" defaultSize="0" autoFill="0" autoLine="0" autoPict="0">
                <anchor moveWithCells="1">
                  <from>
                    <xdr:col>6</xdr:col>
                    <xdr:colOff>146050</xdr:colOff>
                    <xdr:row>17</xdr:row>
                    <xdr:rowOff>146050</xdr:rowOff>
                  </from>
                  <to>
                    <xdr:col>7</xdr:col>
                    <xdr:colOff>12700</xdr:colOff>
                    <xdr:row>17</xdr:row>
                    <xdr:rowOff>361950</xdr:rowOff>
                  </to>
                </anchor>
              </controlPr>
            </control>
          </mc:Choice>
        </mc:AlternateContent>
        <mc:AlternateContent xmlns:mc="http://schemas.openxmlformats.org/markup-compatibility/2006">
          <mc:Choice Requires="x14">
            <control shapeId="133177" r:id="rId56" name="Check Box 57">
              <controlPr locked="0" defaultSize="0" autoFill="0" autoLine="0" autoPict="0">
                <anchor moveWithCells="1">
                  <from>
                    <xdr:col>8</xdr:col>
                    <xdr:colOff>76200</xdr:colOff>
                    <xdr:row>17</xdr:row>
                    <xdr:rowOff>152400</xdr:rowOff>
                  </from>
                  <to>
                    <xdr:col>9</xdr:col>
                    <xdr:colOff>31750</xdr:colOff>
                    <xdr:row>17</xdr:row>
                    <xdr:rowOff>361950</xdr:rowOff>
                  </to>
                </anchor>
              </controlPr>
            </control>
          </mc:Choice>
        </mc:AlternateContent>
        <mc:AlternateContent xmlns:mc="http://schemas.openxmlformats.org/markup-compatibility/2006">
          <mc:Choice Requires="x14">
            <control shapeId="133178" r:id="rId57" name="Check Box 58">
              <controlPr locked="0" defaultSize="0" autoFill="0" autoLine="0" autoPict="0">
                <anchor moveWithCells="1">
                  <from>
                    <xdr:col>11</xdr:col>
                    <xdr:colOff>88900</xdr:colOff>
                    <xdr:row>17</xdr:row>
                    <xdr:rowOff>152400</xdr:rowOff>
                  </from>
                  <to>
                    <xdr:col>12</xdr:col>
                    <xdr:colOff>38100</xdr:colOff>
                    <xdr:row>17</xdr:row>
                    <xdr:rowOff>355600</xdr:rowOff>
                  </to>
                </anchor>
              </controlPr>
            </control>
          </mc:Choice>
        </mc:AlternateContent>
        <mc:AlternateContent xmlns:mc="http://schemas.openxmlformats.org/markup-compatibility/2006">
          <mc:Choice Requires="x14">
            <control shapeId="133179" r:id="rId58" name="Check Box 59">
              <controlPr locked="0" defaultSize="0" autoFill="0" autoLine="0" autoPict="0">
                <anchor moveWithCells="1">
                  <from>
                    <xdr:col>4</xdr:col>
                    <xdr:colOff>95250</xdr:colOff>
                    <xdr:row>18</xdr:row>
                    <xdr:rowOff>127000</xdr:rowOff>
                  </from>
                  <to>
                    <xdr:col>5</xdr:col>
                    <xdr:colOff>114300</xdr:colOff>
                    <xdr:row>18</xdr:row>
                    <xdr:rowOff>381000</xdr:rowOff>
                  </to>
                </anchor>
              </controlPr>
            </control>
          </mc:Choice>
        </mc:AlternateContent>
        <mc:AlternateContent xmlns:mc="http://schemas.openxmlformats.org/markup-compatibility/2006">
          <mc:Choice Requires="x14">
            <control shapeId="133180" r:id="rId59" name="Group Box 60">
              <controlPr defaultSize="0" autoFill="0" autoPict="0">
                <anchor moveWithCells="1">
                  <from>
                    <xdr:col>14</xdr:col>
                    <xdr:colOff>0</xdr:colOff>
                    <xdr:row>15</xdr:row>
                    <xdr:rowOff>0</xdr:rowOff>
                  </from>
                  <to>
                    <xdr:col>23</xdr:col>
                    <xdr:colOff>0</xdr:colOff>
                    <xdr:row>15</xdr:row>
                    <xdr:rowOff>381000</xdr:rowOff>
                  </to>
                </anchor>
              </controlPr>
            </control>
          </mc:Choice>
        </mc:AlternateContent>
        <mc:AlternateContent xmlns:mc="http://schemas.openxmlformats.org/markup-compatibility/2006">
          <mc:Choice Requires="x14">
            <control shapeId="133181" r:id="rId60" name="Check Box 61">
              <controlPr locked="0" defaultSize="0" autoFill="0" autoLine="0" autoPict="0">
                <anchor moveWithCells="1">
                  <from>
                    <xdr:col>16</xdr:col>
                    <xdr:colOff>171450</xdr:colOff>
                    <xdr:row>12</xdr:row>
                    <xdr:rowOff>133350</xdr:rowOff>
                  </from>
                  <to>
                    <xdr:col>17</xdr:col>
                    <xdr:colOff>95250</xdr:colOff>
                    <xdr:row>12</xdr:row>
                    <xdr:rowOff>374650</xdr:rowOff>
                  </to>
                </anchor>
              </controlPr>
            </control>
          </mc:Choice>
        </mc:AlternateContent>
        <mc:AlternateContent xmlns:mc="http://schemas.openxmlformats.org/markup-compatibility/2006">
          <mc:Choice Requires="x14">
            <control shapeId="133182" r:id="rId61" name="Check Box 62">
              <controlPr locked="0" defaultSize="0" autoFill="0" autoLine="0" autoPict="0">
                <anchor moveWithCells="1">
                  <from>
                    <xdr:col>4</xdr:col>
                    <xdr:colOff>12700</xdr:colOff>
                    <xdr:row>7</xdr:row>
                    <xdr:rowOff>133350</xdr:rowOff>
                  </from>
                  <to>
                    <xdr:col>5</xdr:col>
                    <xdr:colOff>0</xdr:colOff>
                    <xdr:row>7</xdr:row>
                    <xdr:rowOff>374650</xdr:rowOff>
                  </to>
                </anchor>
              </controlPr>
            </control>
          </mc:Choice>
        </mc:AlternateContent>
        <mc:AlternateContent xmlns:mc="http://schemas.openxmlformats.org/markup-compatibility/2006">
          <mc:Choice Requires="x14">
            <control shapeId="133183" r:id="rId62" name="Check Box 63">
              <controlPr locked="0" defaultSize="0" autoFill="0" autoLine="0" autoPict="0">
                <anchor moveWithCells="1">
                  <from>
                    <xdr:col>14</xdr:col>
                    <xdr:colOff>38100</xdr:colOff>
                    <xdr:row>6</xdr:row>
                    <xdr:rowOff>171450</xdr:rowOff>
                  </from>
                  <to>
                    <xdr:col>15</xdr:col>
                    <xdr:colOff>31750</xdr:colOff>
                    <xdr:row>6</xdr:row>
                    <xdr:rowOff>361950</xdr:rowOff>
                  </to>
                </anchor>
              </controlPr>
            </control>
          </mc:Choice>
        </mc:AlternateContent>
        <mc:AlternateContent xmlns:mc="http://schemas.openxmlformats.org/markup-compatibility/2006">
          <mc:Choice Requires="x14">
            <control shapeId="133184" r:id="rId63" name="Check Box 64">
              <controlPr locked="0" defaultSize="0" autoFill="0" autoLine="0" autoPict="0">
                <anchor moveWithCells="1">
                  <from>
                    <xdr:col>14</xdr:col>
                    <xdr:colOff>38100</xdr:colOff>
                    <xdr:row>7</xdr:row>
                    <xdr:rowOff>165100</xdr:rowOff>
                  </from>
                  <to>
                    <xdr:col>15</xdr:col>
                    <xdr:colOff>50800</xdr:colOff>
                    <xdr:row>7</xdr:row>
                    <xdr:rowOff>374650</xdr:rowOff>
                  </to>
                </anchor>
              </controlPr>
            </control>
          </mc:Choice>
        </mc:AlternateContent>
        <mc:AlternateContent xmlns:mc="http://schemas.openxmlformats.org/markup-compatibility/2006">
          <mc:Choice Requires="x14">
            <control shapeId="133185" r:id="rId64" name="Check Box 65">
              <controlPr defaultSize="0" autoFill="0" autoLine="0" autoPict="0">
                <anchor moveWithCells="1">
                  <from>
                    <xdr:col>4</xdr:col>
                    <xdr:colOff>19050</xdr:colOff>
                    <xdr:row>6</xdr:row>
                    <xdr:rowOff>165100</xdr:rowOff>
                  </from>
                  <to>
                    <xdr:col>5</xdr:col>
                    <xdr:colOff>88900</xdr:colOff>
                    <xdr:row>6</xdr:row>
                    <xdr:rowOff>412750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83841CF-FC0E-4E85-B0D6-077483DBB5B7}">
          <x14:formula1>
            <xm:f>入力規則!$D$2:$D$100</xm:f>
          </x14:formula1>
          <xm:sqref>E6:N6 O6:X6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6E1C-4DDE-4113-BADB-BF1C8B5C9E4A}">
  <sheetPr>
    <tabColor rgb="FF00B050"/>
  </sheetPr>
  <dimension ref="B1:BI53"/>
  <sheetViews>
    <sheetView showGridLines="0" view="pageBreakPreview" zoomScale="85" zoomScaleNormal="80" zoomScaleSheetLayoutView="85" workbookViewId="0">
      <selection activeCell="T4" sqref="T4"/>
    </sheetView>
  </sheetViews>
  <sheetFormatPr defaultColWidth="9" defaultRowHeight="13"/>
  <cols>
    <col min="1" max="1" width="2" style="416" customWidth="1"/>
    <col min="2" max="2" width="5.26953125" style="420" bestFit="1" customWidth="1"/>
    <col min="3" max="3" width="2.453125" style="420" bestFit="1" customWidth="1"/>
    <col min="4" max="4" width="5.26953125" style="421" bestFit="1" customWidth="1"/>
    <col min="5" max="6" width="3.90625" style="420" customWidth="1"/>
    <col min="7" max="7" width="2.7265625" style="420" customWidth="1"/>
    <col min="8" max="8" width="5.26953125" style="420" bestFit="1" customWidth="1"/>
    <col min="9" max="9" width="2.453125" style="420" bestFit="1" customWidth="1"/>
    <col min="10" max="10" width="5.26953125" style="421" bestFit="1" customWidth="1"/>
    <col min="11" max="12" width="3.90625" style="420" customWidth="1"/>
    <col min="13" max="13" width="2.7265625" style="420" customWidth="1"/>
    <col min="14" max="14" width="5.26953125" style="420" bestFit="1" customWidth="1"/>
    <col min="15" max="15" width="2.453125" style="420" bestFit="1" customWidth="1"/>
    <col min="16" max="16" width="5.26953125" style="421" bestFit="1" customWidth="1"/>
    <col min="17" max="18" width="3.90625" style="420" customWidth="1"/>
    <col min="19" max="19" width="2.7265625" style="420" customWidth="1"/>
    <col min="20" max="20" width="5.26953125" style="420" bestFit="1" customWidth="1"/>
    <col min="21" max="21" width="2.453125" style="420" bestFit="1" customWidth="1"/>
    <col min="22" max="22" width="5.26953125" style="421" bestFit="1" customWidth="1"/>
    <col min="23" max="24" width="3.90625" style="420" customWidth="1"/>
    <col min="25" max="25" width="2.7265625" style="420" customWidth="1"/>
    <col min="26" max="26" width="5.26953125" style="420" bestFit="1" customWidth="1"/>
    <col min="27" max="27" width="2.453125" style="420" bestFit="1" customWidth="1"/>
    <col min="28" max="28" width="5.26953125" style="421" bestFit="1" customWidth="1"/>
    <col min="29" max="30" width="3.90625" style="420" customWidth="1"/>
    <col min="31" max="31" width="2.7265625" style="420" customWidth="1"/>
    <col min="32" max="32" width="5.26953125" style="420" bestFit="1" customWidth="1"/>
    <col min="33" max="33" width="2.453125" style="420" bestFit="1" customWidth="1"/>
    <col min="34" max="34" width="5.26953125" style="421" bestFit="1" customWidth="1"/>
    <col min="35" max="36" width="3.90625" style="420" customWidth="1"/>
    <col min="37" max="37" width="5.6328125" style="419" customWidth="1"/>
    <col min="38" max="40" width="9" style="419"/>
    <col min="41" max="41" width="9" style="416"/>
    <col min="42" max="42" width="9" style="419"/>
    <col min="43" max="43" width="13.36328125" style="418" hidden="1" customWidth="1"/>
    <col min="44" max="46" width="13.36328125" style="417" hidden="1" customWidth="1"/>
    <col min="47" max="47" width="9" style="416"/>
    <col min="48" max="48" width="8.26953125" style="416" customWidth="1"/>
    <col min="49" max="16384" width="9" style="416"/>
  </cols>
  <sheetData>
    <row r="1" spans="2:61" ht="15" customHeight="1">
      <c r="AF1" s="336"/>
      <c r="AG1" s="336"/>
      <c r="AH1" s="336"/>
      <c r="AI1" s="336"/>
      <c r="AJ1" s="461" t="str">
        <f>申１!$Y$1</f>
        <v>令和７年度協力</v>
      </c>
      <c r="AK1" s="436"/>
      <c r="AL1" s="436"/>
      <c r="AM1" s="436"/>
      <c r="AN1" s="436"/>
      <c r="AO1" s="417"/>
      <c r="AP1" s="436"/>
      <c r="AU1" s="417"/>
      <c r="AV1" s="417"/>
      <c r="AW1" s="417"/>
      <c r="AX1" s="417"/>
      <c r="AY1" s="417"/>
      <c r="AZ1" s="417"/>
      <c r="BA1" s="417"/>
      <c r="BB1" s="417"/>
      <c r="BC1" s="417"/>
      <c r="BD1" s="417"/>
      <c r="BE1" s="417"/>
      <c r="BF1" s="417"/>
      <c r="BG1" s="417"/>
      <c r="BH1" s="417"/>
      <c r="BI1" s="417"/>
    </row>
    <row r="2" spans="2:61" ht="22.5" customHeight="1">
      <c r="Z2" s="984" t="str">
        <f>IF(申１!Q11="","",申１!Q11)</f>
        <v/>
      </c>
      <c r="AA2" s="985"/>
      <c r="AB2" s="985"/>
      <c r="AC2" s="985"/>
      <c r="AD2" s="985"/>
      <c r="AE2" s="985"/>
      <c r="AF2" s="985"/>
      <c r="AG2" s="985"/>
      <c r="AH2" s="985"/>
      <c r="AI2" s="985"/>
      <c r="AJ2" s="985"/>
      <c r="AK2" s="436"/>
      <c r="AL2" s="436"/>
      <c r="AM2" s="436"/>
      <c r="AN2" s="436"/>
      <c r="AO2" s="417"/>
      <c r="AP2" s="436"/>
      <c r="AU2" s="417"/>
      <c r="AV2" s="417"/>
      <c r="AW2" s="417"/>
      <c r="AX2" s="417"/>
      <c r="AY2" s="417"/>
      <c r="AZ2" s="417"/>
      <c r="BA2" s="417"/>
      <c r="BB2" s="417"/>
      <c r="BC2" s="417"/>
      <c r="BD2" s="417"/>
      <c r="BE2" s="417"/>
      <c r="BF2" s="417"/>
      <c r="BG2" s="417"/>
      <c r="BH2" s="417"/>
      <c r="BI2" s="417"/>
    </row>
    <row r="3" spans="2:61" s="452" customFormat="1" ht="24" customHeight="1">
      <c r="B3" s="460" t="s">
        <v>430</v>
      </c>
      <c r="C3" s="459" t="s">
        <v>166</v>
      </c>
      <c r="D3" s="459"/>
      <c r="E3" s="459"/>
      <c r="F3" s="459"/>
      <c r="G3" s="459"/>
      <c r="H3" s="459"/>
      <c r="I3" s="459"/>
      <c r="J3" s="459"/>
      <c r="K3" s="459"/>
      <c r="L3" s="459"/>
      <c r="M3" s="459"/>
      <c r="N3" s="459"/>
      <c r="O3" s="459"/>
      <c r="P3" s="459"/>
      <c r="Q3" s="459"/>
      <c r="R3" s="459"/>
      <c r="S3" s="459"/>
      <c r="T3" s="459"/>
      <c r="U3" s="459"/>
      <c r="V3" s="459"/>
      <c r="W3" s="458"/>
      <c r="X3" s="458"/>
      <c r="Y3" s="458"/>
      <c r="Z3" s="457"/>
      <c r="AA3" s="457"/>
      <c r="AB3" s="457"/>
      <c r="AC3" s="457"/>
      <c r="AD3" s="457"/>
      <c r="AE3" s="457"/>
      <c r="AF3" s="457"/>
      <c r="AG3" s="457"/>
      <c r="AH3" s="457"/>
      <c r="AI3" s="457"/>
      <c r="AJ3" s="457"/>
      <c r="AK3" s="456"/>
      <c r="AL3" s="456"/>
      <c r="AM3" s="456"/>
      <c r="AN3" s="455"/>
      <c r="AO3" s="453"/>
      <c r="AP3" s="455"/>
      <c r="AQ3" s="454"/>
      <c r="AR3" s="453"/>
      <c r="AS3" s="453"/>
      <c r="AT3" s="453"/>
      <c r="AU3" s="453"/>
      <c r="AV3" s="453"/>
      <c r="AW3" s="453"/>
      <c r="AX3" s="453"/>
      <c r="AY3" s="453"/>
      <c r="AZ3" s="453"/>
      <c r="BA3" s="453"/>
      <c r="BB3" s="453"/>
      <c r="BC3" s="453"/>
      <c r="BD3" s="453"/>
      <c r="BE3" s="453"/>
      <c r="BF3" s="453"/>
      <c r="BG3" s="453"/>
      <c r="BH3" s="453"/>
      <c r="BI3" s="453"/>
    </row>
    <row r="4" spans="2:61" ht="24" customHeight="1">
      <c r="B4" s="451"/>
      <c r="C4" s="451" t="s">
        <v>275</v>
      </c>
      <c r="D4" s="451"/>
      <c r="E4" s="451"/>
      <c r="F4" s="451"/>
      <c r="G4" s="451"/>
      <c r="H4" s="451"/>
      <c r="I4" s="451"/>
      <c r="J4" s="451"/>
      <c r="K4" s="451"/>
      <c r="L4" s="451"/>
      <c r="M4" s="451"/>
      <c r="N4" s="451"/>
      <c r="O4" s="451"/>
      <c r="P4" s="451"/>
      <c r="Q4" s="451"/>
      <c r="R4" s="451"/>
      <c r="S4" s="451"/>
      <c r="T4" s="451"/>
      <c r="U4" s="451"/>
      <c r="V4" s="451"/>
      <c r="W4" s="451"/>
      <c r="X4" s="451"/>
      <c r="Y4" s="451"/>
      <c r="AB4" s="420"/>
      <c r="AH4" s="420"/>
      <c r="AK4" s="436"/>
      <c r="AL4" s="436"/>
      <c r="AM4" s="436"/>
      <c r="AN4" s="436"/>
      <c r="AO4" s="417"/>
      <c r="AP4" s="436"/>
      <c r="AU4" s="417"/>
      <c r="AV4" s="417"/>
      <c r="AW4" s="417"/>
      <c r="AX4" s="417"/>
      <c r="AY4" s="417"/>
      <c r="AZ4" s="417"/>
      <c r="BA4" s="417"/>
      <c r="BB4" s="417"/>
      <c r="BC4" s="417"/>
      <c r="BD4" s="417"/>
      <c r="BE4" s="417"/>
      <c r="BF4" s="417"/>
      <c r="BG4" s="417"/>
      <c r="BH4" s="417"/>
      <c r="BI4" s="417"/>
    </row>
    <row r="5" spans="2:61" s="422" customFormat="1" ht="24" customHeight="1">
      <c r="B5" s="447"/>
      <c r="C5" s="448" t="s">
        <v>167</v>
      </c>
      <c r="D5" s="448"/>
      <c r="E5" s="448"/>
      <c r="F5" s="448"/>
      <c r="G5" s="448"/>
      <c r="H5" s="448"/>
      <c r="I5" s="448"/>
      <c r="J5" s="448"/>
      <c r="K5" s="448"/>
      <c r="L5" s="448"/>
      <c r="M5" s="448"/>
      <c r="N5" s="448"/>
      <c r="O5" s="448"/>
      <c r="P5" s="448"/>
      <c r="Q5" s="448"/>
      <c r="R5" s="448"/>
      <c r="S5" s="448"/>
      <c r="T5" s="448"/>
      <c r="U5" s="448"/>
      <c r="V5" s="448"/>
      <c r="W5" s="448"/>
      <c r="X5" s="448"/>
      <c r="Y5" s="448"/>
      <c r="Z5" s="446"/>
      <c r="AA5" s="450"/>
      <c r="AB5" s="446"/>
      <c r="AC5" s="446"/>
      <c r="AD5" s="446"/>
      <c r="AE5" s="446"/>
      <c r="AF5" s="446"/>
      <c r="AG5" s="446"/>
      <c r="AH5" s="446"/>
      <c r="AI5" s="446"/>
      <c r="AJ5" s="446"/>
      <c r="AK5" s="442"/>
      <c r="AL5" s="442"/>
      <c r="AM5" s="442"/>
      <c r="AN5" s="442"/>
      <c r="AO5" s="423"/>
      <c r="AP5" s="442"/>
      <c r="AQ5" s="418"/>
      <c r="AR5" s="423"/>
      <c r="AS5" s="423"/>
      <c r="AT5" s="423"/>
      <c r="AU5" s="423"/>
      <c r="AV5" s="423"/>
      <c r="AW5" s="423"/>
      <c r="AX5" s="423"/>
      <c r="AY5" s="423"/>
      <c r="AZ5" s="423"/>
      <c r="BA5" s="423"/>
      <c r="BB5" s="423"/>
      <c r="BC5" s="423"/>
      <c r="BD5" s="423"/>
      <c r="BE5" s="423"/>
      <c r="BF5" s="423"/>
      <c r="BG5" s="423"/>
      <c r="BH5" s="423"/>
      <c r="BI5" s="423"/>
    </row>
    <row r="6" spans="2:61" s="422" customFormat="1" ht="24" customHeight="1">
      <c r="B6" s="447"/>
      <c r="C6" s="449" t="s">
        <v>168</v>
      </c>
      <c r="D6" s="446"/>
      <c r="E6" s="448"/>
      <c r="F6" s="448"/>
      <c r="G6" s="448"/>
      <c r="H6" s="448"/>
      <c r="I6" s="448"/>
      <c r="J6" s="448"/>
      <c r="K6" s="448"/>
      <c r="L6" s="448"/>
      <c r="M6" s="448"/>
      <c r="N6" s="448"/>
      <c r="O6" s="448"/>
      <c r="P6" s="448"/>
      <c r="Q6" s="448"/>
      <c r="R6" s="448"/>
      <c r="S6" s="448"/>
      <c r="T6" s="448"/>
      <c r="U6" s="448"/>
      <c r="V6" s="448"/>
      <c r="W6" s="448"/>
      <c r="X6" s="448"/>
      <c r="Y6" s="448"/>
      <c r="Z6" s="446"/>
      <c r="AA6" s="446"/>
      <c r="AB6" s="446"/>
      <c r="AC6" s="446"/>
      <c r="AD6" s="446"/>
      <c r="AE6" s="446"/>
      <c r="AF6" s="446"/>
      <c r="AG6" s="446"/>
      <c r="AH6" s="446"/>
      <c r="AI6" s="446"/>
      <c r="AJ6" s="446"/>
      <c r="AK6" s="442"/>
      <c r="AL6" s="442"/>
      <c r="AM6" s="442"/>
      <c r="AN6" s="442"/>
      <c r="AO6" s="423"/>
      <c r="AP6" s="442"/>
      <c r="AQ6" s="418"/>
      <c r="AR6" s="423"/>
      <c r="AS6" s="423"/>
      <c r="AT6" s="423"/>
      <c r="AU6" s="423"/>
      <c r="AV6" s="423"/>
      <c r="AW6" s="423"/>
      <c r="AX6" s="423"/>
      <c r="AY6" s="423"/>
      <c r="AZ6" s="423"/>
      <c r="BA6" s="423"/>
      <c r="BB6" s="423"/>
      <c r="BC6" s="423"/>
      <c r="BD6" s="423"/>
      <c r="BE6" s="423"/>
      <c r="BF6" s="423"/>
      <c r="BG6" s="423"/>
      <c r="BH6" s="423"/>
      <c r="BI6" s="423"/>
    </row>
    <row r="7" spans="2:61" s="422" customFormat="1" ht="16.5" customHeight="1">
      <c r="B7" s="447" t="s">
        <v>169</v>
      </c>
      <c r="C7" s="447"/>
      <c r="D7" s="447"/>
      <c r="E7" s="447"/>
      <c r="F7" s="447"/>
      <c r="G7" s="447"/>
      <c r="H7" s="447"/>
      <c r="I7" s="447"/>
      <c r="J7" s="447"/>
      <c r="K7" s="447"/>
      <c r="L7" s="447"/>
      <c r="M7" s="447"/>
      <c r="N7" s="447"/>
      <c r="O7" s="447"/>
      <c r="P7" s="447"/>
      <c r="Q7" s="447"/>
      <c r="R7" s="447"/>
      <c r="S7" s="447"/>
      <c r="T7" s="447"/>
      <c r="U7" s="447"/>
      <c r="V7" s="447"/>
      <c r="W7" s="447"/>
      <c r="X7" s="447"/>
      <c r="Y7" s="447"/>
      <c r="Z7" s="446"/>
      <c r="AA7" s="446"/>
      <c r="AB7" s="446"/>
      <c r="AC7" s="446"/>
      <c r="AD7" s="446"/>
      <c r="AE7" s="446"/>
      <c r="AF7" s="446"/>
      <c r="AG7" s="446"/>
      <c r="AH7" s="446"/>
      <c r="AI7" s="446"/>
      <c r="AJ7" s="446"/>
      <c r="AK7" s="442"/>
      <c r="AL7" s="442"/>
      <c r="AM7" s="442"/>
      <c r="AN7" s="442"/>
      <c r="AO7" s="423"/>
      <c r="AP7" s="442"/>
      <c r="AQ7" s="418"/>
      <c r="AR7" s="423"/>
      <c r="AS7" s="423"/>
      <c r="AT7" s="423"/>
      <c r="AU7" s="423"/>
      <c r="AV7" s="423"/>
      <c r="AW7" s="423"/>
      <c r="AX7" s="423"/>
      <c r="AY7" s="423"/>
      <c r="AZ7" s="423"/>
      <c r="BA7" s="423"/>
      <c r="BB7" s="423"/>
      <c r="BC7" s="423"/>
      <c r="BD7" s="423"/>
      <c r="BE7" s="423"/>
      <c r="BF7" s="423"/>
      <c r="BG7" s="423"/>
      <c r="BH7" s="423"/>
      <c r="BI7" s="423"/>
    </row>
    <row r="8" spans="2:61" s="422" customFormat="1" ht="22" customHeight="1">
      <c r="B8" s="445" t="s">
        <v>170</v>
      </c>
      <c r="C8" s="1020" t="s">
        <v>314</v>
      </c>
      <c r="D8" s="1021"/>
      <c r="E8" s="1021"/>
      <c r="F8" s="1022" t="s">
        <v>171</v>
      </c>
      <c r="G8" s="1023"/>
      <c r="H8" s="1023"/>
      <c r="I8" s="1023"/>
      <c r="J8" s="1023"/>
      <c r="K8" s="1023"/>
      <c r="L8" s="1023"/>
      <c r="M8" s="1023"/>
      <c r="N8" s="1023"/>
      <c r="O8" s="1023"/>
      <c r="P8" s="1023"/>
      <c r="Q8" s="1023"/>
      <c r="R8" s="1023"/>
      <c r="S8" s="1023"/>
      <c r="T8" s="1023"/>
      <c r="U8" s="1023"/>
      <c r="V8" s="1023"/>
      <c r="W8" s="1023"/>
      <c r="X8" s="1023"/>
      <c r="Y8" s="1023"/>
      <c r="Z8" s="1023"/>
      <c r="AA8" s="1023"/>
      <c r="AB8" s="1023"/>
      <c r="AC8" s="1023"/>
      <c r="AD8" s="1023"/>
      <c r="AE8" s="1023"/>
      <c r="AF8" s="1023"/>
      <c r="AG8" s="1023"/>
      <c r="AH8" s="1023"/>
      <c r="AI8" s="1023"/>
      <c r="AJ8" s="1024"/>
      <c r="AK8" s="444"/>
      <c r="AL8" s="442"/>
      <c r="AM8" s="442"/>
      <c r="AN8" s="442"/>
      <c r="AO8" s="423"/>
      <c r="AP8" s="442"/>
      <c r="AQ8" s="418"/>
      <c r="AR8" s="423"/>
      <c r="AS8" s="423"/>
      <c r="AT8" s="423"/>
      <c r="AU8" s="423"/>
      <c r="AV8" s="423"/>
      <c r="AW8" s="423"/>
      <c r="AX8" s="423"/>
      <c r="AY8" s="423"/>
      <c r="AZ8" s="423"/>
      <c r="BA8" s="423"/>
      <c r="BB8" s="423"/>
      <c r="BC8" s="423"/>
      <c r="BD8" s="423"/>
      <c r="BE8" s="423"/>
      <c r="BF8" s="423"/>
      <c r="BG8" s="423"/>
      <c r="BH8" s="423"/>
      <c r="BI8" s="423"/>
    </row>
    <row r="9" spans="2:61" s="422" customFormat="1" ht="22" customHeight="1">
      <c r="B9" s="1025" t="s">
        <v>172</v>
      </c>
      <c r="C9" s="1027" t="s">
        <v>173</v>
      </c>
      <c r="D9" s="1027"/>
      <c r="E9" s="1027"/>
      <c r="F9" s="1028" t="s">
        <v>485</v>
      </c>
      <c r="G9" s="1029"/>
      <c r="H9" s="1029"/>
      <c r="I9" s="1029"/>
      <c r="J9" s="1029"/>
      <c r="K9" s="1029"/>
      <c r="L9" s="1029"/>
      <c r="M9" s="1029"/>
      <c r="N9" s="1029"/>
      <c r="O9" s="1029"/>
      <c r="P9" s="1029"/>
      <c r="Q9" s="1029"/>
      <c r="R9" s="1029"/>
      <c r="S9" s="1029"/>
      <c r="T9" s="1029"/>
      <c r="U9" s="1029"/>
      <c r="V9" s="1029"/>
      <c r="W9" s="1029"/>
      <c r="X9" s="1029"/>
      <c r="Y9" s="1029"/>
      <c r="Z9" s="1029"/>
      <c r="AA9" s="1029"/>
      <c r="AB9" s="1029"/>
      <c r="AC9" s="1029"/>
      <c r="AD9" s="1029"/>
      <c r="AE9" s="1029"/>
      <c r="AF9" s="1029"/>
      <c r="AG9" s="1029"/>
      <c r="AH9" s="1029"/>
      <c r="AI9" s="1029"/>
      <c r="AJ9" s="1030"/>
      <c r="AK9" s="444"/>
      <c r="AL9" s="442"/>
      <c r="AM9" s="442"/>
      <c r="AN9" s="442"/>
      <c r="AO9" s="423"/>
      <c r="AP9" s="442"/>
      <c r="AQ9" s="418"/>
      <c r="AR9" s="423"/>
      <c r="AS9" s="423"/>
      <c r="AT9" s="423"/>
      <c r="AU9" s="423"/>
      <c r="AV9" s="423"/>
      <c r="AW9" s="423"/>
      <c r="AX9" s="423"/>
      <c r="AY9" s="423"/>
      <c r="AZ9" s="423"/>
      <c r="BA9" s="423"/>
      <c r="BB9" s="423"/>
      <c r="BC9" s="423"/>
      <c r="BD9" s="423"/>
      <c r="BE9" s="423"/>
      <c r="BF9" s="423"/>
      <c r="BG9" s="423"/>
      <c r="BH9" s="423"/>
      <c r="BI9" s="423"/>
    </row>
    <row r="10" spans="2:61" s="422" customFormat="1" ht="22" customHeight="1">
      <c r="B10" s="1026"/>
      <c r="C10" s="1027" t="s">
        <v>174</v>
      </c>
      <c r="D10" s="1027"/>
      <c r="E10" s="1027"/>
      <c r="F10" s="1028" t="s">
        <v>175</v>
      </c>
      <c r="G10" s="1029"/>
      <c r="H10" s="1029"/>
      <c r="I10" s="1029"/>
      <c r="J10" s="1029"/>
      <c r="K10" s="1029"/>
      <c r="L10" s="1029"/>
      <c r="M10" s="1029"/>
      <c r="N10" s="1029"/>
      <c r="O10" s="1029"/>
      <c r="P10" s="1029"/>
      <c r="Q10" s="1029"/>
      <c r="R10" s="1029"/>
      <c r="S10" s="1029"/>
      <c r="T10" s="1029"/>
      <c r="U10" s="1029"/>
      <c r="V10" s="1029"/>
      <c r="W10" s="1029"/>
      <c r="X10" s="1029"/>
      <c r="Y10" s="1029"/>
      <c r="Z10" s="1029"/>
      <c r="AA10" s="1029"/>
      <c r="AB10" s="1029"/>
      <c r="AC10" s="1029"/>
      <c r="AD10" s="1029"/>
      <c r="AE10" s="1029"/>
      <c r="AF10" s="1029"/>
      <c r="AG10" s="1029"/>
      <c r="AH10" s="1029"/>
      <c r="AI10" s="1029"/>
      <c r="AJ10" s="1030"/>
      <c r="AK10" s="444"/>
      <c r="AL10" s="442"/>
      <c r="AM10" s="442"/>
      <c r="AN10" s="442"/>
      <c r="AO10" s="423"/>
      <c r="AP10" s="442"/>
      <c r="AQ10" s="418"/>
      <c r="AR10" s="423"/>
      <c r="AS10" s="423"/>
      <c r="AT10" s="423"/>
      <c r="AU10" s="423"/>
      <c r="AV10" s="423"/>
      <c r="AW10" s="423"/>
      <c r="AX10" s="423"/>
      <c r="AY10" s="423"/>
      <c r="AZ10" s="423"/>
      <c r="BA10" s="423"/>
      <c r="BB10" s="423"/>
      <c r="BC10" s="423"/>
      <c r="BD10" s="423"/>
      <c r="BE10" s="423"/>
      <c r="BF10" s="423"/>
      <c r="BG10" s="423"/>
      <c r="BH10" s="423"/>
      <c r="BI10" s="423"/>
    </row>
    <row r="11" spans="2:61" s="422" customFormat="1" ht="20.149999999999999" customHeight="1">
      <c r="B11" s="1031" t="s">
        <v>176</v>
      </c>
      <c r="C11" s="1027" t="s">
        <v>177</v>
      </c>
      <c r="D11" s="1027"/>
      <c r="E11" s="1027"/>
      <c r="F11" s="1014" t="s">
        <v>178</v>
      </c>
      <c r="G11" s="1015"/>
      <c r="H11" s="1015"/>
      <c r="I11" s="1015"/>
      <c r="J11" s="1015"/>
      <c r="K11" s="1015"/>
      <c r="L11" s="1015"/>
      <c r="M11" s="1015"/>
      <c r="N11" s="1015"/>
      <c r="O11" s="1015"/>
      <c r="P11" s="1015"/>
      <c r="Q11" s="1015"/>
      <c r="R11" s="1015"/>
      <c r="S11" s="1015"/>
      <c r="T11" s="1015"/>
      <c r="U11" s="1015"/>
      <c r="V11" s="1015"/>
      <c r="W11" s="1015"/>
      <c r="X11" s="1015"/>
      <c r="Y11" s="1015"/>
      <c r="Z11" s="1015"/>
      <c r="AA11" s="1015"/>
      <c r="AB11" s="1015"/>
      <c r="AC11" s="1015"/>
      <c r="AD11" s="1015"/>
      <c r="AE11" s="1015"/>
      <c r="AF11" s="1015"/>
      <c r="AG11" s="1015"/>
      <c r="AH11" s="1015"/>
      <c r="AI11" s="1015"/>
      <c r="AJ11" s="1016"/>
      <c r="AK11" s="443"/>
      <c r="AL11" s="442"/>
      <c r="AM11" s="442"/>
      <c r="AN11" s="442"/>
      <c r="AO11" s="423"/>
      <c r="AP11" s="442"/>
      <c r="AQ11" s="418"/>
      <c r="AR11" s="423"/>
      <c r="AS11" s="423"/>
      <c r="AT11" s="423"/>
      <c r="AU11" s="423"/>
      <c r="AV11" s="423"/>
      <c r="AW11" s="423"/>
      <c r="AX11" s="423"/>
      <c r="AY11" s="423"/>
      <c r="AZ11" s="423"/>
      <c r="BA11" s="423"/>
      <c r="BB11" s="423"/>
      <c r="BC11" s="423"/>
      <c r="BD11" s="423"/>
      <c r="BE11" s="423"/>
      <c r="BF11" s="423"/>
      <c r="BG11" s="423"/>
      <c r="BH11" s="423"/>
      <c r="BI11" s="423"/>
    </row>
    <row r="12" spans="2:61" s="422" customFormat="1" ht="20.149999999999999" customHeight="1">
      <c r="B12" s="1032"/>
      <c r="C12" s="1033"/>
      <c r="D12" s="1033"/>
      <c r="E12" s="1033"/>
      <c r="F12" s="1017"/>
      <c r="G12" s="1018"/>
      <c r="H12" s="1018"/>
      <c r="I12" s="1018"/>
      <c r="J12" s="1018"/>
      <c r="K12" s="1018"/>
      <c r="L12" s="1018"/>
      <c r="M12" s="1018"/>
      <c r="N12" s="1018"/>
      <c r="O12" s="1018"/>
      <c r="P12" s="1018"/>
      <c r="Q12" s="1018"/>
      <c r="R12" s="1018"/>
      <c r="S12" s="1018"/>
      <c r="T12" s="1018"/>
      <c r="U12" s="1018"/>
      <c r="V12" s="1018"/>
      <c r="W12" s="1018"/>
      <c r="X12" s="1018"/>
      <c r="Y12" s="1018"/>
      <c r="Z12" s="1018"/>
      <c r="AA12" s="1018"/>
      <c r="AB12" s="1018"/>
      <c r="AC12" s="1018"/>
      <c r="AD12" s="1018"/>
      <c r="AE12" s="1018"/>
      <c r="AF12" s="1018"/>
      <c r="AG12" s="1018"/>
      <c r="AH12" s="1018"/>
      <c r="AI12" s="1018"/>
      <c r="AJ12" s="1019"/>
      <c r="AK12" s="443"/>
      <c r="AL12" s="442"/>
      <c r="AM12" s="442"/>
      <c r="AN12" s="442"/>
      <c r="AO12" s="423"/>
      <c r="AP12" s="442"/>
      <c r="AQ12" s="418"/>
      <c r="AR12" s="423"/>
      <c r="AS12" s="423"/>
      <c r="AT12" s="423"/>
      <c r="AU12" s="423"/>
      <c r="AV12" s="423"/>
      <c r="AW12" s="423"/>
      <c r="AX12" s="423"/>
      <c r="AY12" s="423"/>
      <c r="AZ12" s="423"/>
      <c r="BA12" s="423"/>
      <c r="BB12" s="423"/>
      <c r="BC12" s="423"/>
      <c r="BD12" s="423"/>
      <c r="BE12" s="423"/>
      <c r="BF12" s="423"/>
      <c r="BG12" s="423"/>
      <c r="BH12" s="423"/>
      <c r="BI12" s="423"/>
    </row>
    <row r="13" spans="2:61" ht="15.75" customHeight="1">
      <c r="AK13" s="436"/>
      <c r="AL13" s="436"/>
      <c r="AM13" s="436"/>
      <c r="AN13" s="436"/>
      <c r="AO13" s="417"/>
      <c r="AP13" s="436"/>
      <c r="AU13" s="417"/>
      <c r="AV13" s="417"/>
      <c r="AW13" s="417"/>
      <c r="AX13" s="417"/>
      <c r="AY13" s="417"/>
      <c r="AZ13" s="417"/>
      <c r="BA13" s="417"/>
      <c r="BB13" s="417"/>
      <c r="BC13" s="417"/>
      <c r="BD13" s="417"/>
      <c r="BE13" s="417"/>
      <c r="BF13" s="417"/>
      <c r="BG13" s="417"/>
      <c r="BH13" s="417"/>
      <c r="BI13" s="417"/>
    </row>
    <row r="14" spans="2:61" ht="18" customHeight="1">
      <c r="B14" s="439" t="s">
        <v>179</v>
      </c>
      <c r="C14" s="440"/>
      <c r="D14" s="441" t="s">
        <v>180</v>
      </c>
      <c r="E14" s="440"/>
      <c r="F14" s="439" t="s">
        <v>181</v>
      </c>
      <c r="H14" s="439" t="s">
        <v>179</v>
      </c>
      <c r="I14" s="440"/>
      <c r="J14" s="441" t="s">
        <v>180</v>
      </c>
      <c r="K14" s="440"/>
      <c r="L14" s="439" t="s">
        <v>181</v>
      </c>
      <c r="N14" s="439" t="s">
        <v>179</v>
      </c>
      <c r="O14" s="440"/>
      <c r="P14" s="441" t="s">
        <v>180</v>
      </c>
      <c r="Q14" s="440"/>
      <c r="R14" s="439" t="s">
        <v>181</v>
      </c>
      <c r="T14" s="439" t="s">
        <v>179</v>
      </c>
      <c r="U14" s="440"/>
      <c r="V14" s="441" t="s">
        <v>180</v>
      </c>
      <c r="W14" s="440"/>
      <c r="X14" s="439" t="s">
        <v>181</v>
      </c>
      <c r="Z14" s="439" t="s">
        <v>179</v>
      </c>
      <c r="AA14" s="440"/>
      <c r="AB14" s="441" t="s">
        <v>180</v>
      </c>
      <c r="AC14" s="440"/>
      <c r="AD14" s="439" t="s">
        <v>181</v>
      </c>
      <c r="AF14" s="439" t="s">
        <v>179</v>
      </c>
      <c r="AG14" s="440"/>
      <c r="AH14" s="441" t="s">
        <v>180</v>
      </c>
      <c r="AI14" s="440"/>
      <c r="AJ14" s="439" t="s">
        <v>181</v>
      </c>
      <c r="AK14" s="436"/>
      <c r="AL14" s="436"/>
      <c r="AM14" s="436"/>
      <c r="AN14" s="436"/>
      <c r="AO14" s="417"/>
      <c r="AP14" s="436"/>
      <c r="AU14" s="417"/>
      <c r="AV14" s="417"/>
      <c r="AW14" s="417"/>
      <c r="AX14" s="417"/>
      <c r="AY14" s="417"/>
      <c r="AZ14" s="417"/>
      <c r="BA14" s="417"/>
      <c r="BB14" s="417"/>
      <c r="BC14" s="417"/>
      <c r="BD14" s="417"/>
      <c r="BE14" s="417"/>
      <c r="BF14" s="417"/>
      <c r="BG14" s="417"/>
      <c r="BH14" s="417"/>
      <c r="BI14" s="417"/>
    </row>
    <row r="15" spans="2:61" ht="8.25" customHeight="1">
      <c r="AK15" s="436"/>
      <c r="AL15" s="436"/>
      <c r="AM15" s="436"/>
      <c r="AN15" s="436"/>
      <c r="AO15" s="417"/>
      <c r="AP15" s="436"/>
      <c r="AQ15" s="85">
        <v>44927</v>
      </c>
      <c r="AR15" s="84" t="s">
        <v>144</v>
      </c>
      <c r="AS15" s="84" t="s">
        <v>182</v>
      </c>
      <c r="AU15" s="417"/>
      <c r="AV15" s="417"/>
      <c r="AW15" s="417"/>
      <c r="AX15" s="417"/>
      <c r="AY15" s="417"/>
      <c r="AZ15" s="417"/>
      <c r="BA15" s="417"/>
      <c r="BB15" s="417"/>
      <c r="BC15" s="417"/>
      <c r="BD15" s="417"/>
      <c r="BE15" s="417"/>
      <c r="BF15" s="417"/>
      <c r="BG15" s="417"/>
      <c r="BH15" s="417"/>
      <c r="BI15" s="417"/>
    </row>
    <row r="16" spans="2:61" ht="27.75" customHeight="1">
      <c r="B16" s="1011" t="s">
        <v>183</v>
      </c>
      <c r="C16" s="1011"/>
      <c r="D16" s="435" t="s">
        <v>184</v>
      </c>
      <c r="E16" s="1012" t="s">
        <v>185</v>
      </c>
      <c r="F16" s="1013"/>
      <c r="H16" s="1011" t="s">
        <v>183</v>
      </c>
      <c r="I16" s="1011"/>
      <c r="J16" s="435" t="s">
        <v>184</v>
      </c>
      <c r="K16" s="1012" t="s">
        <v>185</v>
      </c>
      <c r="L16" s="1013"/>
      <c r="N16" s="1011" t="s">
        <v>183</v>
      </c>
      <c r="O16" s="1011"/>
      <c r="P16" s="435" t="s">
        <v>184</v>
      </c>
      <c r="Q16" s="1012" t="s">
        <v>185</v>
      </c>
      <c r="R16" s="1013"/>
      <c r="T16" s="1011" t="s">
        <v>183</v>
      </c>
      <c r="U16" s="1011"/>
      <c r="V16" s="435" t="s">
        <v>184</v>
      </c>
      <c r="W16" s="1012" t="s">
        <v>185</v>
      </c>
      <c r="X16" s="1013"/>
      <c r="Y16" s="421"/>
      <c r="Z16" s="1011" t="s">
        <v>183</v>
      </c>
      <c r="AA16" s="1011"/>
      <c r="AB16" s="435" t="s">
        <v>184</v>
      </c>
      <c r="AC16" s="1012" t="s">
        <v>185</v>
      </c>
      <c r="AD16" s="1013"/>
      <c r="AE16" s="421"/>
      <c r="AF16" s="1011" t="s">
        <v>183</v>
      </c>
      <c r="AG16" s="1011"/>
      <c r="AH16" s="435" t="s">
        <v>184</v>
      </c>
      <c r="AI16" s="1012" t="s">
        <v>185</v>
      </c>
      <c r="AJ16" s="1013"/>
      <c r="AK16" s="437"/>
      <c r="AL16" s="436"/>
      <c r="AM16" s="436"/>
      <c r="AN16" s="436"/>
      <c r="AO16" s="417"/>
      <c r="AP16" s="436"/>
      <c r="AQ16" s="85">
        <v>44928</v>
      </c>
      <c r="AR16" s="84" t="s">
        <v>145</v>
      </c>
      <c r="AS16" s="84" t="s">
        <v>186</v>
      </c>
      <c r="AU16" s="417"/>
      <c r="AV16" s="417"/>
      <c r="AW16" s="417"/>
      <c r="AX16" s="417"/>
      <c r="AY16" s="417"/>
      <c r="AZ16" s="417"/>
      <c r="BA16" s="417"/>
      <c r="BB16" s="417"/>
      <c r="BC16" s="417"/>
      <c r="BD16" s="417"/>
      <c r="BE16" s="417"/>
      <c r="BF16" s="417"/>
      <c r="BG16" s="417"/>
      <c r="BH16" s="417"/>
      <c r="BI16" s="417"/>
    </row>
    <row r="17" spans="2:61" ht="30" customHeight="1">
      <c r="B17" s="1003" t="str">
        <f>IFERROR(DATEVALUE(B14&amp;C14&amp;D14&amp;E14&amp;F14&amp;"1"&amp;"日"),"")</f>
        <v/>
      </c>
      <c r="C17" s="1003"/>
      <c r="D17" s="435" t="str">
        <f t="shared" ref="D17:D47" si="0">TEXT(B17,"aaa")</f>
        <v/>
      </c>
      <c r="E17" s="1005"/>
      <c r="F17" s="1005"/>
      <c r="H17" s="1003" t="str">
        <f>IFERROR(DATEVALUE(H14&amp;I14&amp;J14&amp;K14&amp;L14&amp;"1"&amp;"日"),"")</f>
        <v/>
      </c>
      <c r="I17" s="1003"/>
      <c r="J17" s="435" t="str">
        <f t="shared" ref="J17:J47" si="1">TEXT(H17,"aaa")</f>
        <v/>
      </c>
      <c r="K17" s="980"/>
      <c r="L17" s="981"/>
      <c r="N17" s="1003" t="str">
        <f>IFERROR(DATEVALUE(N14&amp;O14&amp;P14&amp;Q14&amp;R14&amp;"1"&amp;"日"),"")</f>
        <v/>
      </c>
      <c r="O17" s="1003"/>
      <c r="P17" s="435" t="str">
        <f t="shared" ref="P17:P47" si="2">TEXT(N17,"aaa")</f>
        <v/>
      </c>
      <c r="Q17" s="980"/>
      <c r="R17" s="981"/>
      <c r="T17" s="1003" t="str">
        <f>IFERROR(DATEVALUE(T14&amp;U14&amp;V14&amp;W14&amp;X14&amp;"1"&amp;"日"),"")</f>
        <v/>
      </c>
      <c r="U17" s="1003"/>
      <c r="V17" s="435" t="str">
        <f t="shared" ref="V17:V47" si="3">TEXT(T17,"aaa")</f>
        <v/>
      </c>
      <c r="W17" s="980"/>
      <c r="X17" s="981"/>
      <c r="Y17" s="421"/>
      <c r="Z17" s="1003" t="str">
        <f>IFERROR(DATEVALUE(Z14&amp;AA14&amp;AB14&amp;AC14&amp;AD14&amp;"1"&amp;"日"),"")</f>
        <v/>
      </c>
      <c r="AA17" s="1003"/>
      <c r="AB17" s="435" t="str">
        <f t="shared" ref="AB17:AB47" si="4">TEXT(Z17,"aaa")</f>
        <v/>
      </c>
      <c r="AC17" s="980"/>
      <c r="AD17" s="981"/>
      <c r="AE17" s="421"/>
      <c r="AF17" s="1003" t="str">
        <f>IFERROR(DATEVALUE(AF14&amp;AG14&amp;AH14&amp;AI14&amp;AJ14&amp;"1"&amp;"日"),"")</f>
        <v/>
      </c>
      <c r="AG17" s="1003"/>
      <c r="AH17" s="435" t="str">
        <f t="shared" ref="AH17:AH47" si="5">TEXT(AF17,"aaa")</f>
        <v/>
      </c>
      <c r="AI17" s="980"/>
      <c r="AJ17" s="981"/>
      <c r="AK17" s="437"/>
      <c r="AL17" s="436"/>
      <c r="AM17" s="436"/>
      <c r="AN17" s="436"/>
      <c r="AO17" s="417"/>
      <c r="AP17" s="436"/>
      <c r="AQ17" s="85">
        <v>44935</v>
      </c>
      <c r="AR17" s="84" t="s">
        <v>145</v>
      </c>
      <c r="AS17" s="84" t="s">
        <v>187</v>
      </c>
      <c r="AU17" s="417"/>
      <c r="AV17" s="417"/>
      <c r="AW17" s="417"/>
      <c r="AX17" s="417"/>
      <c r="AY17" s="417"/>
      <c r="AZ17" s="417"/>
      <c r="BA17" s="417"/>
      <c r="BB17" s="417"/>
      <c r="BC17" s="417"/>
      <c r="BD17" s="417"/>
      <c r="BE17" s="417"/>
      <c r="BF17" s="417"/>
      <c r="BG17" s="417"/>
      <c r="BH17" s="417"/>
      <c r="BI17" s="417"/>
    </row>
    <row r="18" spans="2:61" ht="30" customHeight="1">
      <c r="B18" s="1003" t="str">
        <f t="shared" ref="B18:B44" si="6">IFERROR(B17+1,"")</f>
        <v/>
      </c>
      <c r="C18" s="1003"/>
      <c r="D18" s="435" t="str">
        <f t="shared" si="0"/>
        <v/>
      </c>
      <c r="E18" s="1005"/>
      <c r="F18" s="1005"/>
      <c r="H18" s="1003" t="str">
        <f t="shared" ref="H18:H44" si="7">IFERROR(H17+1,"")</f>
        <v/>
      </c>
      <c r="I18" s="1003"/>
      <c r="J18" s="435" t="str">
        <f t="shared" si="1"/>
        <v/>
      </c>
      <c r="K18" s="980"/>
      <c r="L18" s="981"/>
      <c r="N18" s="1003" t="str">
        <f t="shared" ref="N18:N44" si="8">IFERROR(N17+1,"")</f>
        <v/>
      </c>
      <c r="O18" s="1003"/>
      <c r="P18" s="435" t="str">
        <f t="shared" si="2"/>
        <v/>
      </c>
      <c r="Q18" s="980"/>
      <c r="R18" s="981"/>
      <c r="T18" s="1003" t="str">
        <f t="shared" ref="T18:T44" si="9">IFERROR(T17+1,"")</f>
        <v/>
      </c>
      <c r="U18" s="1003"/>
      <c r="V18" s="435" t="str">
        <f t="shared" si="3"/>
        <v/>
      </c>
      <c r="W18" s="980"/>
      <c r="X18" s="981"/>
      <c r="Y18" s="421"/>
      <c r="Z18" s="1003" t="str">
        <f t="shared" ref="Z18:Z44" si="10">IFERROR(Z17+1,"")</f>
        <v/>
      </c>
      <c r="AA18" s="1003"/>
      <c r="AB18" s="435" t="str">
        <f t="shared" si="4"/>
        <v/>
      </c>
      <c r="AC18" s="980"/>
      <c r="AD18" s="981"/>
      <c r="AE18" s="421"/>
      <c r="AF18" s="1003" t="str">
        <f t="shared" ref="AF18:AF44" si="11">IFERROR(AF17+1,"")</f>
        <v/>
      </c>
      <c r="AG18" s="1003"/>
      <c r="AH18" s="435" t="str">
        <f t="shared" si="5"/>
        <v/>
      </c>
      <c r="AI18" s="980"/>
      <c r="AJ18" s="981"/>
      <c r="AK18" s="437"/>
      <c r="AL18" s="436"/>
      <c r="AM18" s="436"/>
      <c r="AN18" s="436"/>
      <c r="AO18" s="417"/>
      <c r="AP18" s="436"/>
      <c r="AQ18" s="85">
        <v>44968</v>
      </c>
      <c r="AR18" s="84" t="s">
        <v>188</v>
      </c>
      <c r="AS18" s="84" t="s">
        <v>189</v>
      </c>
      <c r="AU18" s="417"/>
      <c r="AV18" s="417"/>
      <c r="AW18" s="417"/>
      <c r="AX18" s="417"/>
      <c r="AY18" s="417"/>
      <c r="AZ18" s="417"/>
      <c r="BA18" s="417"/>
      <c r="BB18" s="417"/>
      <c r="BC18" s="417"/>
      <c r="BD18" s="417"/>
      <c r="BE18" s="417"/>
      <c r="BF18" s="417"/>
      <c r="BG18" s="417"/>
      <c r="BH18" s="417"/>
      <c r="BI18" s="417"/>
    </row>
    <row r="19" spans="2:61" ht="30" customHeight="1">
      <c r="B19" s="1003" t="str">
        <f t="shared" si="6"/>
        <v/>
      </c>
      <c r="C19" s="1003"/>
      <c r="D19" s="435" t="str">
        <f t="shared" si="0"/>
        <v/>
      </c>
      <c r="E19" s="1005"/>
      <c r="F19" s="1005"/>
      <c r="H19" s="1003" t="str">
        <f t="shared" si="7"/>
        <v/>
      </c>
      <c r="I19" s="1003"/>
      <c r="J19" s="435" t="str">
        <f t="shared" si="1"/>
        <v/>
      </c>
      <c r="K19" s="980"/>
      <c r="L19" s="981"/>
      <c r="N19" s="1003" t="str">
        <f t="shared" si="8"/>
        <v/>
      </c>
      <c r="O19" s="1003"/>
      <c r="P19" s="435" t="str">
        <f t="shared" si="2"/>
        <v/>
      </c>
      <c r="Q19" s="980"/>
      <c r="R19" s="981"/>
      <c r="T19" s="1003" t="str">
        <f t="shared" si="9"/>
        <v/>
      </c>
      <c r="U19" s="1003"/>
      <c r="V19" s="435" t="str">
        <f t="shared" si="3"/>
        <v/>
      </c>
      <c r="W19" s="980"/>
      <c r="X19" s="981"/>
      <c r="Y19" s="421"/>
      <c r="Z19" s="1003" t="str">
        <f t="shared" si="10"/>
        <v/>
      </c>
      <c r="AA19" s="1003"/>
      <c r="AB19" s="435" t="str">
        <f t="shared" si="4"/>
        <v/>
      </c>
      <c r="AC19" s="980"/>
      <c r="AD19" s="981"/>
      <c r="AE19" s="421"/>
      <c r="AF19" s="1003" t="str">
        <f t="shared" si="11"/>
        <v/>
      </c>
      <c r="AG19" s="1003"/>
      <c r="AH19" s="435" t="str">
        <f t="shared" si="5"/>
        <v/>
      </c>
      <c r="AI19" s="980"/>
      <c r="AJ19" s="981"/>
      <c r="AK19" s="437"/>
      <c r="AL19" s="436"/>
      <c r="AM19" s="436"/>
      <c r="AN19" s="436"/>
      <c r="AO19" s="417"/>
      <c r="AP19" s="436"/>
      <c r="AQ19" s="85">
        <v>44980</v>
      </c>
      <c r="AR19" s="84" t="s">
        <v>190</v>
      </c>
      <c r="AS19" s="84" t="s">
        <v>191</v>
      </c>
      <c r="AU19" s="417"/>
      <c r="AV19" s="438"/>
      <c r="AW19" s="417"/>
      <c r="AX19" s="417"/>
      <c r="AY19" s="417"/>
      <c r="AZ19" s="417"/>
      <c r="BA19" s="417"/>
      <c r="BB19" s="417"/>
      <c r="BC19" s="417"/>
      <c r="BD19" s="417"/>
      <c r="BE19" s="417"/>
      <c r="BF19" s="417"/>
      <c r="BG19" s="417"/>
      <c r="BH19" s="417"/>
      <c r="BI19" s="417"/>
    </row>
    <row r="20" spans="2:61" ht="30" customHeight="1">
      <c r="B20" s="1003" t="str">
        <f t="shared" si="6"/>
        <v/>
      </c>
      <c r="C20" s="1003"/>
      <c r="D20" s="435" t="str">
        <f t="shared" si="0"/>
        <v/>
      </c>
      <c r="E20" s="1005"/>
      <c r="F20" s="1005"/>
      <c r="H20" s="1003" t="str">
        <f t="shared" si="7"/>
        <v/>
      </c>
      <c r="I20" s="1003"/>
      <c r="J20" s="435" t="str">
        <f t="shared" si="1"/>
        <v/>
      </c>
      <c r="K20" s="980"/>
      <c r="L20" s="981"/>
      <c r="N20" s="1003" t="str">
        <f t="shared" si="8"/>
        <v/>
      </c>
      <c r="O20" s="1003"/>
      <c r="P20" s="435" t="str">
        <f t="shared" si="2"/>
        <v/>
      </c>
      <c r="Q20" s="980"/>
      <c r="R20" s="981"/>
      <c r="T20" s="1003" t="str">
        <f t="shared" si="9"/>
        <v/>
      </c>
      <c r="U20" s="1003"/>
      <c r="V20" s="435" t="str">
        <f t="shared" si="3"/>
        <v/>
      </c>
      <c r="W20" s="980"/>
      <c r="X20" s="981"/>
      <c r="Y20" s="421"/>
      <c r="Z20" s="1003" t="str">
        <f t="shared" si="10"/>
        <v/>
      </c>
      <c r="AA20" s="1003"/>
      <c r="AB20" s="435" t="str">
        <f t="shared" si="4"/>
        <v/>
      </c>
      <c r="AC20" s="980"/>
      <c r="AD20" s="981"/>
      <c r="AE20" s="421"/>
      <c r="AF20" s="1003" t="str">
        <f t="shared" si="11"/>
        <v/>
      </c>
      <c r="AG20" s="1003"/>
      <c r="AH20" s="435" t="str">
        <f t="shared" si="5"/>
        <v/>
      </c>
      <c r="AI20" s="980"/>
      <c r="AJ20" s="981"/>
      <c r="AK20" s="437"/>
      <c r="AL20" s="436"/>
      <c r="AM20" s="436"/>
      <c r="AN20" s="436"/>
      <c r="AO20" s="417"/>
      <c r="AP20" s="436"/>
      <c r="AQ20" s="85">
        <v>45006</v>
      </c>
      <c r="AR20" s="84" t="s">
        <v>192</v>
      </c>
      <c r="AS20" s="84" t="s">
        <v>193</v>
      </c>
      <c r="AU20" s="417"/>
      <c r="AV20" s="438"/>
      <c r="AW20" s="417"/>
      <c r="AX20" s="417"/>
      <c r="AY20" s="417"/>
      <c r="AZ20" s="417"/>
      <c r="BA20" s="417"/>
      <c r="BB20" s="417"/>
      <c r="BC20" s="417"/>
      <c r="BD20" s="417"/>
      <c r="BE20" s="417"/>
      <c r="BF20" s="417"/>
      <c r="BG20" s="417"/>
      <c r="BH20" s="417"/>
      <c r="BI20" s="417"/>
    </row>
    <row r="21" spans="2:61" ht="30" customHeight="1">
      <c r="B21" s="1003" t="str">
        <f t="shared" si="6"/>
        <v/>
      </c>
      <c r="C21" s="1003"/>
      <c r="D21" s="435" t="str">
        <f t="shared" si="0"/>
        <v/>
      </c>
      <c r="E21" s="1005"/>
      <c r="F21" s="1005"/>
      <c r="H21" s="1003" t="str">
        <f t="shared" si="7"/>
        <v/>
      </c>
      <c r="I21" s="1003"/>
      <c r="J21" s="435" t="str">
        <f t="shared" si="1"/>
        <v/>
      </c>
      <c r="K21" s="980"/>
      <c r="L21" s="981"/>
      <c r="N21" s="1003" t="str">
        <f t="shared" si="8"/>
        <v/>
      </c>
      <c r="O21" s="1003"/>
      <c r="P21" s="435" t="str">
        <f t="shared" si="2"/>
        <v/>
      </c>
      <c r="Q21" s="980"/>
      <c r="R21" s="981"/>
      <c r="T21" s="1003" t="str">
        <f t="shared" si="9"/>
        <v/>
      </c>
      <c r="U21" s="1003"/>
      <c r="V21" s="435" t="str">
        <f t="shared" si="3"/>
        <v/>
      </c>
      <c r="W21" s="980"/>
      <c r="X21" s="981"/>
      <c r="Y21" s="421"/>
      <c r="Z21" s="1003" t="str">
        <f t="shared" si="10"/>
        <v/>
      </c>
      <c r="AA21" s="1003"/>
      <c r="AB21" s="435" t="str">
        <f t="shared" si="4"/>
        <v/>
      </c>
      <c r="AC21" s="980"/>
      <c r="AD21" s="981"/>
      <c r="AE21" s="421"/>
      <c r="AF21" s="1003" t="str">
        <f t="shared" si="11"/>
        <v/>
      </c>
      <c r="AG21" s="1003"/>
      <c r="AH21" s="435" t="str">
        <f t="shared" si="5"/>
        <v/>
      </c>
      <c r="AI21" s="980"/>
      <c r="AJ21" s="981"/>
      <c r="AK21" s="437"/>
      <c r="AL21" s="436"/>
      <c r="AM21" s="436"/>
      <c r="AN21" s="436"/>
      <c r="AO21" s="417"/>
      <c r="AP21" s="436"/>
      <c r="AQ21" s="85">
        <v>45045</v>
      </c>
      <c r="AR21" s="84" t="s">
        <v>188</v>
      </c>
      <c r="AS21" s="84" t="s">
        <v>194</v>
      </c>
      <c r="AU21" s="417"/>
      <c r="AV21" s="417"/>
      <c r="AW21" s="417"/>
      <c r="AX21" s="417"/>
      <c r="AY21" s="417"/>
      <c r="AZ21" s="417"/>
      <c r="BA21" s="417"/>
      <c r="BB21" s="417"/>
      <c r="BC21" s="417"/>
      <c r="BD21" s="417"/>
      <c r="BE21" s="417"/>
      <c r="BF21" s="417"/>
      <c r="BG21" s="417"/>
      <c r="BH21" s="417"/>
      <c r="BI21" s="417"/>
    </row>
    <row r="22" spans="2:61" ht="30" customHeight="1">
      <c r="B22" s="1003" t="str">
        <f t="shared" si="6"/>
        <v/>
      </c>
      <c r="C22" s="1003"/>
      <c r="D22" s="435" t="str">
        <f t="shared" si="0"/>
        <v/>
      </c>
      <c r="E22" s="1005"/>
      <c r="F22" s="1005"/>
      <c r="H22" s="1003" t="str">
        <f t="shared" si="7"/>
        <v/>
      </c>
      <c r="I22" s="1003"/>
      <c r="J22" s="435" t="str">
        <f t="shared" si="1"/>
        <v/>
      </c>
      <c r="K22" s="980"/>
      <c r="L22" s="981"/>
      <c r="N22" s="1003" t="str">
        <f t="shared" si="8"/>
        <v/>
      </c>
      <c r="O22" s="1003"/>
      <c r="P22" s="435" t="str">
        <f t="shared" si="2"/>
        <v/>
      </c>
      <c r="Q22" s="980"/>
      <c r="R22" s="981"/>
      <c r="T22" s="1003" t="str">
        <f t="shared" si="9"/>
        <v/>
      </c>
      <c r="U22" s="1003"/>
      <c r="V22" s="435" t="str">
        <f t="shared" si="3"/>
        <v/>
      </c>
      <c r="W22" s="980"/>
      <c r="X22" s="981"/>
      <c r="Y22" s="421"/>
      <c r="Z22" s="1003" t="str">
        <f t="shared" si="10"/>
        <v/>
      </c>
      <c r="AA22" s="1003"/>
      <c r="AB22" s="435" t="str">
        <f t="shared" si="4"/>
        <v/>
      </c>
      <c r="AC22" s="980"/>
      <c r="AD22" s="981"/>
      <c r="AE22" s="421"/>
      <c r="AF22" s="1003" t="str">
        <f t="shared" si="11"/>
        <v/>
      </c>
      <c r="AG22" s="1003"/>
      <c r="AH22" s="435" t="str">
        <f t="shared" si="5"/>
        <v/>
      </c>
      <c r="AI22" s="980"/>
      <c r="AJ22" s="981"/>
      <c r="AK22" s="437"/>
      <c r="AL22" s="436"/>
      <c r="AM22" s="436"/>
      <c r="AN22" s="436"/>
      <c r="AO22" s="417"/>
      <c r="AP22" s="436"/>
      <c r="AQ22" s="85">
        <v>45049</v>
      </c>
      <c r="AR22" s="84" t="s">
        <v>195</v>
      </c>
      <c r="AS22" s="84" t="s">
        <v>196</v>
      </c>
      <c r="AU22" s="417"/>
      <c r="AV22" s="417"/>
      <c r="AW22" s="417"/>
      <c r="AX22" s="417"/>
      <c r="AY22" s="417"/>
      <c r="AZ22" s="417"/>
      <c r="BA22" s="417"/>
      <c r="BB22" s="417"/>
      <c r="BC22" s="417"/>
      <c r="BD22" s="417"/>
      <c r="BE22" s="417"/>
      <c r="BF22" s="417"/>
      <c r="BG22" s="417"/>
      <c r="BH22" s="417"/>
      <c r="BI22" s="417"/>
    </row>
    <row r="23" spans="2:61" ht="30" customHeight="1">
      <c r="B23" s="1003" t="str">
        <f t="shared" si="6"/>
        <v/>
      </c>
      <c r="C23" s="1003"/>
      <c r="D23" s="435" t="str">
        <f t="shared" si="0"/>
        <v/>
      </c>
      <c r="E23" s="1005"/>
      <c r="F23" s="1005"/>
      <c r="H23" s="1003" t="str">
        <f t="shared" si="7"/>
        <v/>
      </c>
      <c r="I23" s="1003"/>
      <c r="J23" s="435" t="str">
        <f t="shared" si="1"/>
        <v/>
      </c>
      <c r="K23" s="980"/>
      <c r="L23" s="981"/>
      <c r="N23" s="1003" t="str">
        <f t="shared" si="8"/>
        <v/>
      </c>
      <c r="O23" s="1003"/>
      <c r="P23" s="435" t="str">
        <f t="shared" si="2"/>
        <v/>
      </c>
      <c r="Q23" s="980"/>
      <c r="R23" s="981"/>
      <c r="T23" s="1003" t="str">
        <f t="shared" si="9"/>
        <v/>
      </c>
      <c r="U23" s="1003"/>
      <c r="V23" s="435" t="str">
        <f t="shared" si="3"/>
        <v/>
      </c>
      <c r="W23" s="980"/>
      <c r="X23" s="981"/>
      <c r="Y23" s="421"/>
      <c r="Z23" s="1003" t="str">
        <f t="shared" si="10"/>
        <v/>
      </c>
      <c r="AA23" s="1003"/>
      <c r="AB23" s="435" t="str">
        <f t="shared" si="4"/>
        <v/>
      </c>
      <c r="AC23" s="980"/>
      <c r="AD23" s="981"/>
      <c r="AE23" s="421"/>
      <c r="AF23" s="1003" t="str">
        <f t="shared" si="11"/>
        <v/>
      </c>
      <c r="AG23" s="1003"/>
      <c r="AH23" s="435" t="str">
        <f t="shared" si="5"/>
        <v/>
      </c>
      <c r="AI23" s="980"/>
      <c r="AJ23" s="981"/>
      <c r="AK23" s="437"/>
      <c r="AL23" s="436"/>
      <c r="AM23" s="436"/>
      <c r="AN23" s="436"/>
      <c r="AO23" s="417"/>
      <c r="AP23" s="436"/>
      <c r="AQ23" s="85">
        <v>45050</v>
      </c>
      <c r="AR23" s="84" t="s">
        <v>190</v>
      </c>
      <c r="AS23" s="84" t="s">
        <v>197</v>
      </c>
      <c r="AU23" s="417"/>
      <c r="AV23" s="417"/>
      <c r="AW23" s="417"/>
      <c r="AX23" s="417"/>
      <c r="AY23" s="417"/>
      <c r="AZ23" s="417"/>
      <c r="BA23" s="417"/>
      <c r="BB23" s="417"/>
      <c r="BC23" s="417"/>
      <c r="BD23" s="417"/>
      <c r="BE23" s="417"/>
      <c r="BF23" s="417"/>
      <c r="BG23" s="417"/>
      <c r="BH23" s="417"/>
      <c r="BI23" s="417"/>
    </row>
    <row r="24" spans="2:61" ht="30" customHeight="1">
      <c r="B24" s="1003" t="str">
        <f t="shared" si="6"/>
        <v/>
      </c>
      <c r="C24" s="1003"/>
      <c r="D24" s="435" t="str">
        <f t="shared" si="0"/>
        <v/>
      </c>
      <c r="E24" s="1005"/>
      <c r="F24" s="1005"/>
      <c r="H24" s="1003" t="str">
        <f t="shared" si="7"/>
        <v/>
      </c>
      <c r="I24" s="1003"/>
      <c r="J24" s="435" t="str">
        <f t="shared" si="1"/>
        <v/>
      </c>
      <c r="K24" s="980"/>
      <c r="L24" s="981"/>
      <c r="N24" s="1003" t="str">
        <f t="shared" si="8"/>
        <v/>
      </c>
      <c r="O24" s="1003"/>
      <c r="P24" s="435" t="str">
        <f t="shared" si="2"/>
        <v/>
      </c>
      <c r="Q24" s="980"/>
      <c r="R24" s="981"/>
      <c r="T24" s="1003" t="str">
        <f t="shared" si="9"/>
        <v/>
      </c>
      <c r="U24" s="1003"/>
      <c r="V24" s="435" t="str">
        <f t="shared" si="3"/>
        <v/>
      </c>
      <c r="W24" s="980"/>
      <c r="X24" s="981"/>
      <c r="Y24" s="421"/>
      <c r="Z24" s="1003" t="str">
        <f t="shared" si="10"/>
        <v/>
      </c>
      <c r="AA24" s="1003"/>
      <c r="AB24" s="435" t="str">
        <f t="shared" si="4"/>
        <v/>
      </c>
      <c r="AC24" s="980"/>
      <c r="AD24" s="981"/>
      <c r="AE24" s="421"/>
      <c r="AF24" s="1003" t="str">
        <f t="shared" si="11"/>
        <v/>
      </c>
      <c r="AG24" s="1003"/>
      <c r="AH24" s="435" t="str">
        <f t="shared" si="5"/>
        <v/>
      </c>
      <c r="AI24" s="980"/>
      <c r="AJ24" s="981"/>
      <c r="AK24" s="437"/>
      <c r="AL24" s="436"/>
      <c r="AM24" s="436"/>
      <c r="AN24" s="436"/>
      <c r="AO24" s="417"/>
      <c r="AP24" s="436"/>
      <c r="AQ24" s="85">
        <v>45051</v>
      </c>
      <c r="AR24" s="84" t="s">
        <v>198</v>
      </c>
      <c r="AS24" s="84" t="s">
        <v>199</v>
      </c>
      <c r="AU24" s="417"/>
      <c r="AV24" s="417"/>
      <c r="AW24" s="417"/>
      <c r="AX24" s="417"/>
      <c r="AY24" s="417"/>
      <c r="AZ24" s="417"/>
      <c r="BA24" s="417"/>
      <c r="BB24" s="417"/>
      <c r="BC24" s="417"/>
      <c r="BD24" s="417"/>
      <c r="BE24" s="417"/>
      <c r="BF24" s="417"/>
      <c r="BG24" s="417"/>
      <c r="BH24" s="417"/>
      <c r="BI24" s="417"/>
    </row>
    <row r="25" spans="2:61" ht="30" customHeight="1">
      <c r="B25" s="1003" t="str">
        <f t="shared" si="6"/>
        <v/>
      </c>
      <c r="C25" s="1003"/>
      <c r="D25" s="435" t="str">
        <f t="shared" si="0"/>
        <v/>
      </c>
      <c r="E25" s="1005"/>
      <c r="F25" s="1005"/>
      <c r="H25" s="1003" t="str">
        <f t="shared" si="7"/>
        <v/>
      </c>
      <c r="I25" s="1003"/>
      <c r="J25" s="435" t="str">
        <f t="shared" si="1"/>
        <v/>
      </c>
      <c r="K25" s="980"/>
      <c r="L25" s="981"/>
      <c r="N25" s="1003" t="str">
        <f t="shared" si="8"/>
        <v/>
      </c>
      <c r="O25" s="1003"/>
      <c r="P25" s="435" t="str">
        <f t="shared" si="2"/>
        <v/>
      </c>
      <c r="Q25" s="980"/>
      <c r="R25" s="981"/>
      <c r="T25" s="1003" t="str">
        <f t="shared" si="9"/>
        <v/>
      </c>
      <c r="U25" s="1003"/>
      <c r="V25" s="435" t="str">
        <f t="shared" si="3"/>
        <v/>
      </c>
      <c r="W25" s="980"/>
      <c r="X25" s="981"/>
      <c r="Y25" s="421"/>
      <c r="Z25" s="1003" t="str">
        <f t="shared" si="10"/>
        <v/>
      </c>
      <c r="AA25" s="1003"/>
      <c r="AB25" s="435" t="str">
        <f t="shared" si="4"/>
        <v/>
      </c>
      <c r="AC25" s="980"/>
      <c r="AD25" s="981"/>
      <c r="AE25" s="421"/>
      <c r="AF25" s="1003" t="str">
        <f t="shared" si="11"/>
        <v/>
      </c>
      <c r="AG25" s="1003"/>
      <c r="AH25" s="435" t="str">
        <f t="shared" si="5"/>
        <v/>
      </c>
      <c r="AI25" s="980"/>
      <c r="AJ25" s="981"/>
      <c r="AK25" s="437"/>
      <c r="AL25" s="436"/>
      <c r="AM25" s="436"/>
      <c r="AN25" s="436"/>
      <c r="AO25" s="417"/>
      <c r="AP25" s="436"/>
      <c r="AQ25" s="85">
        <v>45124</v>
      </c>
      <c r="AR25" s="84" t="s">
        <v>145</v>
      </c>
      <c r="AS25" s="84" t="s">
        <v>200</v>
      </c>
      <c r="AU25" s="417"/>
      <c r="AV25" s="417"/>
      <c r="AW25" s="417"/>
      <c r="AX25" s="417"/>
      <c r="AY25" s="417"/>
      <c r="AZ25" s="417"/>
      <c r="BA25" s="417"/>
      <c r="BB25" s="417"/>
      <c r="BC25" s="417"/>
      <c r="BD25" s="417"/>
      <c r="BE25" s="417"/>
      <c r="BF25" s="417"/>
      <c r="BG25" s="417"/>
      <c r="BH25" s="417"/>
      <c r="BI25" s="417"/>
    </row>
    <row r="26" spans="2:61" ht="30" customHeight="1">
      <c r="B26" s="1003" t="str">
        <f t="shared" si="6"/>
        <v/>
      </c>
      <c r="C26" s="1003"/>
      <c r="D26" s="435" t="str">
        <f t="shared" si="0"/>
        <v/>
      </c>
      <c r="E26" s="1005"/>
      <c r="F26" s="1005"/>
      <c r="H26" s="1003" t="str">
        <f t="shared" si="7"/>
        <v/>
      </c>
      <c r="I26" s="1003"/>
      <c r="J26" s="435" t="str">
        <f t="shared" si="1"/>
        <v/>
      </c>
      <c r="K26" s="980"/>
      <c r="L26" s="981"/>
      <c r="N26" s="1003" t="str">
        <f t="shared" si="8"/>
        <v/>
      </c>
      <c r="O26" s="1003"/>
      <c r="P26" s="435" t="str">
        <f t="shared" si="2"/>
        <v/>
      </c>
      <c r="Q26" s="980"/>
      <c r="R26" s="981"/>
      <c r="T26" s="1003" t="str">
        <f t="shared" si="9"/>
        <v/>
      </c>
      <c r="U26" s="1003"/>
      <c r="V26" s="435" t="str">
        <f t="shared" si="3"/>
        <v/>
      </c>
      <c r="W26" s="980"/>
      <c r="X26" s="981"/>
      <c r="Y26" s="421"/>
      <c r="Z26" s="1003" t="str">
        <f t="shared" si="10"/>
        <v/>
      </c>
      <c r="AA26" s="1003"/>
      <c r="AB26" s="435" t="str">
        <f t="shared" si="4"/>
        <v/>
      </c>
      <c r="AC26" s="980"/>
      <c r="AD26" s="981"/>
      <c r="AE26" s="421"/>
      <c r="AF26" s="1003" t="str">
        <f t="shared" si="11"/>
        <v/>
      </c>
      <c r="AG26" s="1003"/>
      <c r="AH26" s="435" t="str">
        <f t="shared" si="5"/>
        <v/>
      </c>
      <c r="AI26" s="980"/>
      <c r="AJ26" s="981"/>
      <c r="AK26" s="433"/>
      <c r="AQ26" s="85">
        <v>45149</v>
      </c>
      <c r="AR26" s="84" t="s">
        <v>198</v>
      </c>
      <c r="AS26" s="84" t="s">
        <v>201</v>
      </c>
    </row>
    <row r="27" spans="2:61" ht="30" customHeight="1">
      <c r="B27" s="1003" t="str">
        <f t="shared" si="6"/>
        <v/>
      </c>
      <c r="C27" s="1003"/>
      <c r="D27" s="435" t="str">
        <f t="shared" si="0"/>
        <v/>
      </c>
      <c r="E27" s="1005"/>
      <c r="F27" s="1005"/>
      <c r="H27" s="1003" t="str">
        <f t="shared" si="7"/>
        <v/>
      </c>
      <c r="I27" s="1003"/>
      <c r="J27" s="435" t="str">
        <f t="shared" si="1"/>
        <v/>
      </c>
      <c r="K27" s="980"/>
      <c r="L27" s="981"/>
      <c r="N27" s="1003" t="str">
        <f t="shared" si="8"/>
        <v/>
      </c>
      <c r="O27" s="1003"/>
      <c r="P27" s="435" t="str">
        <f t="shared" si="2"/>
        <v/>
      </c>
      <c r="Q27" s="980"/>
      <c r="R27" s="981"/>
      <c r="T27" s="1003" t="str">
        <f t="shared" si="9"/>
        <v/>
      </c>
      <c r="U27" s="1003"/>
      <c r="V27" s="435" t="str">
        <f t="shared" si="3"/>
        <v/>
      </c>
      <c r="W27" s="980"/>
      <c r="X27" s="981"/>
      <c r="Y27" s="421"/>
      <c r="Z27" s="1003" t="str">
        <f t="shared" si="10"/>
        <v/>
      </c>
      <c r="AA27" s="1003"/>
      <c r="AB27" s="435" t="str">
        <f t="shared" si="4"/>
        <v/>
      </c>
      <c r="AC27" s="980"/>
      <c r="AD27" s="981"/>
      <c r="AE27" s="421"/>
      <c r="AF27" s="1003" t="str">
        <f t="shared" si="11"/>
        <v/>
      </c>
      <c r="AG27" s="1003"/>
      <c r="AH27" s="435" t="str">
        <f t="shared" si="5"/>
        <v/>
      </c>
      <c r="AI27" s="980"/>
      <c r="AJ27" s="981"/>
      <c r="AK27" s="433"/>
      <c r="AQ27" s="85">
        <v>45187</v>
      </c>
      <c r="AR27" s="84" t="s">
        <v>145</v>
      </c>
      <c r="AS27" s="84" t="s">
        <v>202</v>
      </c>
    </row>
    <row r="28" spans="2:61" ht="30" customHeight="1">
      <c r="B28" s="1003" t="str">
        <f t="shared" si="6"/>
        <v/>
      </c>
      <c r="C28" s="1003"/>
      <c r="D28" s="435" t="str">
        <f t="shared" si="0"/>
        <v/>
      </c>
      <c r="E28" s="1005"/>
      <c r="F28" s="1005"/>
      <c r="H28" s="1003" t="str">
        <f t="shared" si="7"/>
        <v/>
      </c>
      <c r="I28" s="1003"/>
      <c r="J28" s="435" t="str">
        <f t="shared" si="1"/>
        <v/>
      </c>
      <c r="K28" s="980"/>
      <c r="L28" s="981"/>
      <c r="N28" s="1003" t="str">
        <f t="shared" si="8"/>
        <v/>
      </c>
      <c r="O28" s="1003"/>
      <c r="P28" s="435" t="str">
        <f t="shared" si="2"/>
        <v/>
      </c>
      <c r="Q28" s="980"/>
      <c r="R28" s="981"/>
      <c r="T28" s="1003" t="str">
        <f t="shared" si="9"/>
        <v/>
      </c>
      <c r="U28" s="1003"/>
      <c r="V28" s="435" t="str">
        <f t="shared" si="3"/>
        <v/>
      </c>
      <c r="W28" s="980"/>
      <c r="X28" s="981"/>
      <c r="Y28" s="421"/>
      <c r="Z28" s="1003" t="str">
        <f t="shared" si="10"/>
        <v/>
      </c>
      <c r="AA28" s="1003"/>
      <c r="AB28" s="435" t="str">
        <f t="shared" si="4"/>
        <v/>
      </c>
      <c r="AC28" s="980"/>
      <c r="AD28" s="981"/>
      <c r="AE28" s="421"/>
      <c r="AF28" s="1003" t="str">
        <f t="shared" si="11"/>
        <v/>
      </c>
      <c r="AG28" s="1003"/>
      <c r="AH28" s="435" t="str">
        <f t="shared" si="5"/>
        <v/>
      </c>
      <c r="AI28" s="980"/>
      <c r="AJ28" s="981"/>
      <c r="AK28" s="433"/>
      <c r="AQ28" s="85">
        <v>45192</v>
      </c>
      <c r="AR28" s="84" t="s">
        <v>188</v>
      </c>
      <c r="AS28" s="84" t="s">
        <v>203</v>
      </c>
    </row>
    <row r="29" spans="2:61" ht="30" customHeight="1">
      <c r="B29" s="1003" t="str">
        <f t="shared" si="6"/>
        <v/>
      </c>
      <c r="C29" s="1003"/>
      <c r="D29" s="435" t="str">
        <f t="shared" si="0"/>
        <v/>
      </c>
      <c r="E29" s="1005"/>
      <c r="F29" s="1005"/>
      <c r="H29" s="1003" t="str">
        <f t="shared" si="7"/>
        <v/>
      </c>
      <c r="I29" s="1003"/>
      <c r="J29" s="435" t="str">
        <f t="shared" si="1"/>
        <v/>
      </c>
      <c r="K29" s="980"/>
      <c r="L29" s="981"/>
      <c r="N29" s="1003" t="str">
        <f t="shared" si="8"/>
        <v/>
      </c>
      <c r="O29" s="1003"/>
      <c r="P29" s="435" t="str">
        <f t="shared" si="2"/>
        <v/>
      </c>
      <c r="Q29" s="980"/>
      <c r="R29" s="981"/>
      <c r="T29" s="1003" t="str">
        <f t="shared" si="9"/>
        <v/>
      </c>
      <c r="U29" s="1003"/>
      <c r="V29" s="435" t="str">
        <f t="shared" si="3"/>
        <v/>
      </c>
      <c r="W29" s="980"/>
      <c r="X29" s="981"/>
      <c r="Y29" s="421"/>
      <c r="Z29" s="1003" t="str">
        <f t="shared" si="10"/>
        <v/>
      </c>
      <c r="AA29" s="1003"/>
      <c r="AB29" s="435" t="str">
        <f t="shared" si="4"/>
        <v/>
      </c>
      <c r="AC29" s="980"/>
      <c r="AD29" s="981"/>
      <c r="AE29" s="421"/>
      <c r="AF29" s="1003" t="str">
        <f t="shared" si="11"/>
        <v/>
      </c>
      <c r="AG29" s="1003"/>
      <c r="AH29" s="435" t="str">
        <f t="shared" si="5"/>
        <v/>
      </c>
      <c r="AI29" s="980"/>
      <c r="AJ29" s="981"/>
      <c r="AK29" s="433"/>
      <c r="AQ29" s="85">
        <v>45208</v>
      </c>
      <c r="AR29" s="84" t="s">
        <v>145</v>
      </c>
      <c r="AS29" s="84" t="s">
        <v>204</v>
      </c>
    </row>
    <row r="30" spans="2:61" ht="30" customHeight="1">
      <c r="B30" s="1003" t="str">
        <f t="shared" si="6"/>
        <v/>
      </c>
      <c r="C30" s="1003"/>
      <c r="D30" s="435" t="str">
        <f t="shared" si="0"/>
        <v/>
      </c>
      <c r="E30" s="1005"/>
      <c r="F30" s="1005"/>
      <c r="H30" s="1003" t="str">
        <f t="shared" si="7"/>
        <v/>
      </c>
      <c r="I30" s="1003"/>
      <c r="J30" s="435" t="str">
        <f t="shared" si="1"/>
        <v/>
      </c>
      <c r="K30" s="980"/>
      <c r="L30" s="981"/>
      <c r="N30" s="1003" t="str">
        <f t="shared" si="8"/>
        <v/>
      </c>
      <c r="O30" s="1003"/>
      <c r="P30" s="435" t="str">
        <f t="shared" si="2"/>
        <v/>
      </c>
      <c r="Q30" s="980"/>
      <c r="R30" s="981"/>
      <c r="T30" s="1003" t="str">
        <f t="shared" si="9"/>
        <v/>
      </c>
      <c r="U30" s="1003"/>
      <c r="V30" s="435" t="str">
        <f t="shared" si="3"/>
        <v/>
      </c>
      <c r="W30" s="980"/>
      <c r="X30" s="981"/>
      <c r="Y30" s="421"/>
      <c r="Z30" s="1003" t="str">
        <f t="shared" si="10"/>
        <v/>
      </c>
      <c r="AA30" s="1003"/>
      <c r="AB30" s="435" t="str">
        <f t="shared" si="4"/>
        <v/>
      </c>
      <c r="AC30" s="980"/>
      <c r="AD30" s="981"/>
      <c r="AE30" s="421"/>
      <c r="AF30" s="1003" t="str">
        <f t="shared" si="11"/>
        <v/>
      </c>
      <c r="AG30" s="1003"/>
      <c r="AH30" s="435" t="str">
        <f t="shared" si="5"/>
        <v/>
      </c>
      <c r="AI30" s="980"/>
      <c r="AJ30" s="981"/>
      <c r="AK30" s="433"/>
      <c r="AQ30" s="85">
        <v>45233</v>
      </c>
      <c r="AR30" s="84" t="s">
        <v>198</v>
      </c>
      <c r="AS30" s="84" t="s">
        <v>205</v>
      </c>
    </row>
    <row r="31" spans="2:61" ht="30" customHeight="1">
      <c r="B31" s="1003" t="str">
        <f t="shared" si="6"/>
        <v/>
      </c>
      <c r="C31" s="1003"/>
      <c r="D31" s="435" t="str">
        <f t="shared" si="0"/>
        <v/>
      </c>
      <c r="E31" s="1005"/>
      <c r="F31" s="1005"/>
      <c r="H31" s="1003" t="str">
        <f t="shared" si="7"/>
        <v/>
      </c>
      <c r="I31" s="1003"/>
      <c r="J31" s="435" t="str">
        <f t="shared" si="1"/>
        <v/>
      </c>
      <c r="K31" s="980"/>
      <c r="L31" s="981"/>
      <c r="N31" s="1003" t="str">
        <f t="shared" si="8"/>
        <v/>
      </c>
      <c r="O31" s="1003"/>
      <c r="P31" s="435" t="str">
        <f t="shared" si="2"/>
        <v/>
      </c>
      <c r="Q31" s="980"/>
      <c r="R31" s="981"/>
      <c r="T31" s="1003" t="str">
        <f t="shared" si="9"/>
        <v/>
      </c>
      <c r="U31" s="1003"/>
      <c r="V31" s="435" t="str">
        <f t="shared" si="3"/>
        <v/>
      </c>
      <c r="W31" s="980"/>
      <c r="X31" s="981"/>
      <c r="Y31" s="421"/>
      <c r="Z31" s="1003" t="str">
        <f t="shared" si="10"/>
        <v/>
      </c>
      <c r="AA31" s="1003"/>
      <c r="AB31" s="435" t="str">
        <f t="shared" si="4"/>
        <v/>
      </c>
      <c r="AC31" s="980"/>
      <c r="AD31" s="981"/>
      <c r="AE31" s="421"/>
      <c r="AF31" s="1003" t="str">
        <f t="shared" si="11"/>
        <v/>
      </c>
      <c r="AG31" s="1003"/>
      <c r="AH31" s="435" t="str">
        <f t="shared" si="5"/>
        <v/>
      </c>
      <c r="AI31" s="980"/>
      <c r="AJ31" s="981"/>
      <c r="AK31" s="433"/>
      <c r="AQ31" s="85">
        <v>45253</v>
      </c>
      <c r="AR31" s="84" t="s">
        <v>190</v>
      </c>
      <c r="AS31" s="84" t="s">
        <v>206</v>
      </c>
    </row>
    <row r="32" spans="2:61" ht="30" customHeight="1">
      <c r="B32" s="1003" t="str">
        <f t="shared" si="6"/>
        <v/>
      </c>
      <c r="C32" s="1003"/>
      <c r="D32" s="435" t="str">
        <f t="shared" si="0"/>
        <v/>
      </c>
      <c r="E32" s="1005"/>
      <c r="F32" s="1005"/>
      <c r="H32" s="1003" t="str">
        <f t="shared" si="7"/>
        <v/>
      </c>
      <c r="I32" s="1003"/>
      <c r="J32" s="435" t="str">
        <f t="shared" si="1"/>
        <v/>
      </c>
      <c r="K32" s="980"/>
      <c r="L32" s="981"/>
      <c r="N32" s="1003" t="str">
        <f t="shared" si="8"/>
        <v/>
      </c>
      <c r="O32" s="1003"/>
      <c r="P32" s="435" t="str">
        <f t="shared" si="2"/>
        <v/>
      </c>
      <c r="Q32" s="980"/>
      <c r="R32" s="981"/>
      <c r="T32" s="1003" t="str">
        <f t="shared" si="9"/>
        <v/>
      </c>
      <c r="U32" s="1003"/>
      <c r="V32" s="435" t="str">
        <f t="shared" si="3"/>
        <v/>
      </c>
      <c r="W32" s="980"/>
      <c r="X32" s="981"/>
      <c r="Y32" s="421"/>
      <c r="Z32" s="1003" t="str">
        <f t="shared" si="10"/>
        <v/>
      </c>
      <c r="AA32" s="1003"/>
      <c r="AB32" s="435" t="str">
        <f t="shared" si="4"/>
        <v/>
      </c>
      <c r="AC32" s="980"/>
      <c r="AD32" s="981"/>
      <c r="AE32" s="421"/>
      <c r="AF32" s="1003" t="str">
        <f t="shared" si="11"/>
        <v/>
      </c>
      <c r="AG32" s="1003"/>
      <c r="AH32" s="435" t="str">
        <f t="shared" si="5"/>
        <v/>
      </c>
      <c r="AI32" s="980"/>
      <c r="AJ32" s="981"/>
      <c r="AK32" s="433"/>
      <c r="AQ32" s="85">
        <v>45292</v>
      </c>
      <c r="AR32" s="84" t="s">
        <v>207</v>
      </c>
      <c r="AS32" s="84" t="s">
        <v>208</v>
      </c>
    </row>
    <row r="33" spans="2:45" ht="30" customHeight="1">
      <c r="B33" s="1003" t="str">
        <f t="shared" si="6"/>
        <v/>
      </c>
      <c r="C33" s="1003"/>
      <c r="D33" s="435" t="str">
        <f t="shared" si="0"/>
        <v/>
      </c>
      <c r="E33" s="1005"/>
      <c r="F33" s="1005"/>
      <c r="H33" s="1003" t="str">
        <f t="shared" si="7"/>
        <v/>
      </c>
      <c r="I33" s="1003"/>
      <c r="J33" s="435" t="str">
        <f t="shared" si="1"/>
        <v/>
      </c>
      <c r="K33" s="980"/>
      <c r="L33" s="981"/>
      <c r="N33" s="1003" t="str">
        <f t="shared" si="8"/>
        <v/>
      </c>
      <c r="O33" s="1003"/>
      <c r="P33" s="435" t="str">
        <f t="shared" si="2"/>
        <v/>
      </c>
      <c r="Q33" s="980"/>
      <c r="R33" s="981"/>
      <c r="T33" s="1003" t="str">
        <f t="shared" si="9"/>
        <v/>
      </c>
      <c r="U33" s="1003"/>
      <c r="V33" s="435" t="str">
        <f t="shared" si="3"/>
        <v/>
      </c>
      <c r="W33" s="980"/>
      <c r="X33" s="981"/>
      <c r="Y33" s="421"/>
      <c r="Z33" s="1003" t="str">
        <f t="shared" si="10"/>
        <v/>
      </c>
      <c r="AA33" s="1003"/>
      <c r="AB33" s="435" t="str">
        <f t="shared" si="4"/>
        <v/>
      </c>
      <c r="AC33" s="980"/>
      <c r="AD33" s="981"/>
      <c r="AE33" s="421"/>
      <c r="AF33" s="1003" t="str">
        <f t="shared" si="11"/>
        <v/>
      </c>
      <c r="AG33" s="1003"/>
      <c r="AH33" s="435" t="str">
        <f t="shared" si="5"/>
        <v/>
      </c>
      <c r="AI33" s="980"/>
      <c r="AJ33" s="981"/>
      <c r="AK33" s="433"/>
      <c r="AQ33" s="85">
        <v>45299</v>
      </c>
      <c r="AR33" s="84" t="s">
        <v>145</v>
      </c>
      <c r="AS33" s="84" t="s">
        <v>187</v>
      </c>
    </row>
    <row r="34" spans="2:45" ht="30" customHeight="1">
      <c r="B34" s="1003" t="str">
        <f t="shared" si="6"/>
        <v/>
      </c>
      <c r="C34" s="1003"/>
      <c r="D34" s="435" t="str">
        <f t="shared" si="0"/>
        <v/>
      </c>
      <c r="E34" s="1005"/>
      <c r="F34" s="1005"/>
      <c r="H34" s="1003" t="str">
        <f t="shared" si="7"/>
        <v/>
      </c>
      <c r="I34" s="1003"/>
      <c r="J34" s="435" t="str">
        <f t="shared" si="1"/>
        <v/>
      </c>
      <c r="K34" s="980"/>
      <c r="L34" s="981"/>
      <c r="N34" s="1003" t="str">
        <f t="shared" si="8"/>
        <v/>
      </c>
      <c r="O34" s="1003"/>
      <c r="P34" s="435" t="str">
        <f t="shared" si="2"/>
        <v/>
      </c>
      <c r="Q34" s="980"/>
      <c r="R34" s="981"/>
      <c r="T34" s="1003" t="str">
        <f t="shared" si="9"/>
        <v/>
      </c>
      <c r="U34" s="1003"/>
      <c r="V34" s="435" t="str">
        <f t="shared" si="3"/>
        <v/>
      </c>
      <c r="W34" s="980"/>
      <c r="X34" s="981"/>
      <c r="Y34" s="421"/>
      <c r="Z34" s="1003" t="str">
        <f t="shared" si="10"/>
        <v/>
      </c>
      <c r="AA34" s="1003"/>
      <c r="AB34" s="435" t="str">
        <f t="shared" si="4"/>
        <v/>
      </c>
      <c r="AC34" s="980"/>
      <c r="AD34" s="981"/>
      <c r="AE34" s="421"/>
      <c r="AF34" s="1003" t="str">
        <f t="shared" si="11"/>
        <v/>
      </c>
      <c r="AG34" s="1003"/>
      <c r="AH34" s="435" t="str">
        <f t="shared" si="5"/>
        <v/>
      </c>
      <c r="AI34" s="980"/>
      <c r="AJ34" s="981"/>
      <c r="AK34" s="433"/>
      <c r="AQ34" s="85">
        <v>45333</v>
      </c>
      <c r="AR34" s="84" t="s">
        <v>144</v>
      </c>
      <c r="AS34" s="84" t="s">
        <v>189</v>
      </c>
    </row>
    <row r="35" spans="2:45" ht="30" customHeight="1">
      <c r="B35" s="1003" t="str">
        <f t="shared" si="6"/>
        <v/>
      </c>
      <c r="C35" s="1003"/>
      <c r="D35" s="435" t="str">
        <f t="shared" si="0"/>
        <v/>
      </c>
      <c r="E35" s="1005"/>
      <c r="F35" s="1005"/>
      <c r="H35" s="1003" t="str">
        <f t="shared" si="7"/>
        <v/>
      </c>
      <c r="I35" s="1003"/>
      <c r="J35" s="435" t="str">
        <f t="shared" si="1"/>
        <v/>
      </c>
      <c r="K35" s="980"/>
      <c r="L35" s="981"/>
      <c r="N35" s="1003" t="str">
        <f t="shared" si="8"/>
        <v/>
      </c>
      <c r="O35" s="1003"/>
      <c r="P35" s="435" t="str">
        <f t="shared" si="2"/>
        <v/>
      </c>
      <c r="Q35" s="980"/>
      <c r="R35" s="981"/>
      <c r="T35" s="1003" t="str">
        <f t="shared" si="9"/>
        <v/>
      </c>
      <c r="U35" s="1003"/>
      <c r="V35" s="435" t="str">
        <f t="shared" si="3"/>
        <v/>
      </c>
      <c r="W35" s="980"/>
      <c r="X35" s="981"/>
      <c r="Y35" s="421"/>
      <c r="Z35" s="1003" t="str">
        <f t="shared" si="10"/>
        <v/>
      </c>
      <c r="AA35" s="1003"/>
      <c r="AB35" s="435" t="str">
        <f t="shared" si="4"/>
        <v/>
      </c>
      <c r="AC35" s="980"/>
      <c r="AD35" s="981"/>
      <c r="AE35" s="421"/>
      <c r="AF35" s="1003" t="str">
        <f t="shared" si="11"/>
        <v/>
      </c>
      <c r="AG35" s="1003"/>
      <c r="AH35" s="435" t="str">
        <f t="shared" si="5"/>
        <v/>
      </c>
      <c r="AI35" s="980"/>
      <c r="AJ35" s="981"/>
      <c r="AK35" s="433"/>
      <c r="AQ35" s="85">
        <v>45334</v>
      </c>
      <c r="AR35" s="84" t="s">
        <v>145</v>
      </c>
      <c r="AS35" s="84" t="s">
        <v>209</v>
      </c>
    </row>
    <row r="36" spans="2:45" ht="30" customHeight="1">
      <c r="B36" s="1003" t="str">
        <f t="shared" si="6"/>
        <v/>
      </c>
      <c r="C36" s="1003"/>
      <c r="D36" s="435" t="str">
        <f t="shared" si="0"/>
        <v/>
      </c>
      <c r="E36" s="1005"/>
      <c r="F36" s="1005"/>
      <c r="H36" s="1003" t="str">
        <f t="shared" si="7"/>
        <v/>
      </c>
      <c r="I36" s="1003"/>
      <c r="J36" s="435" t="str">
        <f t="shared" si="1"/>
        <v/>
      </c>
      <c r="K36" s="980"/>
      <c r="L36" s="981"/>
      <c r="N36" s="1003" t="str">
        <f t="shared" si="8"/>
        <v/>
      </c>
      <c r="O36" s="1003"/>
      <c r="P36" s="435" t="str">
        <f t="shared" si="2"/>
        <v/>
      </c>
      <c r="Q36" s="980"/>
      <c r="R36" s="981"/>
      <c r="T36" s="1003" t="str">
        <f t="shared" si="9"/>
        <v/>
      </c>
      <c r="U36" s="1003"/>
      <c r="V36" s="435" t="str">
        <f t="shared" si="3"/>
        <v/>
      </c>
      <c r="W36" s="980"/>
      <c r="X36" s="981"/>
      <c r="Y36" s="421"/>
      <c r="Z36" s="1003" t="str">
        <f t="shared" si="10"/>
        <v/>
      </c>
      <c r="AA36" s="1003"/>
      <c r="AB36" s="435" t="str">
        <f t="shared" si="4"/>
        <v/>
      </c>
      <c r="AC36" s="980"/>
      <c r="AD36" s="981"/>
      <c r="AE36" s="421"/>
      <c r="AF36" s="1003" t="str">
        <f t="shared" si="11"/>
        <v/>
      </c>
      <c r="AG36" s="1003"/>
      <c r="AH36" s="435" t="str">
        <f t="shared" si="5"/>
        <v/>
      </c>
      <c r="AI36" s="980"/>
      <c r="AJ36" s="981"/>
      <c r="AK36" s="433"/>
      <c r="AQ36" s="85">
        <v>45345</v>
      </c>
      <c r="AR36" s="84" t="s">
        <v>198</v>
      </c>
      <c r="AS36" s="84" t="s">
        <v>191</v>
      </c>
    </row>
    <row r="37" spans="2:45" ht="30" customHeight="1">
      <c r="B37" s="1003" t="str">
        <f t="shared" si="6"/>
        <v/>
      </c>
      <c r="C37" s="1003"/>
      <c r="D37" s="435" t="str">
        <f t="shared" si="0"/>
        <v/>
      </c>
      <c r="E37" s="1005"/>
      <c r="F37" s="1005"/>
      <c r="H37" s="1003" t="str">
        <f t="shared" si="7"/>
        <v/>
      </c>
      <c r="I37" s="1003"/>
      <c r="J37" s="435" t="str">
        <f t="shared" si="1"/>
        <v/>
      </c>
      <c r="K37" s="980"/>
      <c r="L37" s="981"/>
      <c r="N37" s="1003" t="str">
        <f t="shared" si="8"/>
        <v/>
      </c>
      <c r="O37" s="1003"/>
      <c r="P37" s="435" t="str">
        <f t="shared" si="2"/>
        <v/>
      </c>
      <c r="Q37" s="980"/>
      <c r="R37" s="981"/>
      <c r="T37" s="1003" t="str">
        <f t="shared" si="9"/>
        <v/>
      </c>
      <c r="U37" s="1003"/>
      <c r="V37" s="435" t="str">
        <f t="shared" si="3"/>
        <v/>
      </c>
      <c r="W37" s="980"/>
      <c r="X37" s="981"/>
      <c r="Y37" s="421"/>
      <c r="Z37" s="1003" t="str">
        <f t="shared" si="10"/>
        <v/>
      </c>
      <c r="AA37" s="1003"/>
      <c r="AB37" s="435" t="str">
        <f t="shared" si="4"/>
        <v/>
      </c>
      <c r="AC37" s="980"/>
      <c r="AD37" s="981"/>
      <c r="AE37" s="421"/>
      <c r="AF37" s="1003" t="str">
        <f t="shared" si="11"/>
        <v/>
      </c>
      <c r="AG37" s="1003"/>
      <c r="AH37" s="435" t="str">
        <f t="shared" si="5"/>
        <v/>
      </c>
      <c r="AI37" s="980"/>
      <c r="AJ37" s="981"/>
      <c r="AK37" s="433"/>
      <c r="AQ37" s="85">
        <v>45371</v>
      </c>
      <c r="AR37" s="84" t="s">
        <v>195</v>
      </c>
      <c r="AS37" s="84" t="s">
        <v>193</v>
      </c>
    </row>
    <row r="38" spans="2:45" ht="30" customHeight="1">
      <c r="B38" s="1003" t="str">
        <f t="shared" si="6"/>
        <v/>
      </c>
      <c r="C38" s="1003"/>
      <c r="D38" s="435" t="str">
        <f t="shared" si="0"/>
        <v/>
      </c>
      <c r="E38" s="1005"/>
      <c r="F38" s="1005"/>
      <c r="H38" s="1003" t="str">
        <f t="shared" si="7"/>
        <v/>
      </c>
      <c r="I38" s="1003"/>
      <c r="J38" s="435" t="str">
        <f t="shared" si="1"/>
        <v/>
      </c>
      <c r="K38" s="980"/>
      <c r="L38" s="981"/>
      <c r="N38" s="1003" t="str">
        <f t="shared" si="8"/>
        <v/>
      </c>
      <c r="O38" s="1003"/>
      <c r="P38" s="435" t="str">
        <f t="shared" si="2"/>
        <v/>
      </c>
      <c r="Q38" s="980"/>
      <c r="R38" s="981"/>
      <c r="T38" s="1003" t="str">
        <f t="shared" si="9"/>
        <v/>
      </c>
      <c r="U38" s="1003"/>
      <c r="V38" s="435" t="str">
        <f t="shared" si="3"/>
        <v/>
      </c>
      <c r="W38" s="980"/>
      <c r="X38" s="981"/>
      <c r="Y38" s="421"/>
      <c r="Z38" s="1003" t="str">
        <f t="shared" si="10"/>
        <v/>
      </c>
      <c r="AA38" s="1003"/>
      <c r="AB38" s="435" t="str">
        <f t="shared" si="4"/>
        <v/>
      </c>
      <c r="AC38" s="980"/>
      <c r="AD38" s="981"/>
      <c r="AE38" s="421"/>
      <c r="AF38" s="1003" t="str">
        <f t="shared" si="11"/>
        <v/>
      </c>
      <c r="AG38" s="1003"/>
      <c r="AH38" s="435" t="str">
        <f t="shared" si="5"/>
        <v/>
      </c>
      <c r="AI38" s="980"/>
      <c r="AJ38" s="981"/>
      <c r="AK38" s="433"/>
      <c r="AQ38" s="85">
        <v>45411</v>
      </c>
      <c r="AR38" s="84" t="s">
        <v>145</v>
      </c>
      <c r="AS38" s="84" t="s">
        <v>194</v>
      </c>
    </row>
    <row r="39" spans="2:45" ht="30" customHeight="1">
      <c r="B39" s="1003" t="str">
        <f t="shared" si="6"/>
        <v/>
      </c>
      <c r="C39" s="1003"/>
      <c r="D39" s="435" t="str">
        <f t="shared" si="0"/>
        <v/>
      </c>
      <c r="E39" s="1005"/>
      <c r="F39" s="1005"/>
      <c r="H39" s="1003" t="str">
        <f t="shared" si="7"/>
        <v/>
      </c>
      <c r="I39" s="1003"/>
      <c r="J39" s="435" t="str">
        <f t="shared" si="1"/>
        <v/>
      </c>
      <c r="K39" s="980"/>
      <c r="L39" s="981"/>
      <c r="N39" s="1003" t="str">
        <f t="shared" si="8"/>
        <v/>
      </c>
      <c r="O39" s="1003"/>
      <c r="P39" s="435" t="str">
        <f t="shared" si="2"/>
        <v/>
      </c>
      <c r="Q39" s="980"/>
      <c r="R39" s="981"/>
      <c r="T39" s="1003" t="str">
        <f t="shared" si="9"/>
        <v/>
      </c>
      <c r="U39" s="1003"/>
      <c r="V39" s="435" t="str">
        <f t="shared" si="3"/>
        <v/>
      </c>
      <c r="W39" s="980"/>
      <c r="X39" s="981"/>
      <c r="Y39" s="421"/>
      <c r="Z39" s="1003" t="str">
        <f t="shared" si="10"/>
        <v/>
      </c>
      <c r="AA39" s="1003"/>
      <c r="AB39" s="435" t="str">
        <f t="shared" si="4"/>
        <v/>
      </c>
      <c r="AC39" s="980"/>
      <c r="AD39" s="981"/>
      <c r="AE39" s="421"/>
      <c r="AF39" s="1003" t="str">
        <f t="shared" si="11"/>
        <v/>
      </c>
      <c r="AG39" s="1003"/>
      <c r="AH39" s="435" t="str">
        <f t="shared" si="5"/>
        <v/>
      </c>
      <c r="AI39" s="980"/>
      <c r="AJ39" s="981"/>
      <c r="AK39" s="433"/>
      <c r="AQ39" s="85">
        <v>45415</v>
      </c>
      <c r="AR39" s="84" t="s">
        <v>198</v>
      </c>
      <c r="AS39" s="84" t="s">
        <v>196</v>
      </c>
    </row>
    <row r="40" spans="2:45" ht="30" customHeight="1">
      <c r="B40" s="1003" t="str">
        <f t="shared" si="6"/>
        <v/>
      </c>
      <c r="C40" s="1003"/>
      <c r="D40" s="435" t="str">
        <f t="shared" si="0"/>
        <v/>
      </c>
      <c r="E40" s="1005"/>
      <c r="F40" s="1005"/>
      <c r="H40" s="1003" t="str">
        <f t="shared" si="7"/>
        <v/>
      </c>
      <c r="I40" s="1003"/>
      <c r="J40" s="435" t="str">
        <f t="shared" si="1"/>
        <v/>
      </c>
      <c r="K40" s="980"/>
      <c r="L40" s="981"/>
      <c r="N40" s="1003" t="str">
        <f t="shared" si="8"/>
        <v/>
      </c>
      <c r="O40" s="1003"/>
      <c r="P40" s="435" t="str">
        <f t="shared" si="2"/>
        <v/>
      </c>
      <c r="Q40" s="980"/>
      <c r="R40" s="981"/>
      <c r="T40" s="1003" t="str">
        <f t="shared" si="9"/>
        <v/>
      </c>
      <c r="U40" s="1003"/>
      <c r="V40" s="435" t="str">
        <f t="shared" si="3"/>
        <v/>
      </c>
      <c r="W40" s="980"/>
      <c r="X40" s="981"/>
      <c r="Y40" s="421"/>
      <c r="Z40" s="1003" t="str">
        <f t="shared" si="10"/>
        <v/>
      </c>
      <c r="AA40" s="1003"/>
      <c r="AB40" s="435" t="str">
        <f t="shared" si="4"/>
        <v/>
      </c>
      <c r="AC40" s="980"/>
      <c r="AD40" s="981"/>
      <c r="AE40" s="421"/>
      <c r="AF40" s="1003" t="str">
        <f t="shared" si="11"/>
        <v/>
      </c>
      <c r="AG40" s="1003"/>
      <c r="AH40" s="435" t="str">
        <f t="shared" si="5"/>
        <v/>
      </c>
      <c r="AI40" s="980"/>
      <c r="AJ40" s="981"/>
      <c r="AK40" s="433"/>
      <c r="AQ40" s="85">
        <v>45416</v>
      </c>
      <c r="AR40" s="84" t="s">
        <v>188</v>
      </c>
      <c r="AS40" s="84" t="s">
        <v>197</v>
      </c>
    </row>
    <row r="41" spans="2:45" ht="30" customHeight="1">
      <c r="B41" s="1003" t="str">
        <f t="shared" si="6"/>
        <v/>
      </c>
      <c r="C41" s="1003"/>
      <c r="D41" s="435" t="str">
        <f t="shared" si="0"/>
        <v/>
      </c>
      <c r="E41" s="1005"/>
      <c r="F41" s="1005"/>
      <c r="H41" s="1003" t="str">
        <f t="shared" si="7"/>
        <v/>
      </c>
      <c r="I41" s="1003"/>
      <c r="J41" s="435" t="str">
        <f t="shared" si="1"/>
        <v/>
      </c>
      <c r="K41" s="980"/>
      <c r="L41" s="981"/>
      <c r="N41" s="1003" t="str">
        <f t="shared" si="8"/>
        <v/>
      </c>
      <c r="O41" s="1003"/>
      <c r="P41" s="435" t="str">
        <f t="shared" si="2"/>
        <v/>
      </c>
      <c r="Q41" s="980"/>
      <c r="R41" s="981"/>
      <c r="T41" s="1003" t="str">
        <f t="shared" si="9"/>
        <v/>
      </c>
      <c r="U41" s="1003"/>
      <c r="V41" s="435" t="str">
        <f t="shared" si="3"/>
        <v/>
      </c>
      <c r="W41" s="980"/>
      <c r="X41" s="981"/>
      <c r="Y41" s="421"/>
      <c r="Z41" s="1003" t="str">
        <f t="shared" si="10"/>
        <v/>
      </c>
      <c r="AA41" s="1003"/>
      <c r="AB41" s="435" t="str">
        <f t="shared" si="4"/>
        <v/>
      </c>
      <c r="AC41" s="980"/>
      <c r="AD41" s="981"/>
      <c r="AE41" s="421"/>
      <c r="AF41" s="1003" t="str">
        <f t="shared" si="11"/>
        <v/>
      </c>
      <c r="AG41" s="1003"/>
      <c r="AH41" s="435" t="str">
        <f t="shared" si="5"/>
        <v/>
      </c>
      <c r="AI41" s="980"/>
      <c r="AJ41" s="981"/>
      <c r="AK41" s="433"/>
      <c r="AQ41" s="85">
        <v>45417</v>
      </c>
      <c r="AR41" s="84" t="s">
        <v>144</v>
      </c>
      <c r="AS41" s="84" t="s">
        <v>199</v>
      </c>
    </row>
    <row r="42" spans="2:45" ht="30" customHeight="1">
      <c r="B42" s="1003" t="str">
        <f t="shared" si="6"/>
        <v/>
      </c>
      <c r="C42" s="1003"/>
      <c r="D42" s="435" t="str">
        <f t="shared" si="0"/>
        <v/>
      </c>
      <c r="E42" s="1005"/>
      <c r="F42" s="1005"/>
      <c r="H42" s="1003" t="str">
        <f t="shared" si="7"/>
        <v/>
      </c>
      <c r="I42" s="1003"/>
      <c r="J42" s="435" t="str">
        <f t="shared" si="1"/>
        <v/>
      </c>
      <c r="K42" s="980"/>
      <c r="L42" s="981"/>
      <c r="N42" s="1003" t="str">
        <f t="shared" si="8"/>
        <v/>
      </c>
      <c r="O42" s="1003"/>
      <c r="P42" s="435" t="str">
        <f t="shared" si="2"/>
        <v/>
      </c>
      <c r="Q42" s="980"/>
      <c r="R42" s="981"/>
      <c r="T42" s="1003" t="str">
        <f t="shared" si="9"/>
        <v/>
      </c>
      <c r="U42" s="1003"/>
      <c r="V42" s="435" t="str">
        <f t="shared" si="3"/>
        <v/>
      </c>
      <c r="W42" s="980"/>
      <c r="X42" s="981"/>
      <c r="Y42" s="421"/>
      <c r="Z42" s="1003" t="str">
        <f t="shared" si="10"/>
        <v/>
      </c>
      <c r="AA42" s="1003"/>
      <c r="AB42" s="435" t="str">
        <f t="shared" si="4"/>
        <v/>
      </c>
      <c r="AC42" s="980"/>
      <c r="AD42" s="981"/>
      <c r="AE42" s="421"/>
      <c r="AF42" s="1003" t="str">
        <f t="shared" si="11"/>
        <v/>
      </c>
      <c r="AG42" s="1003"/>
      <c r="AH42" s="435" t="str">
        <f t="shared" si="5"/>
        <v/>
      </c>
      <c r="AI42" s="980"/>
      <c r="AJ42" s="981"/>
      <c r="AK42" s="433"/>
      <c r="AQ42" s="85">
        <v>45418</v>
      </c>
      <c r="AR42" s="84" t="s">
        <v>145</v>
      </c>
      <c r="AS42" s="84" t="s">
        <v>209</v>
      </c>
    </row>
    <row r="43" spans="2:45" ht="30" customHeight="1">
      <c r="B43" s="1003" t="str">
        <f t="shared" si="6"/>
        <v/>
      </c>
      <c r="C43" s="1003"/>
      <c r="D43" s="435" t="str">
        <f t="shared" si="0"/>
        <v/>
      </c>
      <c r="E43" s="1005"/>
      <c r="F43" s="1005"/>
      <c r="H43" s="1003" t="str">
        <f t="shared" si="7"/>
        <v/>
      </c>
      <c r="I43" s="1003"/>
      <c r="J43" s="435" t="str">
        <f t="shared" si="1"/>
        <v/>
      </c>
      <c r="K43" s="980"/>
      <c r="L43" s="981"/>
      <c r="N43" s="1003" t="str">
        <f t="shared" si="8"/>
        <v/>
      </c>
      <c r="O43" s="1003"/>
      <c r="P43" s="435" t="str">
        <f t="shared" si="2"/>
        <v/>
      </c>
      <c r="Q43" s="980"/>
      <c r="R43" s="981"/>
      <c r="T43" s="1003" t="str">
        <f t="shared" si="9"/>
        <v/>
      </c>
      <c r="U43" s="1003"/>
      <c r="V43" s="435" t="str">
        <f t="shared" si="3"/>
        <v/>
      </c>
      <c r="W43" s="980"/>
      <c r="X43" s="981"/>
      <c r="Y43" s="421"/>
      <c r="Z43" s="1003" t="str">
        <f t="shared" si="10"/>
        <v/>
      </c>
      <c r="AA43" s="1003"/>
      <c r="AB43" s="435" t="str">
        <f t="shared" si="4"/>
        <v/>
      </c>
      <c r="AC43" s="980"/>
      <c r="AD43" s="981"/>
      <c r="AE43" s="421"/>
      <c r="AF43" s="1003" t="str">
        <f t="shared" si="11"/>
        <v/>
      </c>
      <c r="AG43" s="1003"/>
      <c r="AH43" s="435" t="str">
        <f t="shared" si="5"/>
        <v/>
      </c>
      <c r="AI43" s="980"/>
      <c r="AJ43" s="981"/>
      <c r="AK43" s="433"/>
      <c r="AQ43" s="85">
        <v>45488</v>
      </c>
      <c r="AR43" s="84" t="s">
        <v>145</v>
      </c>
      <c r="AS43" s="84" t="s">
        <v>200</v>
      </c>
    </row>
    <row r="44" spans="2:45" ht="30" customHeight="1">
      <c r="B44" s="1003" t="str">
        <f t="shared" si="6"/>
        <v/>
      </c>
      <c r="C44" s="1003"/>
      <c r="D44" s="435" t="str">
        <f t="shared" si="0"/>
        <v/>
      </c>
      <c r="E44" s="1005"/>
      <c r="F44" s="1005"/>
      <c r="H44" s="1003" t="str">
        <f t="shared" si="7"/>
        <v/>
      </c>
      <c r="I44" s="1003"/>
      <c r="J44" s="435" t="str">
        <f t="shared" si="1"/>
        <v/>
      </c>
      <c r="K44" s="980"/>
      <c r="L44" s="981"/>
      <c r="N44" s="1003" t="str">
        <f t="shared" si="8"/>
        <v/>
      </c>
      <c r="O44" s="1003"/>
      <c r="P44" s="435" t="str">
        <f t="shared" si="2"/>
        <v/>
      </c>
      <c r="Q44" s="980"/>
      <c r="R44" s="981"/>
      <c r="T44" s="1003" t="str">
        <f t="shared" si="9"/>
        <v/>
      </c>
      <c r="U44" s="1003"/>
      <c r="V44" s="435" t="str">
        <f t="shared" si="3"/>
        <v/>
      </c>
      <c r="W44" s="980"/>
      <c r="X44" s="981"/>
      <c r="Y44" s="421"/>
      <c r="Z44" s="1003" t="str">
        <f t="shared" si="10"/>
        <v/>
      </c>
      <c r="AA44" s="1003"/>
      <c r="AB44" s="435" t="str">
        <f t="shared" si="4"/>
        <v/>
      </c>
      <c r="AC44" s="980"/>
      <c r="AD44" s="981"/>
      <c r="AE44" s="421"/>
      <c r="AF44" s="1003" t="str">
        <f t="shared" si="11"/>
        <v/>
      </c>
      <c r="AG44" s="1003"/>
      <c r="AH44" s="435" t="str">
        <f t="shared" si="5"/>
        <v/>
      </c>
      <c r="AI44" s="980"/>
      <c r="AJ44" s="981"/>
      <c r="AK44" s="433"/>
      <c r="AQ44" s="85">
        <v>45515</v>
      </c>
      <c r="AR44" s="84" t="s">
        <v>144</v>
      </c>
      <c r="AS44" s="84" t="s">
        <v>201</v>
      </c>
    </row>
    <row r="45" spans="2:45" ht="30" customHeight="1">
      <c r="B45" s="1003" t="str">
        <f>IFERROR(IF(AND(C$14=6,E$14=2),B44+1,IF(E$14=2,"",B44+1)),"")</f>
        <v/>
      </c>
      <c r="C45" s="1003"/>
      <c r="D45" s="435" t="str">
        <f t="shared" si="0"/>
        <v/>
      </c>
      <c r="E45" s="1005"/>
      <c r="F45" s="1005"/>
      <c r="H45" s="982" t="str">
        <f>IFERROR(IF(AND(I$14=6,K$14=2),H44+1,IF(K$14=2,"",H44+1)),"")</f>
        <v/>
      </c>
      <c r="I45" s="983"/>
      <c r="J45" s="435" t="str">
        <f t="shared" si="1"/>
        <v/>
      </c>
      <c r="K45" s="980"/>
      <c r="L45" s="981"/>
      <c r="N45" s="982" t="str">
        <f>IFERROR(IF(AND(O$14=6,Q$14=2),N44+1,IF(Q$14=2,"",N44+1)),"")</f>
        <v/>
      </c>
      <c r="O45" s="983"/>
      <c r="P45" s="435" t="str">
        <f t="shared" si="2"/>
        <v/>
      </c>
      <c r="Q45" s="980"/>
      <c r="R45" s="981"/>
      <c r="T45" s="982" t="str">
        <f>IFERROR(IF(AND(U$14=6,W$14=2),T44+1,IF(W$14=2,"",T44+1)),"")</f>
        <v/>
      </c>
      <c r="U45" s="983"/>
      <c r="V45" s="435" t="str">
        <f t="shared" si="3"/>
        <v/>
      </c>
      <c r="W45" s="980"/>
      <c r="X45" s="981"/>
      <c r="Y45" s="421"/>
      <c r="Z45" s="982" t="str">
        <f>IFERROR(IF(AND(AA$14=6,AC$14=2),Z44+1,IF(AC$14=2,"",Z44+1)),"")</f>
        <v/>
      </c>
      <c r="AA45" s="983"/>
      <c r="AB45" s="435" t="str">
        <f t="shared" si="4"/>
        <v/>
      </c>
      <c r="AC45" s="980"/>
      <c r="AD45" s="981"/>
      <c r="AE45" s="421"/>
      <c r="AF45" s="982" t="str">
        <f>IFERROR(IF(AND(AG$14=6,AI$14=2),AF44+1,IF(AI$14=2,"",AF44+1)),"")</f>
        <v/>
      </c>
      <c r="AG45" s="983"/>
      <c r="AH45" s="435" t="str">
        <f t="shared" si="5"/>
        <v/>
      </c>
      <c r="AI45" s="980"/>
      <c r="AJ45" s="981"/>
      <c r="AK45" s="433"/>
      <c r="AQ45" s="85">
        <v>45516</v>
      </c>
      <c r="AR45" s="84" t="s">
        <v>145</v>
      </c>
      <c r="AS45" s="84" t="s">
        <v>209</v>
      </c>
    </row>
    <row r="46" spans="2:45" ht="30" customHeight="1">
      <c r="B46" s="1003" t="str">
        <f>IFERROR(IF(E$14=2,"",B45+1),"")</f>
        <v/>
      </c>
      <c r="C46" s="1003"/>
      <c r="D46" s="435" t="str">
        <f t="shared" si="0"/>
        <v/>
      </c>
      <c r="E46" s="1005"/>
      <c r="F46" s="1005"/>
      <c r="H46" s="1003" t="str">
        <f>IFERROR(IF(K$14=2,"",H45+1),"")</f>
        <v/>
      </c>
      <c r="I46" s="1003"/>
      <c r="J46" s="435" t="str">
        <f t="shared" si="1"/>
        <v/>
      </c>
      <c r="K46" s="980"/>
      <c r="L46" s="981"/>
      <c r="N46" s="1003" t="str">
        <f>IFERROR(IF(Q$14=2,"",N45+1),"")</f>
        <v/>
      </c>
      <c r="O46" s="1003"/>
      <c r="P46" s="435" t="str">
        <f t="shared" si="2"/>
        <v/>
      </c>
      <c r="Q46" s="980"/>
      <c r="R46" s="981"/>
      <c r="T46" s="1003" t="str">
        <f>IFERROR(IF(W$14=2,"",T45+1),"")</f>
        <v/>
      </c>
      <c r="U46" s="1003"/>
      <c r="V46" s="435" t="str">
        <f t="shared" si="3"/>
        <v/>
      </c>
      <c r="W46" s="980"/>
      <c r="X46" s="981"/>
      <c r="Y46" s="421"/>
      <c r="Z46" s="1003" t="str">
        <f>IFERROR(IF(AC$14=2,"",Z45+1),"")</f>
        <v/>
      </c>
      <c r="AA46" s="1003"/>
      <c r="AB46" s="435" t="str">
        <f t="shared" si="4"/>
        <v/>
      </c>
      <c r="AC46" s="980"/>
      <c r="AD46" s="981"/>
      <c r="AE46" s="421"/>
      <c r="AF46" s="1003" t="str">
        <f>IFERROR(IF(AI$14=2,"",AF45+1),"")</f>
        <v/>
      </c>
      <c r="AG46" s="1003"/>
      <c r="AH46" s="435" t="str">
        <f t="shared" si="5"/>
        <v/>
      </c>
      <c r="AI46" s="980"/>
      <c r="AJ46" s="981"/>
      <c r="AK46" s="433"/>
      <c r="AQ46" s="85">
        <v>45551</v>
      </c>
      <c r="AR46" s="84" t="s">
        <v>145</v>
      </c>
      <c r="AS46" s="84" t="s">
        <v>202</v>
      </c>
    </row>
    <row r="47" spans="2:45" ht="30" customHeight="1" thickBot="1">
      <c r="B47" s="1004" t="str">
        <f>IFERROR(IF(OR(E14=2,E14=4,E14=6,E14=9,E14=11),"",B46+1),"")</f>
        <v/>
      </c>
      <c r="C47" s="1004"/>
      <c r="D47" s="434" t="str">
        <f t="shared" si="0"/>
        <v/>
      </c>
      <c r="E47" s="1010"/>
      <c r="F47" s="1010"/>
      <c r="H47" s="1004" t="str">
        <f>IFERROR(IF(OR(K14=2,K14=4,K14=6,K14=9,K14=11),"",H46+1),"")</f>
        <v/>
      </c>
      <c r="I47" s="1004"/>
      <c r="J47" s="434" t="str">
        <f t="shared" si="1"/>
        <v/>
      </c>
      <c r="K47" s="1001"/>
      <c r="L47" s="1002"/>
      <c r="N47" s="1004" t="str">
        <f>IFERROR(IF(OR(Q14=2,Q14=4,Q14=6,Q14=9,Q14=11),"",N46+1),"")</f>
        <v/>
      </c>
      <c r="O47" s="1004"/>
      <c r="P47" s="434" t="str">
        <f t="shared" si="2"/>
        <v/>
      </c>
      <c r="Q47" s="1001"/>
      <c r="R47" s="1002"/>
      <c r="T47" s="1004" t="str">
        <f>IFERROR(IF(OR(W14=2,W14=4,W14=6,W14=9,W14=11),"",T46+1),"")</f>
        <v/>
      </c>
      <c r="U47" s="1004"/>
      <c r="V47" s="434" t="str">
        <f t="shared" si="3"/>
        <v/>
      </c>
      <c r="W47" s="1001"/>
      <c r="X47" s="1002"/>
      <c r="Y47" s="421"/>
      <c r="Z47" s="1004" t="str">
        <f>IFERROR(IF(OR(AC14=2,AC14=4,AC14=6,AC14=9,AC14=11),"",Z46+1),"")</f>
        <v/>
      </c>
      <c r="AA47" s="1004"/>
      <c r="AB47" s="434" t="str">
        <f t="shared" si="4"/>
        <v/>
      </c>
      <c r="AC47" s="1001"/>
      <c r="AD47" s="1002"/>
      <c r="AE47" s="421"/>
      <c r="AF47" s="1004" t="str">
        <f>IFERROR(IF(OR(AI14=2,AI14=4,AI14=6,AI14=9,AI14=11),"",AF46+1),"")</f>
        <v/>
      </c>
      <c r="AG47" s="1004"/>
      <c r="AH47" s="434" t="str">
        <f t="shared" si="5"/>
        <v/>
      </c>
      <c r="AI47" s="1001"/>
      <c r="AJ47" s="1002"/>
      <c r="AK47" s="433"/>
      <c r="AQ47" s="85">
        <v>45557</v>
      </c>
      <c r="AR47" s="84" t="s">
        <v>144</v>
      </c>
      <c r="AS47" s="84" t="s">
        <v>203</v>
      </c>
    </row>
    <row r="48" spans="2:45" ht="30" customHeight="1" thickTop="1">
      <c r="B48" s="1006" t="s">
        <v>210</v>
      </c>
      <c r="C48" s="1006"/>
      <c r="D48" s="1007" t="str">
        <f>IF(COUNTIF(E$17:F$47,B48)=0,"",COUNTIF(E$17:F$47,B48))</f>
        <v/>
      </c>
      <c r="E48" s="987"/>
      <c r="F48" s="432" t="s">
        <v>211</v>
      </c>
      <c r="H48" s="988" t="s">
        <v>210</v>
      </c>
      <c r="I48" s="988"/>
      <c r="J48" s="986" t="str">
        <f>IF(COUNTIF(K$17:L$47,H48)=0,"",COUNTIF(K$17:L$47,H48))</f>
        <v/>
      </c>
      <c r="K48" s="987"/>
      <c r="L48" s="432" t="s">
        <v>211</v>
      </c>
      <c r="N48" s="988" t="s">
        <v>210</v>
      </c>
      <c r="O48" s="988"/>
      <c r="P48" s="1008" t="str">
        <f>IF(COUNTIF(Q$17:R$47,N48)=0,"",COUNTIF(Q$17:R$47,N48))</f>
        <v/>
      </c>
      <c r="Q48" s="1009"/>
      <c r="R48" s="432" t="s">
        <v>211</v>
      </c>
      <c r="T48" s="988" t="s">
        <v>210</v>
      </c>
      <c r="U48" s="988"/>
      <c r="V48" s="986" t="str">
        <f>IF(COUNTIF(W$17:X$47,T48)=0,"",COUNTIF(W$17:X$47,T48))</f>
        <v/>
      </c>
      <c r="W48" s="987"/>
      <c r="X48" s="432" t="s">
        <v>211</v>
      </c>
      <c r="Z48" s="988" t="s">
        <v>210</v>
      </c>
      <c r="AA48" s="988"/>
      <c r="AB48" s="986" t="str">
        <f>IF(COUNTIF(AC$17:AD$47,Z48)=0,"",COUNTIF(AC$17:AD$47,Z48))</f>
        <v/>
      </c>
      <c r="AC48" s="987"/>
      <c r="AD48" s="432" t="s">
        <v>211</v>
      </c>
      <c r="AF48" s="988" t="s">
        <v>210</v>
      </c>
      <c r="AG48" s="988"/>
      <c r="AH48" s="986" t="str">
        <f>IF(COUNTIF(AI$17:AJ$47,AF48)=0,"",COUNTIF(AI$17:AJ$47,AF48))</f>
        <v/>
      </c>
      <c r="AI48" s="987"/>
      <c r="AJ48" s="432" t="s">
        <v>211</v>
      </c>
      <c r="AQ48" s="85">
        <v>45558</v>
      </c>
      <c r="AR48" s="84" t="s">
        <v>145</v>
      </c>
      <c r="AS48" s="84" t="s">
        <v>209</v>
      </c>
    </row>
    <row r="49" spans="2:46" ht="9.75" customHeight="1">
      <c r="AQ49" s="85">
        <v>45579</v>
      </c>
      <c r="AR49" s="84" t="s">
        <v>145</v>
      </c>
      <c r="AS49" s="84" t="s">
        <v>212</v>
      </c>
    </row>
    <row r="50" spans="2:46" s="422" customFormat="1" ht="24" customHeight="1">
      <c r="B50" s="431" t="s">
        <v>213</v>
      </c>
      <c r="C50" s="431"/>
      <c r="D50" s="431"/>
      <c r="E50" s="431"/>
      <c r="F50" s="431"/>
      <c r="G50" s="431"/>
      <c r="H50" s="430"/>
      <c r="I50" s="430"/>
      <c r="J50" s="430"/>
      <c r="K50" s="430"/>
      <c r="L50" s="430"/>
      <c r="M50" s="430"/>
      <c r="N50" s="430"/>
      <c r="O50" s="430"/>
      <c r="P50" s="430"/>
      <c r="Q50" s="430"/>
      <c r="R50" s="430"/>
      <c r="S50" s="428"/>
      <c r="T50" s="428"/>
      <c r="U50" s="428"/>
      <c r="V50" s="428"/>
      <c r="W50" s="428"/>
      <c r="X50" s="429"/>
      <c r="Y50" s="428"/>
      <c r="Z50" s="428"/>
      <c r="AA50" s="428"/>
      <c r="AB50" s="428"/>
      <c r="AC50" s="428"/>
      <c r="AD50" s="428"/>
      <c r="AE50" s="428"/>
      <c r="AF50" s="428"/>
      <c r="AG50" s="428"/>
      <c r="AH50" s="428"/>
      <c r="AI50" s="428"/>
      <c r="AJ50" s="428"/>
      <c r="AK50" s="424"/>
      <c r="AL50" s="424"/>
      <c r="AM50" s="424"/>
      <c r="AN50" s="424"/>
      <c r="AP50" s="424"/>
      <c r="AQ50" s="85">
        <v>45599</v>
      </c>
      <c r="AR50" s="84" t="s">
        <v>144</v>
      </c>
      <c r="AS50" s="84" t="s">
        <v>205</v>
      </c>
      <c r="AT50" s="423"/>
    </row>
    <row r="51" spans="2:46" s="422" customFormat="1" ht="24" customHeight="1">
      <c r="B51" s="427" t="s">
        <v>142</v>
      </c>
      <c r="C51" s="426"/>
      <c r="D51" s="426"/>
      <c r="E51" s="426"/>
      <c r="F51" s="426"/>
      <c r="G51" s="426"/>
      <c r="H51" s="425"/>
      <c r="I51" s="989" t="s">
        <v>214</v>
      </c>
      <c r="J51" s="990"/>
      <c r="K51" s="990"/>
      <c r="L51" s="990"/>
      <c r="M51" s="990"/>
      <c r="N51" s="990"/>
      <c r="O51" s="990"/>
      <c r="P51" s="991"/>
      <c r="Q51" s="992"/>
      <c r="R51" s="993"/>
      <c r="S51" s="993"/>
      <c r="T51" s="993"/>
      <c r="U51" s="993"/>
      <c r="V51" s="993"/>
      <c r="W51" s="993"/>
      <c r="X51" s="993"/>
      <c r="Y51" s="993"/>
      <c r="Z51" s="993"/>
      <c r="AA51" s="993"/>
      <c r="AB51" s="993"/>
      <c r="AC51" s="993"/>
      <c r="AD51" s="993"/>
      <c r="AE51" s="993"/>
      <c r="AF51" s="993"/>
      <c r="AG51" s="993"/>
      <c r="AH51" s="993"/>
      <c r="AI51" s="993"/>
      <c r="AJ51" s="994"/>
      <c r="AK51" s="424"/>
      <c r="AL51" s="424"/>
      <c r="AM51" s="424"/>
      <c r="AN51" s="424"/>
      <c r="AP51" s="424"/>
      <c r="AQ51" s="85">
        <v>45600</v>
      </c>
      <c r="AR51" s="84" t="s">
        <v>145</v>
      </c>
      <c r="AS51" s="84" t="s">
        <v>209</v>
      </c>
      <c r="AT51" s="423"/>
    </row>
    <row r="52" spans="2:46" s="422" customFormat="1" ht="24" customHeight="1">
      <c r="B52" s="427" t="s">
        <v>215</v>
      </c>
      <c r="C52" s="426"/>
      <c r="D52" s="426"/>
      <c r="E52" s="426"/>
      <c r="F52" s="426"/>
      <c r="G52" s="426"/>
      <c r="H52" s="425"/>
      <c r="I52" s="989" t="s">
        <v>214</v>
      </c>
      <c r="J52" s="990"/>
      <c r="K52" s="990"/>
      <c r="L52" s="990"/>
      <c r="M52" s="990"/>
      <c r="N52" s="990"/>
      <c r="O52" s="990"/>
      <c r="P52" s="991"/>
      <c r="Q52" s="995"/>
      <c r="R52" s="996"/>
      <c r="S52" s="996"/>
      <c r="T52" s="996"/>
      <c r="U52" s="996"/>
      <c r="V52" s="996"/>
      <c r="W52" s="996"/>
      <c r="X52" s="996"/>
      <c r="Y52" s="996"/>
      <c r="Z52" s="996"/>
      <c r="AA52" s="996"/>
      <c r="AB52" s="996"/>
      <c r="AC52" s="996"/>
      <c r="AD52" s="996"/>
      <c r="AE52" s="996"/>
      <c r="AF52" s="996"/>
      <c r="AG52" s="996"/>
      <c r="AH52" s="996"/>
      <c r="AI52" s="996"/>
      <c r="AJ52" s="997"/>
      <c r="AK52" s="424"/>
      <c r="AL52" s="424"/>
      <c r="AM52" s="424"/>
      <c r="AN52" s="424"/>
      <c r="AP52" s="424"/>
      <c r="AQ52" s="85">
        <v>45619</v>
      </c>
      <c r="AR52" s="84" t="s">
        <v>188</v>
      </c>
      <c r="AS52" s="84" t="s">
        <v>206</v>
      </c>
      <c r="AT52" s="423"/>
    </row>
    <row r="53" spans="2:46" s="422" customFormat="1" ht="24" customHeight="1">
      <c r="B53" s="427" t="s">
        <v>216</v>
      </c>
      <c r="C53" s="426"/>
      <c r="D53" s="426"/>
      <c r="E53" s="426"/>
      <c r="F53" s="426"/>
      <c r="G53" s="426"/>
      <c r="H53" s="425"/>
      <c r="I53" s="989" t="s">
        <v>214</v>
      </c>
      <c r="J53" s="990"/>
      <c r="K53" s="990"/>
      <c r="L53" s="990"/>
      <c r="M53" s="990"/>
      <c r="N53" s="990"/>
      <c r="O53" s="990"/>
      <c r="P53" s="991"/>
      <c r="Q53" s="998"/>
      <c r="R53" s="999"/>
      <c r="S53" s="999"/>
      <c r="T53" s="999"/>
      <c r="U53" s="999"/>
      <c r="V53" s="999"/>
      <c r="W53" s="999"/>
      <c r="X53" s="999"/>
      <c r="Y53" s="999"/>
      <c r="Z53" s="999"/>
      <c r="AA53" s="999"/>
      <c r="AB53" s="999"/>
      <c r="AC53" s="999"/>
      <c r="AD53" s="999"/>
      <c r="AE53" s="999"/>
      <c r="AF53" s="999"/>
      <c r="AG53" s="999"/>
      <c r="AH53" s="999"/>
      <c r="AI53" s="999"/>
      <c r="AJ53" s="1000"/>
      <c r="AK53" s="424"/>
      <c r="AL53" s="424"/>
      <c r="AM53" s="424"/>
      <c r="AN53" s="424"/>
      <c r="AP53" s="424"/>
      <c r="AQ53" s="85">
        <v>45658</v>
      </c>
      <c r="AR53" s="84" t="s">
        <v>195</v>
      </c>
      <c r="AS53" s="84" t="s">
        <v>182</v>
      </c>
      <c r="AT53" s="423"/>
    </row>
  </sheetData>
  <sheetProtection algorithmName="SHA-512" hashValue="S+4XCmvs4hfpChpuj12DS1R9oHG+LdoQMXSSWJAWGr/Wgnp1Dir1w/sd/l2y+00N7n2N9ybE0gxZRNQQSh/cTw==" saltValue="keF7G/7Z6RDU9QrFudzOsg==" spinCount="100000" sheet="1" formatCells="0" formatColumns="0" formatRows="0" selectLockedCells="1"/>
  <mergeCells count="411">
    <mergeCell ref="C8:E8"/>
    <mergeCell ref="F8:AJ8"/>
    <mergeCell ref="B9:B10"/>
    <mergeCell ref="C9:E9"/>
    <mergeCell ref="F9:AJ9"/>
    <mergeCell ref="C10:E10"/>
    <mergeCell ref="F10:AJ10"/>
    <mergeCell ref="B11:B12"/>
    <mergeCell ref="C11:E12"/>
    <mergeCell ref="T16:U16"/>
    <mergeCell ref="W16:X16"/>
    <mergeCell ref="B17:C17"/>
    <mergeCell ref="E17:F17"/>
    <mergeCell ref="H17:I17"/>
    <mergeCell ref="K17:L17"/>
    <mergeCell ref="N17:O17"/>
    <mergeCell ref="F11:AJ12"/>
    <mergeCell ref="Z16:AA16"/>
    <mergeCell ref="B16:C16"/>
    <mergeCell ref="E16:F16"/>
    <mergeCell ref="H16:I16"/>
    <mergeCell ref="K16:L16"/>
    <mergeCell ref="N16:O16"/>
    <mergeCell ref="Q16:R16"/>
    <mergeCell ref="AC16:AD16"/>
    <mergeCell ref="AF16:AG16"/>
    <mergeCell ref="AI16:AJ16"/>
    <mergeCell ref="AI17:AJ17"/>
    <mergeCell ref="Q17:R17"/>
    <mergeCell ref="T17:U17"/>
    <mergeCell ref="W17:X17"/>
    <mergeCell ref="Z17:AA17"/>
    <mergeCell ref="AC17:AD17"/>
    <mergeCell ref="B19:C19"/>
    <mergeCell ref="E19:F19"/>
    <mergeCell ref="H19:I19"/>
    <mergeCell ref="K19:L19"/>
    <mergeCell ref="N19:O19"/>
    <mergeCell ref="Q19:R19"/>
    <mergeCell ref="B18:C18"/>
    <mergeCell ref="E18:F18"/>
    <mergeCell ref="H18:I18"/>
    <mergeCell ref="K18:L18"/>
    <mergeCell ref="N18:O18"/>
    <mergeCell ref="Q18:R18"/>
    <mergeCell ref="AF17:AG17"/>
    <mergeCell ref="T21:U21"/>
    <mergeCell ref="W21:X21"/>
    <mergeCell ref="Z21:AA21"/>
    <mergeCell ref="AC20:AD20"/>
    <mergeCell ref="AF20:AG20"/>
    <mergeCell ref="AC21:AD21"/>
    <mergeCell ref="AF21:AG21"/>
    <mergeCell ref="AI21:AJ21"/>
    <mergeCell ref="AC18:AD18"/>
    <mergeCell ref="AF18:AG18"/>
    <mergeCell ref="AI18:AJ18"/>
    <mergeCell ref="AI20:AJ20"/>
    <mergeCell ref="AC19:AD19"/>
    <mergeCell ref="AF19:AG19"/>
    <mergeCell ref="AI19:AJ19"/>
    <mergeCell ref="T19:U19"/>
    <mergeCell ref="W19:X19"/>
    <mergeCell ref="Z19:AA19"/>
    <mergeCell ref="T18:U18"/>
    <mergeCell ref="W18:X18"/>
    <mergeCell ref="Z18:AA18"/>
    <mergeCell ref="B22:C22"/>
    <mergeCell ref="E22:F22"/>
    <mergeCell ref="H22:I22"/>
    <mergeCell ref="K22:L22"/>
    <mergeCell ref="N22:O22"/>
    <mergeCell ref="Q22:R22"/>
    <mergeCell ref="B21:C21"/>
    <mergeCell ref="E21:F21"/>
    <mergeCell ref="H21:I21"/>
    <mergeCell ref="K21:L21"/>
    <mergeCell ref="N21:O21"/>
    <mergeCell ref="Q21:R21"/>
    <mergeCell ref="B20:C20"/>
    <mergeCell ref="E20:F20"/>
    <mergeCell ref="H20:I20"/>
    <mergeCell ref="K20:L20"/>
    <mergeCell ref="N20:O20"/>
    <mergeCell ref="Q20:R20"/>
    <mergeCell ref="T20:U20"/>
    <mergeCell ref="W20:X20"/>
    <mergeCell ref="Z20:AA20"/>
    <mergeCell ref="B23:C23"/>
    <mergeCell ref="E23:F23"/>
    <mergeCell ref="H23:I23"/>
    <mergeCell ref="K23:L23"/>
    <mergeCell ref="N23:O23"/>
    <mergeCell ref="AI23:AJ23"/>
    <mergeCell ref="Q23:R23"/>
    <mergeCell ref="T23:U23"/>
    <mergeCell ref="W23:X23"/>
    <mergeCell ref="Z23:AA23"/>
    <mergeCell ref="T25:U25"/>
    <mergeCell ref="W25:X25"/>
    <mergeCell ref="Z25:AA25"/>
    <mergeCell ref="T24:U24"/>
    <mergeCell ref="W24:X24"/>
    <mergeCell ref="Z24:AA24"/>
    <mergeCell ref="AC22:AD22"/>
    <mergeCell ref="AF22:AG22"/>
    <mergeCell ref="AI22:AJ22"/>
    <mergeCell ref="AC23:AD23"/>
    <mergeCell ref="AF23:AG23"/>
    <mergeCell ref="T22:U22"/>
    <mergeCell ref="W22:X22"/>
    <mergeCell ref="Z22:AA22"/>
    <mergeCell ref="B25:C25"/>
    <mergeCell ref="E25:F25"/>
    <mergeCell ref="H25:I25"/>
    <mergeCell ref="K25:L25"/>
    <mergeCell ref="N25:O25"/>
    <mergeCell ref="Q25:R25"/>
    <mergeCell ref="B24:C24"/>
    <mergeCell ref="E24:F24"/>
    <mergeCell ref="H24:I24"/>
    <mergeCell ref="K24:L24"/>
    <mergeCell ref="N24:O24"/>
    <mergeCell ref="Q24:R24"/>
    <mergeCell ref="AC26:AD26"/>
    <mergeCell ref="AF26:AG26"/>
    <mergeCell ref="AC27:AD27"/>
    <mergeCell ref="AF27:AG27"/>
    <mergeCell ref="AI27:AJ27"/>
    <mergeCell ref="AC24:AD24"/>
    <mergeCell ref="AF24:AG24"/>
    <mergeCell ref="AI24:AJ24"/>
    <mergeCell ref="AI26:AJ26"/>
    <mergeCell ref="AC25:AD25"/>
    <mergeCell ref="AF25:AG25"/>
    <mergeCell ref="AI25:AJ25"/>
    <mergeCell ref="B27:C27"/>
    <mergeCell ref="E27:F27"/>
    <mergeCell ref="H27:I27"/>
    <mergeCell ref="K27:L27"/>
    <mergeCell ref="N27:O27"/>
    <mergeCell ref="Q27:R27"/>
    <mergeCell ref="T27:U27"/>
    <mergeCell ref="W27:X27"/>
    <mergeCell ref="Z27:AA27"/>
    <mergeCell ref="B26:C26"/>
    <mergeCell ref="E26:F26"/>
    <mergeCell ref="H26:I26"/>
    <mergeCell ref="K26:L26"/>
    <mergeCell ref="N26:O26"/>
    <mergeCell ref="Q26:R26"/>
    <mergeCell ref="T26:U26"/>
    <mergeCell ref="W26:X26"/>
    <mergeCell ref="Z26:AA26"/>
    <mergeCell ref="AC28:AD28"/>
    <mergeCell ref="AF28:AG28"/>
    <mergeCell ref="AI28:AJ28"/>
    <mergeCell ref="AC29:AD29"/>
    <mergeCell ref="AF29:AG29"/>
    <mergeCell ref="T28:U28"/>
    <mergeCell ref="W28:X28"/>
    <mergeCell ref="B29:C29"/>
    <mergeCell ref="E29:F29"/>
    <mergeCell ref="H29:I29"/>
    <mergeCell ref="K29:L29"/>
    <mergeCell ref="N29:O29"/>
    <mergeCell ref="AI29:AJ29"/>
    <mergeCell ref="Q29:R29"/>
    <mergeCell ref="T29:U29"/>
    <mergeCell ref="W29:X29"/>
    <mergeCell ref="Z29:AA29"/>
    <mergeCell ref="Z28:AA28"/>
    <mergeCell ref="B28:C28"/>
    <mergeCell ref="E28:F28"/>
    <mergeCell ref="H28:I28"/>
    <mergeCell ref="K28:L28"/>
    <mergeCell ref="N28:O28"/>
    <mergeCell ref="Q28:R28"/>
    <mergeCell ref="B31:C31"/>
    <mergeCell ref="E31:F31"/>
    <mergeCell ref="H31:I31"/>
    <mergeCell ref="K31:L31"/>
    <mergeCell ref="N31:O31"/>
    <mergeCell ref="Q31:R31"/>
    <mergeCell ref="B30:C30"/>
    <mergeCell ref="E30:F30"/>
    <mergeCell ref="H30:I30"/>
    <mergeCell ref="K30:L30"/>
    <mergeCell ref="N30:O30"/>
    <mergeCell ref="Q30:R30"/>
    <mergeCell ref="T33:U33"/>
    <mergeCell ref="W33:X33"/>
    <mergeCell ref="Z33:AA33"/>
    <mergeCell ref="AC32:AD32"/>
    <mergeCell ref="AF32:AG32"/>
    <mergeCell ref="AC33:AD33"/>
    <mergeCell ref="AF33:AG33"/>
    <mergeCell ref="AI33:AJ33"/>
    <mergeCell ref="AC30:AD30"/>
    <mergeCell ref="AF30:AG30"/>
    <mergeCell ref="AI30:AJ30"/>
    <mergeCell ref="AI32:AJ32"/>
    <mergeCell ref="AC31:AD31"/>
    <mergeCell ref="AF31:AG31"/>
    <mergeCell ref="AI31:AJ31"/>
    <mergeCell ref="T31:U31"/>
    <mergeCell ref="W31:X31"/>
    <mergeCell ref="Z31:AA31"/>
    <mergeCell ref="T30:U30"/>
    <mergeCell ref="W30:X30"/>
    <mergeCell ref="Z30:AA30"/>
    <mergeCell ref="B34:C34"/>
    <mergeCell ref="E34:F34"/>
    <mergeCell ref="H34:I34"/>
    <mergeCell ref="K34:L34"/>
    <mergeCell ref="N34:O34"/>
    <mergeCell ref="Q34:R34"/>
    <mergeCell ref="B33:C33"/>
    <mergeCell ref="E33:F33"/>
    <mergeCell ref="H33:I33"/>
    <mergeCell ref="K33:L33"/>
    <mergeCell ref="N33:O33"/>
    <mergeCell ref="Q33:R33"/>
    <mergeCell ref="B32:C32"/>
    <mergeCell ref="E32:F32"/>
    <mergeCell ref="H32:I32"/>
    <mergeCell ref="K32:L32"/>
    <mergeCell ref="N32:O32"/>
    <mergeCell ref="Q32:R32"/>
    <mergeCell ref="T32:U32"/>
    <mergeCell ref="W32:X32"/>
    <mergeCell ref="Z32:AA32"/>
    <mergeCell ref="B35:C35"/>
    <mergeCell ref="E35:F35"/>
    <mergeCell ref="H35:I35"/>
    <mergeCell ref="K35:L35"/>
    <mergeCell ref="N35:O35"/>
    <mergeCell ref="AI35:AJ35"/>
    <mergeCell ref="Q35:R35"/>
    <mergeCell ref="T35:U35"/>
    <mergeCell ref="W35:X35"/>
    <mergeCell ref="Z35:AA35"/>
    <mergeCell ref="T37:U37"/>
    <mergeCell ref="W37:X37"/>
    <mergeCell ref="Z37:AA37"/>
    <mergeCell ref="T36:U36"/>
    <mergeCell ref="W36:X36"/>
    <mergeCell ref="Z36:AA36"/>
    <mergeCell ref="AC34:AD34"/>
    <mergeCell ref="AF34:AG34"/>
    <mergeCell ref="AI34:AJ34"/>
    <mergeCell ref="AC35:AD35"/>
    <mergeCell ref="AF35:AG35"/>
    <mergeCell ref="T34:U34"/>
    <mergeCell ref="W34:X34"/>
    <mergeCell ref="Z34:AA34"/>
    <mergeCell ref="B37:C37"/>
    <mergeCell ref="E37:F37"/>
    <mergeCell ref="H37:I37"/>
    <mergeCell ref="K37:L37"/>
    <mergeCell ref="N37:O37"/>
    <mergeCell ref="Q37:R37"/>
    <mergeCell ref="B36:C36"/>
    <mergeCell ref="E36:F36"/>
    <mergeCell ref="H36:I36"/>
    <mergeCell ref="K36:L36"/>
    <mergeCell ref="N36:O36"/>
    <mergeCell ref="Q36:R36"/>
    <mergeCell ref="AC38:AD38"/>
    <mergeCell ref="AF38:AG38"/>
    <mergeCell ref="AC39:AD39"/>
    <mergeCell ref="AF39:AG39"/>
    <mergeCell ref="AI39:AJ39"/>
    <mergeCell ref="AC36:AD36"/>
    <mergeCell ref="AF36:AG36"/>
    <mergeCell ref="AI36:AJ36"/>
    <mergeCell ref="AI38:AJ38"/>
    <mergeCell ref="AC37:AD37"/>
    <mergeCell ref="AF37:AG37"/>
    <mergeCell ref="AI37:AJ37"/>
    <mergeCell ref="B39:C39"/>
    <mergeCell ref="E39:F39"/>
    <mergeCell ref="H39:I39"/>
    <mergeCell ref="K39:L39"/>
    <mergeCell ref="N39:O39"/>
    <mergeCell ref="Q39:R39"/>
    <mergeCell ref="T39:U39"/>
    <mergeCell ref="W39:X39"/>
    <mergeCell ref="Z39:AA39"/>
    <mergeCell ref="B38:C38"/>
    <mergeCell ref="E38:F38"/>
    <mergeCell ref="H38:I38"/>
    <mergeCell ref="K38:L38"/>
    <mergeCell ref="N38:O38"/>
    <mergeCell ref="Q38:R38"/>
    <mergeCell ref="T38:U38"/>
    <mergeCell ref="W38:X38"/>
    <mergeCell ref="Z38:AA38"/>
    <mergeCell ref="AC40:AD40"/>
    <mergeCell ref="AF40:AG40"/>
    <mergeCell ref="AI40:AJ40"/>
    <mergeCell ref="AC41:AD41"/>
    <mergeCell ref="AF41:AG41"/>
    <mergeCell ref="T40:U40"/>
    <mergeCell ref="W40:X40"/>
    <mergeCell ref="B41:C41"/>
    <mergeCell ref="E41:F41"/>
    <mergeCell ref="H41:I41"/>
    <mergeCell ref="K41:L41"/>
    <mergeCell ref="N41:O41"/>
    <mergeCell ref="AI41:AJ41"/>
    <mergeCell ref="Q41:R41"/>
    <mergeCell ref="T41:U41"/>
    <mergeCell ref="W41:X41"/>
    <mergeCell ref="Z41:AA41"/>
    <mergeCell ref="Z40:AA40"/>
    <mergeCell ref="B40:C40"/>
    <mergeCell ref="E40:F40"/>
    <mergeCell ref="H40:I40"/>
    <mergeCell ref="K40:L40"/>
    <mergeCell ref="N40:O40"/>
    <mergeCell ref="Q40:R40"/>
    <mergeCell ref="B42:C42"/>
    <mergeCell ref="E42:F42"/>
    <mergeCell ref="H42:I42"/>
    <mergeCell ref="K42:L42"/>
    <mergeCell ref="N42:O42"/>
    <mergeCell ref="Q42:R42"/>
    <mergeCell ref="AC42:AD42"/>
    <mergeCell ref="AF42:AG42"/>
    <mergeCell ref="AI42:AJ42"/>
    <mergeCell ref="T42:U42"/>
    <mergeCell ref="W42:X42"/>
    <mergeCell ref="Z42:AA42"/>
    <mergeCell ref="Q45:R45"/>
    <mergeCell ref="AC45:AD45"/>
    <mergeCell ref="AF45:AG45"/>
    <mergeCell ref="AI45:AJ45"/>
    <mergeCell ref="B43:C43"/>
    <mergeCell ref="E43:F43"/>
    <mergeCell ref="H43:I43"/>
    <mergeCell ref="K43:L43"/>
    <mergeCell ref="N43:O43"/>
    <mergeCell ref="Q43:R43"/>
    <mergeCell ref="T43:U43"/>
    <mergeCell ref="W43:X43"/>
    <mergeCell ref="Z43:AA43"/>
    <mergeCell ref="Q44:R44"/>
    <mergeCell ref="T44:U44"/>
    <mergeCell ref="W44:X44"/>
    <mergeCell ref="B44:C44"/>
    <mergeCell ref="E44:F44"/>
    <mergeCell ref="H44:I44"/>
    <mergeCell ref="K44:L44"/>
    <mergeCell ref="B45:C45"/>
    <mergeCell ref="E45:F45"/>
    <mergeCell ref="H45:I45"/>
    <mergeCell ref="K45:L45"/>
    <mergeCell ref="B48:C48"/>
    <mergeCell ref="D48:E48"/>
    <mergeCell ref="H48:I48"/>
    <mergeCell ref="J48:K48"/>
    <mergeCell ref="N48:O48"/>
    <mergeCell ref="T47:U47"/>
    <mergeCell ref="W47:X47"/>
    <mergeCell ref="Z47:AA47"/>
    <mergeCell ref="AC47:AD47"/>
    <mergeCell ref="P48:Q48"/>
    <mergeCell ref="T48:U48"/>
    <mergeCell ref="B47:C47"/>
    <mergeCell ref="E47:F47"/>
    <mergeCell ref="H47:I47"/>
    <mergeCell ref="K47:L47"/>
    <mergeCell ref="N47:O47"/>
    <mergeCell ref="AI46:AJ46"/>
    <mergeCell ref="AF47:AG47"/>
    <mergeCell ref="W46:X46"/>
    <mergeCell ref="Z46:AA46"/>
    <mergeCell ref="B46:C46"/>
    <mergeCell ref="E46:F46"/>
    <mergeCell ref="H46:I46"/>
    <mergeCell ref="K46:L46"/>
    <mergeCell ref="N46:O46"/>
    <mergeCell ref="Q46:R46"/>
    <mergeCell ref="T46:U46"/>
    <mergeCell ref="AC46:AD46"/>
    <mergeCell ref="AF46:AG46"/>
    <mergeCell ref="AI44:AJ44"/>
    <mergeCell ref="N45:O45"/>
    <mergeCell ref="Z2:AJ2"/>
    <mergeCell ref="AB48:AC48"/>
    <mergeCell ref="AF48:AG48"/>
    <mergeCell ref="AH48:AI48"/>
    <mergeCell ref="I51:P51"/>
    <mergeCell ref="Q51:AJ53"/>
    <mergeCell ref="I52:P52"/>
    <mergeCell ref="I53:P53"/>
    <mergeCell ref="AI47:AJ47"/>
    <mergeCell ref="Q47:R47"/>
    <mergeCell ref="V48:W48"/>
    <mergeCell ref="Z48:AA48"/>
    <mergeCell ref="AC43:AD43"/>
    <mergeCell ref="AF43:AG43"/>
    <mergeCell ref="AI43:AJ43"/>
    <mergeCell ref="N44:O44"/>
    <mergeCell ref="T45:U45"/>
    <mergeCell ref="W45:X45"/>
    <mergeCell ref="Z45:AA45"/>
    <mergeCell ref="Z44:AA44"/>
    <mergeCell ref="AC44:AD44"/>
    <mergeCell ref="AF44:AG44"/>
  </mergeCells>
  <phoneticPr fontId="11"/>
  <conditionalFormatting sqref="B17:C47 H17:I47 N17:O47 T17:U47 Z17:AA47 AF17:AG47">
    <cfRule type="expression" dxfId="102" priority="17">
      <formula>COUNTIF($AQ$15:$AQ$53,B17)=1</formula>
    </cfRule>
    <cfRule type="expression" dxfId="101" priority="18">
      <formula>D17="日"</formula>
    </cfRule>
    <cfRule type="expression" dxfId="100" priority="19">
      <formula>D17="土"</formula>
    </cfRule>
  </conditionalFormatting>
  <conditionalFormatting sqref="C14 E14">
    <cfRule type="expression" dxfId="98" priority="13">
      <formula>C14=""</formula>
    </cfRule>
  </conditionalFormatting>
  <conditionalFormatting sqref="D17:D47 J17:J47 P17:P47 V17:V47 AB17:AB47 AH17:AH47">
    <cfRule type="expression" dxfId="97" priority="20">
      <formula>COUNTIF($AQ$15:$AQ$53,B17)=1</formula>
    </cfRule>
    <cfRule type="expression" dxfId="96" priority="21">
      <formula>D17="日"</formula>
    </cfRule>
    <cfRule type="expression" dxfId="95" priority="22">
      <formula>D17="土"</formula>
    </cfRule>
  </conditionalFormatting>
  <conditionalFormatting sqref="E17:F47 K17:L47 Q17:R47 W17:X47 AC17:AD47 AI17:AJ47">
    <cfRule type="expression" dxfId="94" priority="14">
      <formula>E17="③"</formula>
    </cfRule>
    <cfRule type="expression" dxfId="93" priority="15">
      <formula>E17="②"</formula>
    </cfRule>
    <cfRule type="expression" dxfId="92" priority="16">
      <formula>E17="①"</formula>
    </cfRule>
  </conditionalFormatting>
  <conditionalFormatting sqref="E17:F47">
    <cfRule type="expression" dxfId="91" priority="12">
      <formula>E17=""</formula>
    </cfRule>
  </conditionalFormatting>
  <conditionalFormatting sqref="I14 K14">
    <cfRule type="expression" dxfId="90" priority="6">
      <formula>I14=""</formula>
    </cfRule>
  </conditionalFormatting>
  <conditionalFormatting sqref="K17:L47">
    <cfRule type="expression" dxfId="89" priority="11">
      <formula>K17=""</formula>
    </cfRule>
  </conditionalFormatting>
  <conditionalFormatting sqref="O14 Q14">
    <cfRule type="expression" dxfId="88" priority="5">
      <formula>O14=""</formula>
    </cfRule>
  </conditionalFormatting>
  <conditionalFormatting sqref="Q17:R47">
    <cfRule type="expression" dxfId="87" priority="10">
      <formula>Q17=""</formula>
    </cfRule>
  </conditionalFormatting>
  <conditionalFormatting sqref="U14 W14">
    <cfRule type="expression" dxfId="86" priority="4">
      <formula>U14=""</formula>
    </cfRule>
  </conditionalFormatting>
  <conditionalFormatting sqref="W17:X47">
    <cfRule type="expression" dxfId="85" priority="9">
      <formula>W17=""</formula>
    </cfRule>
  </conditionalFormatting>
  <conditionalFormatting sqref="AA14 AC14">
    <cfRule type="expression" dxfId="84" priority="3">
      <formula>AA14=""</formula>
    </cfRule>
  </conditionalFormatting>
  <conditionalFormatting sqref="AC17:AD47">
    <cfRule type="expression" dxfId="83" priority="8">
      <formula>AC17=""</formula>
    </cfRule>
  </conditionalFormatting>
  <conditionalFormatting sqref="AG14 AI14">
    <cfRule type="expression" dxfId="82" priority="2">
      <formula>AG14=""</formula>
    </cfRule>
  </conditionalFormatting>
  <conditionalFormatting sqref="AI17:AJ47">
    <cfRule type="expression" dxfId="81" priority="7">
      <formula>AI17=""</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7:F47 W17:Y47 AC17:AE47 K17:L47 Q17:R47 AI17:AJ47" xr:uid="{C326A7DE-58CD-41D4-A177-BA2F939C0B0D}">
      <formula1>"①,②,③"</formula1>
    </dataValidation>
  </dataValidations>
  <printOptions horizontalCentered="1"/>
  <pageMargins left="0.70866141732283472" right="0.31496062992125984" top="0.43307086614173229" bottom="0.27559055118110237" header="0.31496062992125984" footer="0.31496062992125984"/>
  <pageSetup paperSize="9" scale="59" orientation="portrait" blackAndWhite="1" r:id="rId1"/>
  <headerFooter>
    <oddFooter xml:space="preserve">&amp;C&amp;14 6&amp;11
</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84565149-F039-467A-B1B7-FDE04FDF8F48}">
            <xm:f>$B17&lt;申２!$AU$30</xm:f>
            <x14:dxf>
              <fill>
                <patternFill>
                  <bgColor theme="0" tint="-0.24994659260841701"/>
                </patternFill>
              </fill>
            </x14:dxf>
          </x14:cfRule>
          <xm:sqref>B17:F47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5F165BA-E44D-4957-8423-A1F128509854}">
          <x14:formula1>
            <xm:f>入力規則!$F$4:$F$8</xm:f>
          </x14:formula1>
          <xm:sqref>C14 I14 O14 U14 AA14 AG14</xm:sqref>
        </x14:dataValidation>
        <x14:dataValidation type="list" allowBlank="1" showInputMessage="1" showErrorMessage="1" xr:uid="{DDE5C8EE-E536-43C8-8933-658E23FE0E96}">
          <x14:formula1>
            <xm:f>入力規則!$G$2:$G$13</xm:f>
          </x14:formula1>
          <xm:sqref>E14 K14 Q14 W14 AC14 AI14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AFA9-23DB-4370-B7EE-88439EBA12BD}">
  <sheetPr>
    <tabColor rgb="FF00B050"/>
    <pageSetUpPr fitToPage="1"/>
  </sheetPr>
  <dimension ref="B1:AU76"/>
  <sheetViews>
    <sheetView showGridLines="0" zoomScaleNormal="100" zoomScaleSheetLayoutView="100" workbookViewId="0">
      <selection activeCell="B4" sqref="B4:AM4"/>
    </sheetView>
  </sheetViews>
  <sheetFormatPr defaultColWidth="2.6328125" defaultRowHeight="15"/>
  <cols>
    <col min="1" max="1" width="1.26953125" style="261" customWidth="1"/>
    <col min="2" max="2" width="4.90625" style="260" customWidth="1"/>
    <col min="3" max="6" width="2.6328125" style="260"/>
    <col min="7" max="7" width="2.6328125" style="260" customWidth="1"/>
    <col min="8" max="8" width="2.6328125" style="260"/>
    <col min="9" max="9" width="4.36328125" style="260" customWidth="1"/>
    <col min="10" max="10" width="2.6328125" style="260"/>
    <col min="11" max="11" width="4.26953125" style="260" customWidth="1"/>
    <col min="12" max="16" width="2.6328125" style="260"/>
    <col min="17" max="17" width="3.6328125" style="260" bestFit="1" customWidth="1"/>
    <col min="18" max="38" width="2.6328125" style="260"/>
    <col min="39" max="39" width="5.453125" style="260" customWidth="1"/>
    <col min="40" max="46" width="2.6328125" style="261"/>
    <col min="47" max="47" width="7.6328125" style="261" hidden="1" customWidth="1"/>
    <col min="48" max="16384" width="2.6328125" style="261"/>
  </cols>
  <sheetData>
    <row r="1" spans="2:39" ht="24" customHeight="1">
      <c r="AI1" s="684" t="str">
        <f>申１!$Y$1</f>
        <v>令和７年度協力</v>
      </c>
      <c r="AJ1" s="684"/>
      <c r="AK1" s="684"/>
      <c r="AL1" s="684"/>
      <c r="AM1" s="684"/>
    </row>
    <row r="2" spans="2:39">
      <c r="B2" s="260" t="s">
        <v>346</v>
      </c>
      <c r="AM2" s="325" t="str">
        <f>IF(申１!Q11="","",申１!Q11)</f>
        <v/>
      </c>
    </row>
    <row r="4" spans="2:39" ht="16.5">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row>
    <row r="5" spans="2:39" ht="16.5">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row>
    <row r="6" spans="2:39" ht="21.75" customHeight="1">
      <c r="B6" s="263" t="s">
        <v>347</v>
      </c>
      <c r="C6" s="263"/>
      <c r="D6" s="263"/>
      <c r="E6" s="1060" t="s">
        <v>1</v>
      </c>
      <c r="F6" s="1060"/>
      <c r="G6" s="264"/>
      <c r="H6" s="263" t="s">
        <v>2</v>
      </c>
      <c r="I6" s="265"/>
      <c r="J6" s="263" t="s">
        <v>3</v>
      </c>
      <c r="K6" s="265"/>
      <c r="L6" s="263" t="s">
        <v>4</v>
      </c>
    </row>
    <row r="7" spans="2:39" ht="21.75" customHeight="1">
      <c r="B7" s="263" t="s">
        <v>348</v>
      </c>
      <c r="C7" s="263"/>
      <c r="D7" s="266"/>
      <c r="E7" s="266"/>
      <c r="F7" s="266"/>
      <c r="G7" s="266"/>
      <c r="H7" s="1061"/>
      <c r="I7" s="1061"/>
      <c r="J7" s="1061"/>
      <c r="K7" s="1061"/>
      <c r="L7" s="1061"/>
      <c r="M7" s="1061"/>
      <c r="N7" s="1061"/>
      <c r="O7" s="1061"/>
      <c r="P7" s="1061"/>
      <c r="Q7" s="1061"/>
      <c r="R7" s="1061"/>
      <c r="S7" s="1061"/>
      <c r="T7" s="1061"/>
      <c r="U7" s="1061"/>
      <c r="V7" s="1061"/>
      <c r="W7" s="1061"/>
      <c r="X7" s="1061"/>
      <c r="Y7" s="1061"/>
      <c r="Z7" s="1061"/>
      <c r="AA7" s="1061"/>
      <c r="AB7" s="1061"/>
      <c r="AC7" s="1061"/>
    </row>
    <row r="8" spans="2:39" ht="25.5" customHeight="1">
      <c r="B8" s="266" t="s">
        <v>349</v>
      </c>
      <c r="C8" s="266"/>
      <c r="D8" s="263"/>
      <c r="E8" s="263"/>
      <c r="F8" s="263"/>
      <c r="G8" s="266"/>
      <c r="H8" s="1062"/>
      <c r="I8" s="1062"/>
      <c r="J8" s="1062"/>
      <c r="K8" s="1062"/>
      <c r="L8" s="1062"/>
      <c r="M8" s="1062"/>
      <c r="N8" s="1062"/>
      <c r="O8" s="1062"/>
      <c r="P8" s="1062"/>
      <c r="Q8" s="1062"/>
      <c r="R8" s="1062"/>
      <c r="S8" s="1062"/>
      <c r="T8" s="1062"/>
      <c r="U8" s="1062"/>
      <c r="V8" s="1062"/>
      <c r="W8" s="1062"/>
      <c r="X8" s="1062"/>
      <c r="Y8" s="1062"/>
      <c r="Z8" s="1062"/>
      <c r="AA8" s="1062"/>
      <c r="AB8" s="1062"/>
      <c r="AC8" s="1062"/>
    </row>
    <row r="9" spans="2:39" ht="9.75" customHeight="1"/>
    <row r="10" spans="2:39" s="267" customFormat="1" ht="38.25" customHeight="1">
      <c r="B10" s="1058" t="s">
        <v>350</v>
      </c>
      <c r="C10" s="1058"/>
      <c r="D10" s="1058"/>
      <c r="E10" s="1058"/>
      <c r="F10" s="1058"/>
      <c r="G10" s="1058"/>
      <c r="H10" s="1058"/>
      <c r="I10" s="1058"/>
      <c r="J10" s="1058"/>
      <c r="K10" s="1058"/>
      <c r="L10" s="1039" t="s">
        <v>473</v>
      </c>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1058"/>
      <c r="AK10" s="1058"/>
      <c r="AL10" s="1058"/>
      <c r="AM10" s="1058"/>
    </row>
    <row r="11" spans="2:39" ht="8.25" customHeight="1">
      <c r="B11" s="1037" t="s">
        <v>351</v>
      </c>
      <c r="C11" s="1037"/>
      <c r="D11" s="1037"/>
      <c r="E11" s="1037"/>
      <c r="F11" s="1037"/>
      <c r="G11" s="1037"/>
      <c r="H11" s="1037"/>
      <c r="I11" s="1037"/>
      <c r="J11" s="1037"/>
      <c r="K11" s="1037"/>
      <c r="L11" s="1038"/>
      <c r="M11" s="1038"/>
      <c r="N11" s="1038"/>
      <c r="O11" s="1038"/>
      <c r="P11" s="1038"/>
      <c r="Q11" s="1038"/>
      <c r="R11" s="1038"/>
      <c r="S11" s="1038"/>
      <c r="T11" s="1038"/>
      <c r="U11" s="1038"/>
      <c r="V11" s="1038"/>
      <c r="W11" s="1038"/>
      <c r="X11" s="1038"/>
      <c r="Y11" s="1038"/>
      <c r="Z11" s="1038"/>
      <c r="AA11" s="1038"/>
      <c r="AB11" s="1038"/>
      <c r="AC11" s="1038"/>
      <c r="AD11" s="1038"/>
      <c r="AE11" s="1038"/>
      <c r="AF11" s="1038"/>
      <c r="AG11" s="1038"/>
      <c r="AH11" s="1038"/>
      <c r="AI11" s="1038"/>
      <c r="AJ11" s="1038"/>
      <c r="AK11" s="1038"/>
      <c r="AL11" s="1038"/>
      <c r="AM11" s="1038"/>
    </row>
    <row r="12" spans="2:39" ht="8.25" customHeight="1">
      <c r="B12" s="1037"/>
      <c r="C12" s="1037"/>
      <c r="D12" s="1037"/>
      <c r="E12" s="1037"/>
      <c r="F12" s="1037"/>
      <c r="G12" s="1037"/>
      <c r="H12" s="1037"/>
      <c r="I12" s="1037"/>
      <c r="J12" s="1037"/>
      <c r="K12" s="1037"/>
      <c r="L12" s="1038"/>
      <c r="M12" s="1038"/>
      <c r="N12" s="1038"/>
      <c r="O12" s="1038"/>
      <c r="P12" s="1038"/>
      <c r="Q12" s="1038"/>
      <c r="R12" s="1038"/>
      <c r="S12" s="1038"/>
      <c r="T12" s="1038"/>
      <c r="U12" s="1038"/>
      <c r="V12" s="1038"/>
      <c r="W12" s="1038"/>
      <c r="X12" s="1038"/>
      <c r="Y12" s="1038"/>
      <c r="Z12" s="1038"/>
      <c r="AA12" s="1038"/>
      <c r="AB12" s="1038"/>
      <c r="AC12" s="1038"/>
      <c r="AD12" s="1038"/>
      <c r="AE12" s="1038"/>
      <c r="AF12" s="1038"/>
      <c r="AG12" s="1038"/>
      <c r="AH12" s="1038"/>
      <c r="AI12" s="1038"/>
      <c r="AJ12" s="1038"/>
      <c r="AK12" s="1038"/>
      <c r="AL12" s="1038"/>
      <c r="AM12" s="1038"/>
    </row>
    <row r="13" spans="2:39" ht="8.25" customHeight="1">
      <c r="B13" s="1037"/>
      <c r="C13" s="1037"/>
      <c r="D13" s="1037"/>
      <c r="E13" s="1037"/>
      <c r="F13" s="1037"/>
      <c r="G13" s="1037"/>
      <c r="H13" s="1037"/>
      <c r="I13" s="1037"/>
      <c r="J13" s="1037"/>
      <c r="K13" s="1037"/>
      <c r="L13" s="1038"/>
      <c r="M13" s="1038"/>
      <c r="N13" s="1038"/>
      <c r="O13" s="1038"/>
      <c r="P13" s="1038"/>
      <c r="Q13" s="1038"/>
      <c r="R13" s="1038"/>
      <c r="S13" s="1038"/>
      <c r="T13" s="1038"/>
      <c r="U13" s="1038"/>
      <c r="V13" s="1038"/>
      <c r="W13" s="1038"/>
      <c r="X13" s="1038"/>
      <c r="Y13" s="1038"/>
      <c r="Z13" s="1038"/>
      <c r="AA13" s="1038"/>
      <c r="AB13" s="1038"/>
      <c r="AC13" s="1038"/>
      <c r="AD13" s="1038"/>
      <c r="AE13" s="1038"/>
      <c r="AF13" s="1038"/>
      <c r="AG13" s="1038"/>
      <c r="AH13" s="1038"/>
      <c r="AI13" s="1038"/>
      <c r="AJ13" s="1038"/>
      <c r="AK13" s="1038"/>
      <c r="AL13" s="1038"/>
      <c r="AM13" s="1038"/>
    </row>
    <row r="14" spans="2:39" ht="8.25" customHeight="1">
      <c r="B14" s="1037"/>
      <c r="C14" s="1037"/>
      <c r="D14" s="1037"/>
      <c r="E14" s="1037"/>
      <c r="F14" s="1037"/>
      <c r="G14" s="1037"/>
      <c r="H14" s="1037"/>
      <c r="I14" s="1037"/>
      <c r="J14" s="1037"/>
      <c r="K14" s="1037"/>
      <c r="L14" s="1038"/>
      <c r="M14" s="1038"/>
      <c r="N14" s="1038"/>
      <c r="O14" s="1038"/>
      <c r="P14" s="1038"/>
      <c r="Q14" s="1038"/>
      <c r="R14" s="1038"/>
      <c r="S14" s="1038"/>
      <c r="T14" s="1038"/>
      <c r="U14" s="1038"/>
      <c r="V14" s="1038"/>
      <c r="W14" s="1038"/>
      <c r="X14" s="1038"/>
      <c r="Y14" s="1038"/>
      <c r="Z14" s="1038"/>
      <c r="AA14" s="1038"/>
      <c r="AB14" s="1038"/>
      <c r="AC14" s="1038"/>
      <c r="AD14" s="1038"/>
      <c r="AE14" s="1038"/>
      <c r="AF14" s="1038"/>
      <c r="AG14" s="1038"/>
      <c r="AH14" s="1038"/>
      <c r="AI14" s="1038"/>
      <c r="AJ14" s="1038"/>
      <c r="AK14" s="1038"/>
      <c r="AL14" s="1038"/>
      <c r="AM14" s="1038"/>
    </row>
    <row r="15" spans="2:39" ht="8.25" customHeight="1">
      <c r="B15" s="1037"/>
      <c r="C15" s="1037"/>
      <c r="D15" s="1037"/>
      <c r="E15" s="1037"/>
      <c r="F15" s="1037"/>
      <c r="G15" s="1037"/>
      <c r="H15" s="1037"/>
      <c r="I15" s="1037"/>
      <c r="J15" s="1037"/>
      <c r="K15" s="1037"/>
      <c r="L15" s="1038"/>
      <c r="M15" s="1038"/>
      <c r="N15" s="1038"/>
      <c r="O15" s="1038"/>
      <c r="P15" s="1038"/>
      <c r="Q15" s="1038"/>
      <c r="R15" s="1038"/>
      <c r="S15" s="1038"/>
      <c r="T15" s="1038"/>
      <c r="U15" s="1038"/>
      <c r="V15" s="1038"/>
      <c r="W15" s="1038"/>
      <c r="X15" s="1038"/>
      <c r="Y15" s="1038"/>
      <c r="Z15" s="1038"/>
      <c r="AA15" s="1038"/>
      <c r="AB15" s="1038"/>
      <c r="AC15" s="1038"/>
      <c r="AD15" s="1038"/>
      <c r="AE15" s="1038"/>
      <c r="AF15" s="1038"/>
      <c r="AG15" s="1038"/>
      <c r="AH15" s="1038"/>
      <c r="AI15" s="1038"/>
      <c r="AJ15" s="1038"/>
      <c r="AK15" s="1038"/>
      <c r="AL15" s="1038"/>
      <c r="AM15" s="1038"/>
    </row>
    <row r="16" spans="2:39" ht="8.25" customHeight="1">
      <c r="B16" s="1037"/>
      <c r="C16" s="1037"/>
      <c r="D16" s="1037"/>
      <c r="E16" s="1037"/>
      <c r="F16" s="1037"/>
      <c r="G16" s="1037"/>
      <c r="H16" s="1037"/>
      <c r="I16" s="1037"/>
      <c r="J16" s="1037"/>
      <c r="K16" s="1037"/>
      <c r="L16" s="1038"/>
      <c r="M16" s="1038"/>
      <c r="N16" s="1038"/>
      <c r="O16" s="1038"/>
      <c r="P16" s="1038"/>
      <c r="Q16" s="1038"/>
      <c r="R16" s="1038"/>
      <c r="S16" s="1038"/>
      <c r="T16" s="1038"/>
      <c r="U16" s="1038"/>
      <c r="V16" s="1038"/>
      <c r="W16" s="1038"/>
      <c r="X16" s="1038"/>
      <c r="Y16" s="1038"/>
      <c r="Z16" s="1038"/>
      <c r="AA16" s="1038"/>
      <c r="AB16" s="1038"/>
      <c r="AC16" s="1038"/>
      <c r="AD16" s="1038"/>
      <c r="AE16" s="1038"/>
      <c r="AF16" s="1038"/>
      <c r="AG16" s="1038"/>
      <c r="AH16" s="1038"/>
      <c r="AI16" s="1038"/>
      <c r="AJ16" s="1038"/>
      <c r="AK16" s="1038"/>
      <c r="AL16" s="1038"/>
      <c r="AM16" s="1038"/>
    </row>
    <row r="17" spans="2:39" ht="8.25" customHeight="1">
      <c r="B17" s="1037"/>
      <c r="C17" s="1037"/>
      <c r="D17" s="1037"/>
      <c r="E17" s="1037"/>
      <c r="F17" s="1037"/>
      <c r="G17" s="1037"/>
      <c r="H17" s="1037"/>
      <c r="I17" s="1037"/>
      <c r="J17" s="1037"/>
      <c r="K17" s="1037"/>
      <c r="L17" s="1038"/>
      <c r="M17" s="1038"/>
      <c r="N17" s="1038"/>
      <c r="O17" s="1038"/>
      <c r="P17" s="1038"/>
      <c r="Q17" s="1038"/>
      <c r="R17" s="1038"/>
      <c r="S17" s="1038"/>
      <c r="T17" s="1038"/>
      <c r="U17" s="1038"/>
      <c r="V17" s="1038"/>
      <c r="W17" s="1038"/>
      <c r="X17" s="1038"/>
      <c r="Y17" s="1038"/>
      <c r="Z17" s="1038"/>
      <c r="AA17" s="1038"/>
      <c r="AB17" s="1038"/>
      <c r="AC17" s="1038"/>
      <c r="AD17" s="1038"/>
      <c r="AE17" s="1038"/>
      <c r="AF17" s="1038"/>
      <c r="AG17" s="1038"/>
      <c r="AH17" s="1038"/>
      <c r="AI17" s="1038"/>
      <c r="AJ17" s="1038"/>
      <c r="AK17" s="1038"/>
      <c r="AL17" s="1038"/>
      <c r="AM17" s="1038"/>
    </row>
    <row r="18" spans="2:39" ht="8.25" customHeight="1">
      <c r="B18" s="1037"/>
      <c r="C18" s="1037"/>
      <c r="D18" s="1037"/>
      <c r="E18" s="1037"/>
      <c r="F18" s="1037"/>
      <c r="G18" s="1037"/>
      <c r="H18" s="1037"/>
      <c r="I18" s="1037"/>
      <c r="J18" s="1037"/>
      <c r="K18" s="1037"/>
      <c r="L18" s="1038"/>
      <c r="M18" s="1038"/>
      <c r="N18" s="1038"/>
      <c r="O18" s="1038"/>
      <c r="P18" s="1038"/>
      <c r="Q18" s="1038"/>
      <c r="R18" s="1038"/>
      <c r="S18" s="1038"/>
      <c r="T18" s="1038"/>
      <c r="U18" s="1038"/>
      <c r="V18" s="1038"/>
      <c r="W18" s="1038"/>
      <c r="X18" s="1038"/>
      <c r="Y18" s="1038"/>
      <c r="Z18" s="1038"/>
      <c r="AA18" s="1038"/>
      <c r="AB18" s="1038"/>
      <c r="AC18" s="1038"/>
      <c r="AD18" s="1038"/>
      <c r="AE18" s="1038"/>
      <c r="AF18" s="1038"/>
      <c r="AG18" s="1038"/>
      <c r="AH18" s="1038"/>
      <c r="AI18" s="1038"/>
      <c r="AJ18" s="1038"/>
      <c r="AK18" s="1038"/>
      <c r="AL18" s="1038"/>
      <c r="AM18" s="1038"/>
    </row>
    <row r="19" spans="2:39" ht="8.25" customHeight="1">
      <c r="B19" s="1037" t="s">
        <v>352</v>
      </c>
      <c r="C19" s="1037"/>
      <c r="D19" s="1037"/>
      <c r="E19" s="1037"/>
      <c r="F19" s="1037"/>
      <c r="G19" s="1037"/>
      <c r="H19" s="1037"/>
      <c r="I19" s="1037"/>
      <c r="J19" s="1037"/>
      <c r="K19" s="1037"/>
      <c r="L19" s="1038"/>
      <c r="M19" s="1038"/>
      <c r="N19" s="1038"/>
      <c r="O19" s="1038"/>
      <c r="P19" s="1038"/>
      <c r="Q19" s="1038"/>
      <c r="R19" s="1038"/>
      <c r="S19" s="1038"/>
      <c r="T19" s="1038"/>
      <c r="U19" s="1038"/>
      <c r="V19" s="1038"/>
      <c r="W19" s="1038"/>
      <c r="X19" s="1038"/>
      <c r="Y19" s="1038"/>
      <c r="Z19" s="1038"/>
      <c r="AA19" s="1038"/>
      <c r="AB19" s="1038"/>
      <c r="AC19" s="1038"/>
      <c r="AD19" s="1038"/>
      <c r="AE19" s="1038"/>
      <c r="AF19" s="1038"/>
      <c r="AG19" s="1038"/>
      <c r="AH19" s="1038"/>
      <c r="AI19" s="1038"/>
      <c r="AJ19" s="1038"/>
      <c r="AK19" s="1038"/>
      <c r="AL19" s="1038"/>
      <c r="AM19" s="1038"/>
    </row>
    <row r="20" spans="2:39" ht="8.25" customHeight="1">
      <c r="B20" s="1037"/>
      <c r="C20" s="1037"/>
      <c r="D20" s="1037"/>
      <c r="E20" s="1037"/>
      <c r="F20" s="1037"/>
      <c r="G20" s="1037"/>
      <c r="H20" s="1037"/>
      <c r="I20" s="1037"/>
      <c r="J20" s="1037"/>
      <c r="K20" s="1037"/>
      <c r="L20" s="1038"/>
      <c r="M20" s="1038"/>
      <c r="N20" s="1038"/>
      <c r="O20" s="1038"/>
      <c r="P20" s="1038"/>
      <c r="Q20" s="1038"/>
      <c r="R20" s="1038"/>
      <c r="S20" s="1038"/>
      <c r="T20" s="1038"/>
      <c r="U20" s="1038"/>
      <c r="V20" s="1038"/>
      <c r="W20" s="1038"/>
      <c r="X20" s="1038"/>
      <c r="Y20" s="1038"/>
      <c r="Z20" s="1038"/>
      <c r="AA20" s="1038"/>
      <c r="AB20" s="1038"/>
      <c r="AC20" s="1038"/>
      <c r="AD20" s="1038"/>
      <c r="AE20" s="1038"/>
      <c r="AF20" s="1038"/>
      <c r="AG20" s="1038"/>
      <c r="AH20" s="1038"/>
      <c r="AI20" s="1038"/>
      <c r="AJ20" s="1038"/>
      <c r="AK20" s="1038"/>
      <c r="AL20" s="1038"/>
      <c r="AM20" s="1038"/>
    </row>
    <row r="21" spans="2:39" ht="8.25" customHeight="1">
      <c r="B21" s="1037"/>
      <c r="C21" s="1037"/>
      <c r="D21" s="1037"/>
      <c r="E21" s="1037"/>
      <c r="F21" s="1037"/>
      <c r="G21" s="1037"/>
      <c r="H21" s="1037"/>
      <c r="I21" s="1037"/>
      <c r="J21" s="1037"/>
      <c r="K21" s="1037"/>
      <c r="L21" s="1038"/>
      <c r="M21" s="1038"/>
      <c r="N21" s="1038"/>
      <c r="O21" s="1038"/>
      <c r="P21" s="1038"/>
      <c r="Q21" s="1038"/>
      <c r="R21" s="1038"/>
      <c r="S21" s="1038"/>
      <c r="T21" s="1038"/>
      <c r="U21" s="1038"/>
      <c r="V21" s="1038"/>
      <c r="W21" s="1038"/>
      <c r="X21" s="1038"/>
      <c r="Y21" s="1038"/>
      <c r="Z21" s="1038"/>
      <c r="AA21" s="1038"/>
      <c r="AB21" s="1038"/>
      <c r="AC21" s="1038"/>
      <c r="AD21" s="1038"/>
      <c r="AE21" s="1038"/>
      <c r="AF21" s="1038"/>
      <c r="AG21" s="1038"/>
      <c r="AH21" s="1038"/>
      <c r="AI21" s="1038"/>
      <c r="AJ21" s="1038"/>
      <c r="AK21" s="1038"/>
      <c r="AL21" s="1038"/>
      <c r="AM21" s="1038"/>
    </row>
    <row r="22" spans="2:39" ht="8.25" customHeight="1">
      <c r="B22" s="1037"/>
      <c r="C22" s="1037"/>
      <c r="D22" s="1037"/>
      <c r="E22" s="1037"/>
      <c r="F22" s="1037"/>
      <c r="G22" s="1037"/>
      <c r="H22" s="1037"/>
      <c r="I22" s="1037"/>
      <c r="J22" s="1037"/>
      <c r="K22" s="1037"/>
      <c r="L22" s="1038"/>
      <c r="M22" s="1038"/>
      <c r="N22" s="1038"/>
      <c r="O22" s="1038"/>
      <c r="P22" s="1038"/>
      <c r="Q22" s="1038"/>
      <c r="R22" s="1038"/>
      <c r="S22" s="1038"/>
      <c r="T22" s="1038"/>
      <c r="U22" s="1038"/>
      <c r="V22" s="1038"/>
      <c r="W22" s="1038"/>
      <c r="X22" s="1038"/>
      <c r="Y22" s="1038"/>
      <c r="Z22" s="1038"/>
      <c r="AA22" s="1038"/>
      <c r="AB22" s="1038"/>
      <c r="AC22" s="1038"/>
      <c r="AD22" s="1038"/>
      <c r="AE22" s="1038"/>
      <c r="AF22" s="1038"/>
      <c r="AG22" s="1038"/>
      <c r="AH22" s="1038"/>
      <c r="AI22" s="1038"/>
      <c r="AJ22" s="1038"/>
      <c r="AK22" s="1038"/>
      <c r="AL22" s="1038"/>
      <c r="AM22" s="1038"/>
    </row>
    <row r="23" spans="2:39" ht="8.25" customHeight="1">
      <c r="B23" s="1037"/>
      <c r="C23" s="1037"/>
      <c r="D23" s="1037"/>
      <c r="E23" s="1037"/>
      <c r="F23" s="1037"/>
      <c r="G23" s="1037"/>
      <c r="H23" s="1037"/>
      <c r="I23" s="1037"/>
      <c r="J23" s="1037"/>
      <c r="K23" s="1037"/>
      <c r="L23" s="1038"/>
      <c r="M23" s="1038"/>
      <c r="N23" s="1038"/>
      <c r="O23" s="1038"/>
      <c r="P23" s="1038"/>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8"/>
    </row>
    <row r="24" spans="2:39" ht="8.25" customHeight="1">
      <c r="B24" s="1037"/>
      <c r="C24" s="1037"/>
      <c r="D24" s="1037"/>
      <c r="E24" s="1037"/>
      <c r="F24" s="1037"/>
      <c r="G24" s="1037"/>
      <c r="H24" s="1037"/>
      <c r="I24" s="1037"/>
      <c r="J24" s="1037"/>
      <c r="K24" s="1037"/>
      <c r="L24" s="1038"/>
      <c r="M24" s="1038"/>
      <c r="N24" s="1038"/>
      <c r="O24" s="1038"/>
      <c r="P24" s="1038"/>
      <c r="Q24" s="1038"/>
      <c r="R24" s="1038"/>
      <c r="S24" s="1038"/>
      <c r="T24" s="1038"/>
      <c r="U24" s="1038"/>
      <c r="V24" s="1038"/>
      <c r="W24" s="1038"/>
      <c r="X24" s="1038"/>
      <c r="Y24" s="1038"/>
      <c r="Z24" s="1038"/>
      <c r="AA24" s="1038"/>
      <c r="AB24" s="1038"/>
      <c r="AC24" s="1038"/>
      <c r="AD24" s="1038"/>
      <c r="AE24" s="1038"/>
      <c r="AF24" s="1038"/>
      <c r="AG24" s="1038"/>
      <c r="AH24" s="1038"/>
      <c r="AI24" s="1038"/>
      <c r="AJ24" s="1038"/>
      <c r="AK24" s="1038"/>
      <c r="AL24" s="1038"/>
      <c r="AM24" s="1038"/>
    </row>
    <row r="25" spans="2:39" ht="8.25" customHeight="1">
      <c r="B25" s="1037"/>
      <c r="C25" s="1037"/>
      <c r="D25" s="1037"/>
      <c r="E25" s="1037"/>
      <c r="F25" s="1037"/>
      <c r="G25" s="1037"/>
      <c r="H25" s="1037"/>
      <c r="I25" s="1037"/>
      <c r="J25" s="1037"/>
      <c r="K25" s="1037"/>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038"/>
      <c r="AK25" s="1038"/>
      <c r="AL25" s="1038"/>
      <c r="AM25" s="1038"/>
    </row>
    <row r="26" spans="2:39" ht="8.25" customHeight="1">
      <c r="B26" s="1037"/>
      <c r="C26" s="1037"/>
      <c r="D26" s="1037"/>
      <c r="E26" s="1037"/>
      <c r="F26" s="1037"/>
      <c r="G26" s="1037"/>
      <c r="H26" s="1037"/>
      <c r="I26" s="1037"/>
      <c r="J26" s="1037"/>
      <c r="K26" s="1037"/>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038"/>
      <c r="AI26" s="1038"/>
      <c r="AJ26" s="1038"/>
      <c r="AK26" s="1038"/>
      <c r="AL26" s="1038"/>
      <c r="AM26" s="1038"/>
    </row>
    <row r="27" spans="2:39" ht="8.25" customHeight="1">
      <c r="B27" s="1049" t="s">
        <v>353</v>
      </c>
      <c r="C27" s="1050"/>
      <c r="D27" s="1050"/>
      <c r="E27" s="1050"/>
      <c r="F27" s="1050"/>
      <c r="G27" s="1050"/>
      <c r="H27" s="1050"/>
      <c r="I27" s="1050"/>
      <c r="J27" s="1050"/>
      <c r="K27" s="1051"/>
      <c r="L27" s="1038"/>
      <c r="M27" s="1038"/>
      <c r="N27" s="1038"/>
      <c r="O27" s="1038"/>
      <c r="P27" s="1038"/>
      <c r="Q27" s="1038"/>
      <c r="R27" s="1038"/>
      <c r="S27" s="1038"/>
      <c r="T27" s="1038"/>
      <c r="U27" s="1038"/>
      <c r="V27" s="1038"/>
      <c r="W27" s="1038"/>
      <c r="X27" s="1038"/>
      <c r="Y27" s="1038"/>
      <c r="Z27" s="1038"/>
      <c r="AA27" s="1038"/>
      <c r="AB27" s="1038"/>
      <c r="AC27" s="1038"/>
      <c r="AD27" s="1038"/>
      <c r="AE27" s="1038"/>
      <c r="AF27" s="1038"/>
      <c r="AG27" s="1038"/>
      <c r="AH27" s="1038"/>
      <c r="AI27" s="1038"/>
      <c r="AJ27" s="1038"/>
      <c r="AK27" s="1038"/>
      <c r="AL27" s="1038"/>
      <c r="AM27" s="1038"/>
    </row>
    <row r="28" spans="2:39" ht="8.25" customHeight="1">
      <c r="B28" s="1052"/>
      <c r="C28" s="1053"/>
      <c r="D28" s="1053"/>
      <c r="E28" s="1053"/>
      <c r="F28" s="1053"/>
      <c r="G28" s="1053"/>
      <c r="H28" s="1053"/>
      <c r="I28" s="1053"/>
      <c r="J28" s="1053"/>
      <c r="K28" s="1054"/>
      <c r="L28" s="1038"/>
      <c r="M28" s="1038"/>
      <c r="N28" s="1038"/>
      <c r="O28" s="1038"/>
      <c r="P28" s="1038"/>
      <c r="Q28" s="1038"/>
      <c r="R28" s="1038"/>
      <c r="S28" s="1038"/>
      <c r="T28" s="1038"/>
      <c r="U28" s="1038"/>
      <c r="V28" s="1038"/>
      <c r="W28" s="1038"/>
      <c r="X28" s="1038"/>
      <c r="Y28" s="1038"/>
      <c r="Z28" s="1038"/>
      <c r="AA28" s="1038"/>
      <c r="AB28" s="1038"/>
      <c r="AC28" s="1038"/>
      <c r="AD28" s="1038"/>
      <c r="AE28" s="1038"/>
      <c r="AF28" s="1038"/>
      <c r="AG28" s="1038"/>
      <c r="AH28" s="1038"/>
      <c r="AI28" s="1038"/>
      <c r="AJ28" s="1038"/>
      <c r="AK28" s="1038"/>
      <c r="AL28" s="1038"/>
      <c r="AM28" s="1038"/>
    </row>
    <row r="29" spans="2:39" ht="8.25" customHeight="1">
      <c r="B29" s="1052"/>
      <c r="C29" s="1053"/>
      <c r="D29" s="1053"/>
      <c r="E29" s="1053"/>
      <c r="F29" s="1053"/>
      <c r="G29" s="1053"/>
      <c r="H29" s="1053"/>
      <c r="I29" s="1053"/>
      <c r="J29" s="1053"/>
      <c r="K29" s="1054"/>
      <c r="L29" s="1038"/>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row>
    <row r="30" spans="2:39" ht="8.25" customHeight="1">
      <c r="B30" s="1052"/>
      <c r="C30" s="1053"/>
      <c r="D30" s="1053"/>
      <c r="E30" s="1053"/>
      <c r="F30" s="1053"/>
      <c r="G30" s="1053"/>
      <c r="H30" s="1053"/>
      <c r="I30" s="1053"/>
      <c r="J30" s="1053"/>
      <c r="K30" s="1054"/>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1038"/>
      <c r="AI30" s="1038"/>
      <c r="AJ30" s="1038"/>
      <c r="AK30" s="1038"/>
      <c r="AL30" s="1038"/>
      <c r="AM30" s="1038"/>
    </row>
    <row r="31" spans="2:39" ht="8.25" customHeight="1">
      <c r="B31" s="1052"/>
      <c r="C31" s="1053"/>
      <c r="D31" s="1053"/>
      <c r="E31" s="1053"/>
      <c r="F31" s="1053"/>
      <c r="G31" s="1053"/>
      <c r="H31" s="1053"/>
      <c r="I31" s="1053"/>
      <c r="J31" s="1053"/>
      <c r="K31" s="1054"/>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1038"/>
      <c r="AI31" s="1038"/>
      <c r="AJ31" s="1038"/>
      <c r="AK31" s="1038"/>
      <c r="AL31" s="1038"/>
      <c r="AM31" s="1038"/>
    </row>
    <row r="32" spans="2:39" ht="8.25" customHeight="1">
      <c r="B32" s="1052"/>
      <c r="C32" s="1053"/>
      <c r="D32" s="1053"/>
      <c r="E32" s="1053"/>
      <c r="F32" s="1053"/>
      <c r="G32" s="1053"/>
      <c r="H32" s="1053"/>
      <c r="I32" s="1053"/>
      <c r="J32" s="1053"/>
      <c r="K32" s="1054"/>
      <c r="L32" s="1038"/>
      <c r="M32" s="1038"/>
      <c r="N32" s="1038"/>
      <c r="O32" s="1038"/>
      <c r="P32" s="1038"/>
      <c r="Q32" s="1038"/>
      <c r="R32" s="1038"/>
      <c r="S32" s="1038"/>
      <c r="T32" s="1038"/>
      <c r="U32" s="1038"/>
      <c r="V32" s="1038"/>
      <c r="W32" s="1038"/>
      <c r="X32" s="1038"/>
      <c r="Y32" s="1038"/>
      <c r="Z32" s="1038"/>
      <c r="AA32" s="1038"/>
      <c r="AB32" s="1038"/>
      <c r="AC32" s="1038"/>
      <c r="AD32" s="1038"/>
      <c r="AE32" s="1038"/>
      <c r="AF32" s="1038"/>
      <c r="AG32" s="1038"/>
      <c r="AH32" s="1038"/>
      <c r="AI32" s="1038"/>
      <c r="AJ32" s="1038"/>
      <c r="AK32" s="1038"/>
      <c r="AL32" s="1038"/>
      <c r="AM32" s="1038"/>
    </row>
    <row r="33" spans="2:39" ht="8.25" customHeight="1">
      <c r="B33" s="1052"/>
      <c r="C33" s="1053"/>
      <c r="D33" s="1053"/>
      <c r="E33" s="1053"/>
      <c r="F33" s="1053"/>
      <c r="G33" s="1053"/>
      <c r="H33" s="1053"/>
      <c r="I33" s="1053"/>
      <c r="J33" s="1053"/>
      <c r="K33" s="1054"/>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8"/>
      <c r="AL33" s="1038"/>
      <c r="AM33" s="1038"/>
    </row>
    <row r="34" spans="2:39" ht="8.25" customHeight="1">
      <c r="B34" s="1055"/>
      <c r="C34" s="1056"/>
      <c r="D34" s="1056"/>
      <c r="E34" s="1056"/>
      <c r="F34" s="1056"/>
      <c r="G34" s="1056"/>
      <c r="H34" s="1056"/>
      <c r="I34" s="1056"/>
      <c r="J34" s="1056"/>
      <c r="K34" s="1057"/>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1038"/>
      <c r="AI34" s="1038"/>
      <c r="AJ34" s="1038"/>
      <c r="AK34" s="1038"/>
      <c r="AL34" s="1038"/>
      <c r="AM34" s="1038"/>
    </row>
    <row r="35" spans="2:39" ht="8.25" customHeight="1">
      <c r="B35" s="1037" t="s">
        <v>354</v>
      </c>
      <c r="C35" s="1037"/>
      <c r="D35" s="1037"/>
      <c r="E35" s="1037"/>
      <c r="F35" s="1037"/>
      <c r="G35" s="1037"/>
      <c r="H35" s="1037"/>
      <c r="I35" s="1037"/>
      <c r="J35" s="1037"/>
      <c r="K35" s="1037"/>
      <c r="L35" s="1038"/>
      <c r="M35" s="1038"/>
      <c r="N35" s="1038"/>
      <c r="O35" s="1038"/>
      <c r="P35" s="1038"/>
      <c r="Q35" s="1038"/>
      <c r="R35" s="1038"/>
      <c r="S35" s="1038"/>
      <c r="T35" s="1038"/>
      <c r="U35" s="1038"/>
      <c r="V35" s="1038"/>
      <c r="W35" s="1038"/>
      <c r="X35" s="1038"/>
      <c r="Y35" s="1038"/>
      <c r="Z35" s="1038"/>
      <c r="AA35" s="1038"/>
      <c r="AB35" s="1038"/>
      <c r="AC35" s="1038"/>
      <c r="AD35" s="1038"/>
      <c r="AE35" s="1038"/>
      <c r="AF35" s="1038"/>
      <c r="AG35" s="1038"/>
      <c r="AH35" s="1038"/>
      <c r="AI35" s="1038"/>
      <c r="AJ35" s="1038"/>
      <c r="AK35" s="1038"/>
      <c r="AL35" s="1038"/>
      <c r="AM35" s="1038"/>
    </row>
    <row r="36" spans="2:39" ht="8.25" customHeight="1">
      <c r="B36" s="1037"/>
      <c r="C36" s="1037"/>
      <c r="D36" s="1037"/>
      <c r="E36" s="1037"/>
      <c r="F36" s="1037"/>
      <c r="G36" s="1037"/>
      <c r="H36" s="1037"/>
      <c r="I36" s="1037"/>
      <c r="J36" s="1037"/>
      <c r="K36" s="1037"/>
      <c r="L36" s="1038"/>
      <c r="M36" s="1038"/>
      <c r="N36" s="1038"/>
      <c r="O36" s="1038"/>
      <c r="P36" s="1038"/>
      <c r="Q36" s="1038"/>
      <c r="R36" s="1038"/>
      <c r="S36" s="1038"/>
      <c r="T36" s="1038"/>
      <c r="U36" s="1038"/>
      <c r="V36" s="1038"/>
      <c r="W36" s="1038"/>
      <c r="X36" s="1038"/>
      <c r="Y36" s="1038"/>
      <c r="Z36" s="1038"/>
      <c r="AA36" s="1038"/>
      <c r="AB36" s="1038"/>
      <c r="AC36" s="1038"/>
      <c r="AD36" s="1038"/>
      <c r="AE36" s="1038"/>
      <c r="AF36" s="1038"/>
      <c r="AG36" s="1038"/>
      <c r="AH36" s="1038"/>
      <c r="AI36" s="1038"/>
      <c r="AJ36" s="1038"/>
      <c r="AK36" s="1038"/>
      <c r="AL36" s="1038"/>
      <c r="AM36" s="1038"/>
    </row>
    <row r="37" spans="2:39" ht="8.25" customHeight="1">
      <c r="B37" s="1037"/>
      <c r="C37" s="1037"/>
      <c r="D37" s="1037"/>
      <c r="E37" s="1037"/>
      <c r="F37" s="1037"/>
      <c r="G37" s="1037"/>
      <c r="H37" s="1037"/>
      <c r="I37" s="1037"/>
      <c r="J37" s="1037"/>
      <c r="K37" s="1037"/>
      <c r="L37" s="1038"/>
      <c r="M37" s="1038"/>
      <c r="N37" s="1038"/>
      <c r="O37" s="1038"/>
      <c r="P37" s="1038"/>
      <c r="Q37" s="1038"/>
      <c r="R37" s="1038"/>
      <c r="S37" s="1038"/>
      <c r="T37" s="1038"/>
      <c r="U37" s="1038"/>
      <c r="V37" s="1038"/>
      <c r="W37" s="1038"/>
      <c r="X37" s="1038"/>
      <c r="Y37" s="1038"/>
      <c r="Z37" s="1038"/>
      <c r="AA37" s="1038"/>
      <c r="AB37" s="1038"/>
      <c r="AC37" s="1038"/>
      <c r="AD37" s="1038"/>
      <c r="AE37" s="1038"/>
      <c r="AF37" s="1038"/>
      <c r="AG37" s="1038"/>
      <c r="AH37" s="1038"/>
      <c r="AI37" s="1038"/>
      <c r="AJ37" s="1038"/>
      <c r="AK37" s="1038"/>
      <c r="AL37" s="1038"/>
      <c r="AM37" s="1038"/>
    </row>
    <row r="38" spans="2:39" ht="8.25" customHeight="1">
      <c r="B38" s="1037"/>
      <c r="C38" s="1037"/>
      <c r="D38" s="1037"/>
      <c r="E38" s="1037"/>
      <c r="F38" s="1037"/>
      <c r="G38" s="1037"/>
      <c r="H38" s="1037"/>
      <c r="I38" s="1037"/>
      <c r="J38" s="1037"/>
      <c r="K38" s="1037"/>
      <c r="L38" s="1038"/>
      <c r="M38" s="1038"/>
      <c r="N38" s="1038"/>
      <c r="O38" s="1038"/>
      <c r="P38" s="1038"/>
      <c r="Q38" s="1038"/>
      <c r="R38" s="1038"/>
      <c r="S38" s="1038"/>
      <c r="T38" s="1038"/>
      <c r="U38" s="1038"/>
      <c r="V38" s="1038"/>
      <c r="W38" s="1038"/>
      <c r="X38" s="1038"/>
      <c r="Y38" s="1038"/>
      <c r="Z38" s="1038"/>
      <c r="AA38" s="1038"/>
      <c r="AB38" s="1038"/>
      <c r="AC38" s="1038"/>
      <c r="AD38" s="1038"/>
      <c r="AE38" s="1038"/>
      <c r="AF38" s="1038"/>
      <c r="AG38" s="1038"/>
      <c r="AH38" s="1038"/>
      <c r="AI38" s="1038"/>
      <c r="AJ38" s="1038"/>
      <c r="AK38" s="1038"/>
      <c r="AL38" s="1038"/>
      <c r="AM38" s="1038"/>
    </row>
    <row r="39" spans="2:39" ht="8.25" customHeight="1">
      <c r="B39" s="1037"/>
      <c r="C39" s="1037"/>
      <c r="D39" s="1037"/>
      <c r="E39" s="1037"/>
      <c r="F39" s="1037"/>
      <c r="G39" s="1037"/>
      <c r="H39" s="1037"/>
      <c r="I39" s="1037"/>
      <c r="J39" s="1037"/>
      <c r="K39" s="1037"/>
      <c r="L39" s="1038"/>
      <c r="M39" s="1038"/>
      <c r="N39" s="1038"/>
      <c r="O39" s="1038"/>
      <c r="P39" s="1038"/>
      <c r="Q39" s="1038"/>
      <c r="R39" s="1038"/>
      <c r="S39" s="1038"/>
      <c r="T39" s="1038"/>
      <c r="U39" s="1038"/>
      <c r="V39" s="1038"/>
      <c r="W39" s="1038"/>
      <c r="X39" s="1038"/>
      <c r="Y39" s="1038"/>
      <c r="Z39" s="1038"/>
      <c r="AA39" s="1038"/>
      <c r="AB39" s="1038"/>
      <c r="AC39" s="1038"/>
      <c r="AD39" s="1038"/>
      <c r="AE39" s="1038"/>
      <c r="AF39" s="1038"/>
      <c r="AG39" s="1038"/>
      <c r="AH39" s="1038"/>
      <c r="AI39" s="1038"/>
      <c r="AJ39" s="1038"/>
      <c r="AK39" s="1038"/>
      <c r="AL39" s="1038"/>
      <c r="AM39" s="1038"/>
    </row>
    <row r="40" spans="2:39" ht="8.25" customHeight="1">
      <c r="B40" s="1037"/>
      <c r="C40" s="1037"/>
      <c r="D40" s="1037"/>
      <c r="E40" s="1037"/>
      <c r="F40" s="1037"/>
      <c r="G40" s="1037"/>
      <c r="H40" s="1037"/>
      <c r="I40" s="1037"/>
      <c r="J40" s="1037"/>
      <c r="K40" s="1037"/>
      <c r="L40" s="1038"/>
      <c r="M40" s="1038"/>
      <c r="N40" s="1038"/>
      <c r="O40" s="1038"/>
      <c r="P40" s="1038"/>
      <c r="Q40" s="1038"/>
      <c r="R40" s="1038"/>
      <c r="S40" s="1038"/>
      <c r="T40" s="1038"/>
      <c r="U40" s="1038"/>
      <c r="V40" s="1038"/>
      <c r="W40" s="1038"/>
      <c r="X40" s="1038"/>
      <c r="Y40" s="1038"/>
      <c r="Z40" s="1038"/>
      <c r="AA40" s="1038"/>
      <c r="AB40" s="1038"/>
      <c r="AC40" s="1038"/>
      <c r="AD40" s="1038"/>
      <c r="AE40" s="1038"/>
      <c r="AF40" s="1038"/>
      <c r="AG40" s="1038"/>
      <c r="AH40" s="1038"/>
      <c r="AI40" s="1038"/>
      <c r="AJ40" s="1038"/>
      <c r="AK40" s="1038"/>
      <c r="AL40" s="1038"/>
      <c r="AM40" s="1038"/>
    </row>
    <row r="41" spans="2:39" ht="8.25" customHeight="1">
      <c r="B41" s="1037"/>
      <c r="C41" s="1037"/>
      <c r="D41" s="1037"/>
      <c r="E41" s="1037"/>
      <c r="F41" s="1037"/>
      <c r="G41" s="1037"/>
      <c r="H41" s="1037"/>
      <c r="I41" s="1037"/>
      <c r="J41" s="1037"/>
      <c r="K41" s="1037"/>
      <c r="L41" s="1038"/>
      <c r="M41" s="1038"/>
      <c r="N41" s="1038"/>
      <c r="O41" s="1038"/>
      <c r="P41" s="1038"/>
      <c r="Q41" s="1038"/>
      <c r="R41" s="1038"/>
      <c r="S41" s="1038"/>
      <c r="T41" s="1038"/>
      <c r="U41" s="1038"/>
      <c r="V41" s="1038"/>
      <c r="W41" s="1038"/>
      <c r="X41" s="1038"/>
      <c r="Y41" s="1038"/>
      <c r="Z41" s="1038"/>
      <c r="AA41" s="1038"/>
      <c r="AB41" s="1038"/>
      <c r="AC41" s="1038"/>
      <c r="AD41" s="1038"/>
      <c r="AE41" s="1038"/>
      <c r="AF41" s="1038"/>
      <c r="AG41" s="1038"/>
      <c r="AH41" s="1038"/>
      <c r="AI41" s="1038"/>
      <c r="AJ41" s="1038"/>
      <c r="AK41" s="1038"/>
      <c r="AL41" s="1038"/>
      <c r="AM41" s="1038"/>
    </row>
    <row r="42" spans="2:39" ht="8.25" customHeight="1">
      <c r="B42" s="1037"/>
      <c r="C42" s="1037"/>
      <c r="D42" s="1037"/>
      <c r="E42" s="1037"/>
      <c r="F42" s="1037"/>
      <c r="G42" s="1037"/>
      <c r="H42" s="1037"/>
      <c r="I42" s="1037"/>
      <c r="J42" s="1037"/>
      <c r="K42" s="1037"/>
      <c r="L42" s="1038"/>
      <c r="M42" s="1038"/>
      <c r="N42" s="1038"/>
      <c r="O42" s="1038"/>
      <c r="P42" s="1038"/>
      <c r="Q42" s="1038"/>
      <c r="R42" s="1038"/>
      <c r="S42" s="1038"/>
      <c r="T42" s="1038"/>
      <c r="U42" s="1038"/>
      <c r="V42" s="1038"/>
      <c r="W42" s="1038"/>
      <c r="X42" s="1038"/>
      <c r="Y42" s="1038"/>
      <c r="Z42" s="1038"/>
      <c r="AA42" s="1038"/>
      <c r="AB42" s="1038"/>
      <c r="AC42" s="1038"/>
      <c r="AD42" s="1038"/>
      <c r="AE42" s="1038"/>
      <c r="AF42" s="1038"/>
      <c r="AG42" s="1038"/>
      <c r="AH42" s="1038"/>
      <c r="AI42" s="1038"/>
      <c r="AJ42" s="1038"/>
      <c r="AK42" s="1038"/>
      <c r="AL42" s="1038"/>
      <c r="AM42" s="1038"/>
    </row>
    <row r="43" spans="2:39" ht="34.5" customHeight="1">
      <c r="B43" s="1039" t="s">
        <v>474</v>
      </c>
      <c r="C43" s="1039"/>
      <c r="D43" s="1039"/>
      <c r="E43" s="1039"/>
      <c r="F43" s="1039"/>
      <c r="G43" s="1039"/>
      <c r="H43" s="1039"/>
      <c r="I43" s="1039"/>
      <c r="J43" s="1039"/>
      <c r="K43" s="1039"/>
      <c r="L43" s="1039"/>
      <c r="M43" s="1039"/>
      <c r="N43" s="1039"/>
      <c r="O43" s="1039"/>
      <c r="P43" s="1039"/>
      <c r="Q43" s="1039"/>
      <c r="R43" s="1039"/>
      <c r="S43" s="1039"/>
      <c r="T43" s="1039"/>
      <c r="U43" s="1039"/>
      <c r="V43" s="1039"/>
      <c r="W43" s="1039"/>
      <c r="X43" s="1039"/>
      <c r="Y43" s="1039"/>
      <c r="Z43" s="1039"/>
      <c r="AA43" s="1039"/>
      <c r="AB43" s="1039"/>
      <c r="AC43" s="1039"/>
      <c r="AD43" s="1039"/>
      <c r="AE43" s="1039"/>
      <c r="AF43" s="1039"/>
      <c r="AG43" s="1039"/>
      <c r="AH43" s="1039"/>
      <c r="AI43" s="1039"/>
      <c r="AJ43" s="1039"/>
      <c r="AK43" s="1039"/>
      <c r="AL43" s="1039"/>
      <c r="AM43" s="1039"/>
    </row>
    <row r="44" spans="2:39" ht="15" customHeight="1">
      <c r="B44" s="1040"/>
      <c r="C44" s="1041"/>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1041"/>
      <c r="Z44" s="1041"/>
      <c r="AA44" s="1041"/>
      <c r="AB44" s="1041"/>
      <c r="AC44" s="1041"/>
      <c r="AD44" s="1041"/>
      <c r="AE44" s="1041"/>
      <c r="AF44" s="1041"/>
      <c r="AG44" s="1041"/>
      <c r="AH44" s="1041"/>
      <c r="AI44" s="1041"/>
      <c r="AJ44" s="1041"/>
      <c r="AK44" s="1041"/>
      <c r="AL44" s="1041"/>
      <c r="AM44" s="1042"/>
    </row>
    <row r="45" spans="2:39" ht="15" customHeight="1">
      <c r="B45" s="1043"/>
      <c r="C45" s="1044"/>
      <c r="D45" s="1044"/>
      <c r="E45" s="1044"/>
      <c r="F45" s="1044"/>
      <c r="G45" s="1044"/>
      <c r="H45" s="1044"/>
      <c r="I45" s="1044"/>
      <c r="J45" s="1044"/>
      <c r="K45" s="1044"/>
      <c r="L45" s="1044"/>
      <c r="M45" s="1044"/>
      <c r="N45" s="1044"/>
      <c r="O45" s="1044"/>
      <c r="P45" s="1044"/>
      <c r="Q45" s="1044"/>
      <c r="R45" s="1044"/>
      <c r="S45" s="1044"/>
      <c r="T45" s="1044"/>
      <c r="U45" s="1044"/>
      <c r="V45" s="1044"/>
      <c r="W45" s="1044"/>
      <c r="X45" s="1044"/>
      <c r="Y45" s="1044"/>
      <c r="Z45" s="1044"/>
      <c r="AA45" s="1044"/>
      <c r="AB45" s="1044"/>
      <c r="AC45" s="1044"/>
      <c r="AD45" s="1044"/>
      <c r="AE45" s="1044"/>
      <c r="AF45" s="1044"/>
      <c r="AG45" s="1044"/>
      <c r="AH45" s="1044"/>
      <c r="AI45" s="1044"/>
      <c r="AJ45" s="1044"/>
      <c r="AK45" s="1044"/>
      <c r="AL45" s="1044"/>
      <c r="AM45" s="1045"/>
    </row>
    <row r="46" spans="2:39" ht="15" customHeight="1">
      <c r="B46" s="1043"/>
      <c r="C46" s="1044"/>
      <c r="D46" s="1044"/>
      <c r="E46" s="1044"/>
      <c r="F46" s="1044"/>
      <c r="G46" s="1044"/>
      <c r="H46" s="1044"/>
      <c r="I46" s="1044"/>
      <c r="J46" s="1044"/>
      <c r="K46" s="1044"/>
      <c r="L46" s="1044"/>
      <c r="M46" s="1044"/>
      <c r="N46" s="1044"/>
      <c r="O46" s="1044"/>
      <c r="P46" s="1044"/>
      <c r="Q46" s="1044"/>
      <c r="R46" s="1044"/>
      <c r="S46" s="1044"/>
      <c r="T46" s="1044"/>
      <c r="U46" s="1044"/>
      <c r="V46" s="1044"/>
      <c r="W46" s="1044"/>
      <c r="X46" s="1044"/>
      <c r="Y46" s="1044"/>
      <c r="Z46" s="1044"/>
      <c r="AA46" s="1044"/>
      <c r="AB46" s="1044"/>
      <c r="AC46" s="1044"/>
      <c r="AD46" s="1044"/>
      <c r="AE46" s="1044"/>
      <c r="AF46" s="1044"/>
      <c r="AG46" s="1044"/>
      <c r="AH46" s="1044"/>
      <c r="AI46" s="1044"/>
      <c r="AJ46" s="1044"/>
      <c r="AK46" s="1044"/>
      <c r="AL46" s="1044"/>
      <c r="AM46" s="1045"/>
    </row>
    <row r="47" spans="2:39" ht="15" customHeight="1">
      <c r="B47" s="1043"/>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4"/>
      <c r="AK47" s="1044"/>
      <c r="AL47" s="1044"/>
      <c r="AM47" s="1045"/>
    </row>
    <row r="48" spans="2:39" ht="15" customHeight="1">
      <c r="B48" s="1043"/>
      <c r="C48" s="1044"/>
      <c r="D48" s="1044"/>
      <c r="E48" s="1044"/>
      <c r="F48" s="1044"/>
      <c r="G48" s="1044"/>
      <c r="H48" s="1044"/>
      <c r="I48" s="1044"/>
      <c r="J48" s="1044"/>
      <c r="K48" s="1044"/>
      <c r="L48" s="1044"/>
      <c r="M48" s="1044"/>
      <c r="N48" s="1044"/>
      <c r="O48" s="1044"/>
      <c r="P48" s="1044"/>
      <c r="Q48" s="1044"/>
      <c r="R48" s="1044"/>
      <c r="S48" s="1044"/>
      <c r="T48" s="1044"/>
      <c r="U48" s="1044"/>
      <c r="V48" s="1044"/>
      <c r="W48" s="1044"/>
      <c r="X48" s="1044"/>
      <c r="Y48" s="1044"/>
      <c r="Z48" s="1044"/>
      <c r="AA48" s="1044"/>
      <c r="AB48" s="1044"/>
      <c r="AC48" s="1044"/>
      <c r="AD48" s="1044"/>
      <c r="AE48" s="1044"/>
      <c r="AF48" s="1044"/>
      <c r="AG48" s="1044"/>
      <c r="AH48" s="1044"/>
      <c r="AI48" s="1044"/>
      <c r="AJ48" s="1044"/>
      <c r="AK48" s="1044"/>
      <c r="AL48" s="1044"/>
      <c r="AM48" s="1045"/>
    </row>
    <row r="49" spans="2:47" ht="26.25" customHeight="1">
      <c r="B49" s="1046" t="s">
        <v>484</v>
      </c>
      <c r="C49" s="1047"/>
      <c r="D49" s="1047"/>
      <c r="E49" s="1047"/>
      <c r="F49" s="1047"/>
      <c r="G49" s="1047"/>
      <c r="H49" s="1047"/>
      <c r="I49" s="1047"/>
      <c r="J49" s="1047"/>
      <c r="K49" s="1047"/>
      <c r="L49" s="1047"/>
      <c r="M49" s="1047"/>
      <c r="N49" s="1047"/>
      <c r="O49" s="1047"/>
      <c r="P49" s="1047"/>
      <c r="Q49" s="1047"/>
      <c r="R49" s="1047"/>
      <c r="S49" s="1047"/>
      <c r="T49" s="1047"/>
      <c r="U49" s="1047"/>
      <c r="V49" s="1047"/>
      <c r="W49" s="1047"/>
      <c r="X49" s="1047"/>
      <c r="Y49" s="1047"/>
      <c r="Z49" s="1047"/>
      <c r="AA49" s="1047"/>
      <c r="AB49" s="1047"/>
      <c r="AC49" s="1047"/>
      <c r="AD49" s="1047"/>
      <c r="AE49" s="1047" t="s">
        <v>355</v>
      </c>
      <c r="AF49" s="1047"/>
      <c r="AG49" s="1047"/>
      <c r="AH49" s="1047"/>
      <c r="AI49" s="1047"/>
      <c r="AJ49" s="1047"/>
      <c r="AK49" s="1047"/>
      <c r="AL49" s="1047"/>
      <c r="AM49" s="1048"/>
      <c r="AU49" s="268" t="b">
        <v>0</v>
      </c>
    </row>
    <row r="50" spans="2:47" ht="9.75" customHeight="1"/>
    <row r="51" spans="2:47" ht="16.5">
      <c r="B51" s="1034" t="s">
        <v>356</v>
      </c>
      <c r="C51" s="1034"/>
      <c r="D51" s="1034"/>
      <c r="E51" s="1034"/>
      <c r="F51" s="1034"/>
      <c r="G51" s="1034"/>
      <c r="H51" s="1034"/>
      <c r="I51" s="1034"/>
      <c r="J51" s="1034"/>
      <c r="K51" s="1034"/>
      <c r="L51" s="1034"/>
      <c r="M51" s="1034"/>
      <c r="N51" s="1034"/>
      <c r="O51" s="1034"/>
      <c r="P51" s="1034"/>
      <c r="Q51" s="1034"/>
      <c r="R51" s="1034"/>
      <c r="S51" s="1034"/>
      <c r="T51" s="1034"/>
      <c r="U51" s="1034"/>
      <c r="V51" s="1034"/>
      <c r="W51" s="1034"/>
      <c r="X51" s="1034"/>
      <c r="Y51" s="1034"/>
      <c r="Z51" s="1034"/>
      <c r="AA51" s="1034"/>
      <c r="AB51" s="1034"/>
      <c r="AC51" s="1034"/>
      <c r="AD51" s="1034"/>
      <c r="AE51" s="1034"/>
      <c r="AF51" s="1034"/>
      <c r="AG51" s="1034"/>
      <c r="AH51" s="1034"/>
      <c r="AI51" s="1034"/>
      <c r="AJ51" s="1034"/>
      <c r="AK51" s="1034"/>
      <c r="AL51" s="1034"/>
      <c r="AM51" s="1034"/>
    </row>
    <row r="52" spans="2:47" ht="21.75" customHeight="1">
      <c r="B52" s="1035" t="s">
        <v>475</v>
      </c>
      <c r="C52" s="1036"/>
      <c r="D52" s="1036"/>
      <c r="E52" s="1036"/>
      <c r="F52" s="1036"/>
      <c r="G52" s="1036"/>
      <c r="H52" s="1036"/>
      <c r="I52" s="1036"/>
      <c r="J52" s="1036"/>
      <c r="K52" s="1036"/>
      <c r="L52" s="1036"/>
      <c r="M52" s="1036"/>
      <c r="N52" s="1036"/>
      <c r="O52" s="1036"/>
      <c r="P52" s="1036"/>
      <c r="Q52" s="1036"/>
      <c r="R52" s="1036"/>
      <c r="S52" s="1036"/>
      <c r="T52" s="1036"/>
      <c r="U52" s="1036"/>
      <c r="V52" s="1036"/>
      <c r="W52" s="1036"/>
      <c r="X52" s="1036"/>
      <c r="Y52" s="1036"/>
      <c r="Z52" s="1036"/>
      <c r="AA52" s="1036"/>
      <c r="AB52" s="1036"/>
      <c r="AC52" s="1036"/>
      <c r="AD52" s="1036"/>
      <c r="AE52" s="1036"/>
      <c r="AF52" s="1036"/>
      <c r="AG52" s="1036"/>
      <c r="AH52" s="1036"/>
      <c r="AI52" s="1036"/>
      <c r="AJ52" s="1036"/>
      <c r="AK52" s="1036"/>
      <c r="AL52" s="1036"/>
      <c r="AM52" s="1036"/>
    </row>
    <row r="54" spans="2:47">
      <c r="B54" s="260" t="s">
        <v>357</v>
      </c>
      <c r="M54" s="260" t="s">
        <v>1</v>
      </c>
      <c r="P54" s="260" t="s">
        <v>2</v>
      </c>
      <c r="S54" s="260" t="s">
        <v>147</v>
      </c>
      <c r="V54" s="260" t="s">
        <v>4</v>
      </c>
      <c r="X54" s="260" t="s">
        <v>146</v>
      </c>
      <c r="Z54" s="260" t="s">
        <v>1</v>
      </c>
      <c r="AC54" s="260" t="s">
        <v>2</v>
      </c>
      <c r="AF54" s="260" t="s">
        <v>147</v>
      </c>
      <c r="AI54" s="260" t="s">
        <v>4</v>
      </c>
    </row>
    <row r="55" spans="2:47" ht="9" customHeight="1"/>
    <row r="56" spans="2:47">
      <c r="M56" s="260" t="s">
        <v>1</v>
      </c>
      <c r="P56" s="260" t="s">
        <v>2</v>
      </c>
      <c r="S56" s="260" t="s">
        <v>147</v>
      </c>
      <c r="V56" s="260" t="s">
        <v>4</v>
      </c>
      <c r="X56" s="260" t="s">
        <v>146</v>
      </c>
      <c r="Z56" s="260" t="s">
        <v>1</v>
      </c>
      <c r="AC56" s="260" t="s">
        <v>2</v>
      </c>
      <c r="AF56" s="260" t="s">
        <v>147</v>
      </c>
      <c r="AI56" s="260" t="s">
        <v>4</v>
      </c>
    </row>
    <row r="57" spans="2:47" ht="11.25" customHeight="1"/>
    <row r="58" spans="2:47">
      <c r="M58" s="260" t="s">
        <v>1</v>
      </c>
      <c r="P58" s="260" t="s">
        <v>2</v>
      </c>
      <c r="S58" s="260" t="s">
        <v>147</v>
      </c>
      <c r="V58" s="260" t="s">
        <v>4</v>
      </c>
      <c r="X58" s="260" t="s">
        <v>146</v>
      </c>
      <c r="Z58" s="260" t="s">
        <v>1</v>
      </c>
      <c r="AC58" s="260" t="s">
        <v>2</v>
      </c>
      <c r="AF58" s="260" t="s">
        <v>147</v>
      </c>
      <c r="AI58" s="260" t="s">
        <v>4</v>
      </c>
    </row>
    <row r="59" spans="2:47" ht="9" customHeight="1"/>
    <row r="60" spans="2:47">
      <c r="M60" s="260" t="s">
        <v>1</v>
      </c>
      <c r="P60" s="260" t="s">
        <v>2</v>
      </c>
      <c r="S60" s="260" t="s">
        <v>147</v>
      </c>
      <c r="V60" s="260" t="s">
        <v>4</v>
      </c>
      <c r="X60" s="260" t="s">
        <v>146</v>
      </c>
      <c r="Z60" s="260" t="s">
        <v>1</v>
      </c>
      <c r="AC60" s="260" t="s">
        <v>2</v>
      </c>
      <c r="AF60" s="260" t="s">
        <v>147</v>
      </c>
      <c r="AI60" s="260" t="s">
        <v>4</v>
      </c>
    </row>
    <row r="61" spans="2:47" ht="9" customHeight="1"/>
    <row r="62" spans="2:47">
      <c r="M62" s="260" t="s">
        <v>1</v>
      </c>
      <c r="P62" s="260" t="s">
        <v>2</v>
      </c>
      <c r="S62" s="260" t="s">
        <v>147</v>
      </c>
      <c r="V62" s="260" t="s">
        <v>4</v>
      </c>
      <c r="X62" s="260" t="s">
        <v>146</v>
      </c>
      <c r="Z62" s="260" t="s">
        <v>1</v>
      </c>
      <c r="AC62" s="260" t="s">
        <v>2</v>
      </c>
      <c r="AF62" s="260" t="s">
        <v>147</v>
      </c>
      <c r="AI62" s="260" t="s">
        <v>4</v>
      </c>
    </row>
    <row r="63" spans="2:47" ht="9" customHeight="1"/>
    <row r="64" spans="2:47">
      <c r="M64" s="260" t="s">
        <v>1</v>
      </c>
      <c r="P64" s="260" t="s">
        <v>2</v>
      </c>
      <c r="S64" s="260" t="s">
        <v>147</v>
      </c>
      <c r="V64" s="260" t="s">
        <v>4</v>
      </c>
      <c r="X64" s="260" t="s">
        <v>146</v>
      </c>
      <c r="Z64" s="260" t="s">
        <v>1</v>
      </c>
      <c r="AC64" s="260" t="s">
        <v>2</v>
      </c>
      <c r="AF64" s="260" t="s">
        <v>147</v>
      </c>
      <c r="AI64" s="260" t="s">
        <v>4</v>
      </c>
    </row>
    <row r="66" spans="2:30" ht="21" customHeight="1">
      <c r="B66" s="260" t="s">
        <v>358</v>
      </c>
      <c r="M66" s="263"/>
      <c r="N66" s="263"/>
      <c r="O66" s="263"/>
      <c r="P66" s="263"/>
      <c r="Q66" s="263"/>
      <c r="R66" s="263"/>
      <c r="S66" s="263"/>
      <c r="T66" s="263"/>
      <c r="U66" s="263"/>
      <c r="V66" s="263"/>
      <c r="W66" s="263"/>
      <c r="X66" s="263"/>
      <c r="Y66" s="263"/>
      <c r="Z66" s="263"/>
      <c r="AA66" s="263"/>
      <c r="AB66" s="263"/>
      <c r="AC66" s="263"/>
      <c r="AD66" s="263"/>
    </row>
    <row r="67" spans="2:30" ht="21" customHeight="1"/>
    <row r="68" spans="2:30">
      <c r="B68" s="260" t="s">
        <v>359</v>
      </c>
    </row>
    <row r="69" spans="2:30" ht="20.25" customHeight="1">
      <c r="B69" s="260" t="s">
        <v>466</v>
      </c>
    </row>
    <row r="71" spans="2:30">
      <c r="D71" s="260" t="s">
        <v>360</v>
      </c>
    </row>
    <row r="73" spans="2:30">
      <c r="D73" s="260" t="s">
        <v>467</v>
      </c>
    </row>
    <row r="75" spans="2:30">
      <c r="F75" s="263"/>
      <c r="G75" s="263"/>
      <c r="H75" s="263"/>
      <c r="I75" s="263"/>
      <c r="J75" s="263"/>
      <c r="K75" s="263"/>
      <c r="L75" s="263"/>
      <c r="M75" s="263"/>
      <c r="N75" s="263"/>
      <c r="O75" s="263"/>
      <c r="P75" s="263"/>
      <c r="Q75" s="263"/>
      <c r="R75" s="263"/>
      <c r="S75" s="263"/>
      <c r="T75" s="263"/>
      <c r="U75" s="263"/>
      <c r="V75" s="263"/>
      <c r="W75" s="263"/>
      <c r="X75" s="263"/>
    </row>
    <row r="76" spans="2:30">
      <c r="V76" s="260" t="s">
        <v>361</v>
      </c>
    </row>
  </sheetData>
  <sheetProtection algorithmName="SHA-512" hashValue="awqt1NxfOuAGF2d8/cQVLPeAsU/aOXzy3tiweT/jXSyVamZXl1zGTHt+x5YGS1BO65LYu8WsPsJKAakVZgyHKA==" saltValue="SQz6nqRhpHRk3Al8HTQc4w==" spinCount="100000" sheet="1" formatCells="0" formatColumns="0" formatRows="0" selectLockedCells="1"/>
  <mergeCells count="21">
    <mergeCell ref="B10:K10"/>
    <mergeCell ref="L10:AM10"/>
    <mergeCell ref="AI1:AM1"/>
    <mergeCell ref="B4:AM4"/>
    <mergeCell ref="E6:F6"/>
    <mergeCell ref="H7:AC7"/>
    <mergeCell ref="H8:AC8"/>
    <mergeCell ref="B11:K18"/>
    <mergeCell ref="L11:AM18"/>
    <mergeCell ref="B19:K26"/>
    <mergeCell ref="L19:AM26"/>
    <mergeCell ref="B27:K34"/>
    <mergeCell ref="L27:AM34"/>
    <mergeCell ref="B51:AM51"/>
    <mergeCell ref="B52:AM52"/>
    <mergeCell ref="B35:K42"/>
    <mergeCell ref="L35:AM42"/>
    <mergeCell ref="B43:AM43"/>
    <mergeCell ref="B44:AM48"/>
    <mergeCell ref="B49:AD49"/>
    <mergeCell ref="AE49:AM49"/>
  </mergeCells>
  <phoneticPr fontId="11"/>
  <conditionalFormatting sqref="B44:AM48">
    <cfRule type="expression" dxfId="80" priority="2">
      <formula>$B$44=""</formula>
    </cfRule>
  </conditionalFormatting>
  <conditionalFormatting sqref="G6">
    <cfRule type="expression" dxfId="79" priority="9">
      <formula>$G$6=""</formula>
    </cfRule>
  </conditionalFormatting>
  <conditionalFormatting sqref="H7">
    <cfRule type="expression" dxfId="78" priority="10">
      <formula>$H$7=""</formula>
    </cfRule>
  </conditionalFormatting>
  <conditionalFormatting sqref="H8">
    <cfRule type="expression" dxfId="77" priority="11">
      <formula>$H$8=""</formula>
    </cfRule>
  </conditionalFormatting>
  <conditionalFormatting sqref="I6">
    <cfRule type="expression" dxfId="76" priority="8">
      <formula>$I$6=""</formula>
    </cfRule>
  </conditionalFormatting>
  <conditionalFormatting sqref="K6">
    <cfRule type="expression" dxfId="75" priority="7">
      <formula>$K$6=""</formula>
    </cfRule>
  </conditionalFormatting>
  <conditionalFormatting sqref="L11:AM18">
    <cfRule type="expression" dxfId="74" priority="6">
      <formula>$L$11=""</formula>
    </cfRule>
  </conditionalFormatting>
  <conditionalFormatting sqref="L19:AM26">
    <cfRule type="expression" dxfId="73" priority="5">
      <formula>$L$19=""</formula>
    </cfRule>
  </conditionalFormatting>
  <conditionalFormatting sqref="L27:AM34">
    <cfRule type="expression" dxfId="72" priority="4">
      <formula>$L$27=""</formula>
    </cfRule>
  </conditionalFormatting>
  <conditionalFormatting sqref="L35:AM42">
    <cfRule type="expression" dxfId="71" priority="3">
      <formula>$L$35=""</formula>
    </cfRule>
  </conditionalFormatting>
  <conditionalFormatting sqref="AE49:AM49">
    <cfRule type="expression" dxfId="70" priority="1">
      <formula>$AU$49=FALSE</formula>
    </cfRule>
  </conditionalFormatting>
  <printOptions horizontalCentered="1" verticalCentered="1"/>
  <pageMargins left="0.23622047244094491" right="0.23622047244094491" top="0.51181102362204722" bottom="0.23622047244094491" header="0.31496062992125984" footer="0.19685039370078741"/>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locked="0" defaultSize="0" autoFill="0" autoLine="0" autoPict="0">
                <anchor moveWithCells="1">
                  <from>
                    <xdr:col>34</xdr:col>
                    <xdr:colOff>171450</xdr:colOff>
                    <xdr:row>48</xdr:row>
                    <xdr:rowOff>69850</xdr:rowOff>
                  </from>
                  <to>
                    <xdr:col>35</xdr:col>
                    <xdr:colOff>171450</xdr:colOff>
                    <xdr:row>48</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AC9C262-2886-4B17-9DE7-F72FC51B0BCE}">
          <x14:formula1>
            <xm:f>入力規則!$F$3:$F$7</xm:f>
          </x14:formula1>
          <xm:sqref>G6</xm:sqref>
        </x14:dataValidation>
        <x14:dataValidation type="list" allowBlank="1" showInputMessage="1" showErrorMessage="1" xr:uid="{FC473D55-A991-40D6-BC5B-802533276E19}">
          <x14:formula1>
            <xm:f>入力規則!$G$2:$G$13</xm:f>
          </x14:formula1>
          <xm:sqref>I6</xm:sqref>
        </x14:dataValidation>
        <x14:dataValidation type="list" allowBlank="1" showInputMessage="1" showErrorMessage="1" xr:uid="{22C146B4-13A3-44D7-B093-D4DA275184E7}">
          <x14:formula1>
            <xm:f>入力規則!$H$2:$H$32</xm:f>
          </x14:formula1>
          <xm:sqref>K6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3474-AD8E-4E65-9B8D-1837B23D2F9B}">
  <sheetPr>
    <tabColor rgb="FF00B050"/>
  </sheetPr>
  <dimension ref="A1:Q116"/>
  <sheetViews>
    <sheetView showGridLines="0" view="pageBreakPreview" zoomScaleNormal="100" zoomScaleSheetLayoutView="100" workbookViewId="0">
      <selection activeCell="T4" sqref="T4"/>
    </sheetView>
  </sheetViews>
  <sheetFormatPr defaultColWidth="9" defaultRowHeight="13"/>
  <cols>
    <col min="1" max="1" width="13.453125" style="66" customWidth="1"/>
    <col min="2" max="2" width="11.7265625" style="66" customWidth="1"/>
    <col min="3" max="3" width="4.6328125" style="66" customWidth="1"/>
    <col min="4" max="4" width="3.26953125" style="66" customWidth="1"/>
    <col min="5" max="5" width="13.26953125" style="66" customWidth="1"/>
    <col min="6" max="6" width="7.90625" style="66" customWidth="1"/>
    <col min="7" max="7" width="3.26953125" style="66" customWidth="1"/>
    <col min="8" max="9" width="11.7265625" style="66" customWidth="1"/>
    <col min="10" max="10" width="8.26953125" style="66" customWidth="1"/>
    <col min="11" max="11" width="3.90625" style="66" customWidth="1"/>
    <col min="12" max="12" width="6.7265625" style="66" customWidth="1"/>
    <col min="13" max="14" width="6.7265625" style="255" customWidth="1"/>
    <col min="15" max="15" width="6.7265625" style="269" hidden="1" customWidth="1"/>
    <col min="16" max="17" width="6.7265625" style="255" customWidth="1"/>
    <col min="18" max="25" width="4.7265625" style="255" customWidth="1"/>
    <col min="26" max="16384" width="9" style="255"/>
  </cols>
  <sheetData>
    <row r="1" spans="1:14" ht="11.25" customHeight="1">
      <c r="J1" s="976" t="str">
        <f>申１!$Y$1</f>
        <v>令和７年度協力</v>
      </c>
      <c r="K1" s="976"/>
    </row>
    <row r="2" spans="1:14" ht="14.25" customHeight="1">
      <c r="A2" s="1129" t="s">
        <v>362</v>
      </c>
      <c r="B2" s="1129"/>
      <c r="C2" s="1129"/>
      <c r="D2" s="1129"/>
      <c r="E2" s="1129"/>
      <c r="F2" s="1129"/>
      <c r="G2" s="1129"/>
      <c r="H2" s="1129"/>
      <c r="K2" s="533" t="str">
        <f>IF(申１!Q11="","",申１!Q11)</f>
        <v/>
      </c>
    </row>
    <row r="3" spans="1:14" ht="10.5" customHeight="1"/>
    <row r="4" spans="1:14" ht="28.5" customHeight="1">
      <c r="A4" s="1063" t="s">
        <v>363</v>
      </c>
      <c r="B4" s="1063"/>
      <c r="C4" s="1063"/>
      <c r="D4" s="1063"/>
      <c r="E4" s="1063"/>
      <c r="F4" s="1063"/>
      <c r="G4" s="1063"/>
      <c r="H4" s="1063"/>
      <c r="I4" s="1063"/>
      <c r="J4" s="1063"/>
      <c r="K4" s="1063"/>
    </row>
    <row r="5" spans="1:14" ht="19.899999999999999" customHeight="1">
      <c r="A5" s="1130" t="s">
        <v>364</v>
      </c>
      <c r="B5" s="1130"/>
      <c r="C5" s="1130"/>
      <c r="D5" s="1130"/>
      <c r="E5" s="1130"/>
      <c r="F5" s="1130"/>
      <c r="G5" s="1130"/>
      <c r="H5" s="1130"/>
      <c r="I5" s="1130"/>
      <c r="J5" s="1130"/>
      <c r="K5" s="1130"/>
    </row>
    <row r="6" spans="1:14" ht="20.5" customHeight="1">
      <c r="A6" s="1131" t="s">
        <v>365</v>
      </c>
      <c r="B6" s="1132"/>
      <c r="C6" s="1132"/>
      <c r="D6" s="1132"/>
      <c r="E6" s="1132"/>
      <c r="F6" s="1132"/>
      <c r="G6" s="1132"/>
      <c r="H6" s="1132"/>
      <c r="I6" s="1132"/>
      <c r="J6" s="1132"/>
      <c r="K6" s="1133"/>
      <c r="M6" s="270"/>
      <c r="N6" s="84"/>
    </row>
    <row r="7" spans="1:14" ht="13.15" customHeight="1">
      <c r="A7" s="1122" t="s">
        <v>366</v>
      </c>
      <c r="B7" s="1080" t="s">
        <v>402</v>
      </c>
      <c r="C7" s="1083" t="s">
        <v>367</v>
      </c>
      <c r="D7" s="1084"/>
      <c r="E7" s="1084"/>
      <c r="F7" s="1084"/>
      <c r="G7" s="1084"/>
      <c r="H7" s="1084"/>
      <c r="I7" s="1084"/>
      <c r="J7" s="1084"/>
      <c r="K7" s="1085"/>
      <c r="M7" s="84"/>
      <c r="N7" s="84"/>
    </row>
    <row r="8" spans="1:14" ht="13.5" customHeight="1">
      <c r="A8" s="1102"/>
      <c r="B8" s="1081"/>
      <c r="C8" s="1097" t="s">
        <v>368</v>
      </c>
      <c r="D8" s="1098"/>
      <c r="E8" s="1098"/>
      <c r="F8" s="1098"/>
      <c r="G8" s="1123"/>
      <c r="H8" s="1097" t="s">
        <v>369</v>
      </c>
      <c r="I8" s="1098"/>
      <c r="J8" s="1098"/>
      <c r="K8" s="1124"/>
      <c r="M8" s="84"/>
      <c r="N8" s="84"/>
    </row>
    <row r="9" spans="1:14" ht="13.5" customHeight="1">
      <c r="A9" s="1102"/>
      <c r="B9" s="1081"/>
      <c r="C9" s="1106" t="s">
        <v>370</v>
      </c>
      <c r="D9" s="1107"/>
      <c r="E9" s="1107"/>
      <c r="F9" s="271"/>
      <c r="G9" s="272" t="s">
        <v>13</v>
      </c>
      <c r="H9" s="1106" t="s">
        <v>371</v>
      </c>
      <c r="I9" s="1107"/>
      <c r="J9" s="271"/>
      <c r="K9" s="273" t="s">
        <v>13</v>
      </c>
      <c r="M9" s="84"/>
      <c r="N9" s="84"/>
    </row>
    <row r="10" spans="1:14">
      <c r="A10" s="1102"/>
      <c r="B10" s="1081"/>
      <c r="C10" s="1125" t="s">
        <v>372</v>
      </c>
      <c r="D10" s="1126"/>
      <c r="E10" s="1126"/>
      <c r="F10" s="274"/>
      <c r="G10" s="275" t="s">
        <v>373</v>
      </c>
      <c r="H10" s="1125" t="s">
        <v>372</v>
      </c>
      <c r="I10" s="1126"/>
      <c r="J10" s="274"/>
      <c r="K10" s="276" t="s">
        <v>373</v>
      </c>
    </row>
    <row r="11" spans="1:14" ht="13.15" customHeight="1">
      <c r="A11" s="1102"/>
      <c r="B11" s="1081"/>
      <c r="C11" s="1110" t="s">
        <v>374</v>
      </c>
      <c r="D11" s="1111"/>
      <c r="E11" s="1111"/>
      <c r="F11" s="277" t="str">
        <f>IFERROR(IF(OR(F9="",F10=""),"",ROUND(F10/F9*100,1)),0)</f>
        <v/>
      </c>
      <c r="G11" s="278" t="s">
        <v>375</v>
      </c>
      <c r="H11" s="1110" t="s">
        <v>374</v>
      </c>
      <c r="I11" s="1111"/>
      <c r="J11" s="277" t="str">
        <f>IFERROR(IF(OR(J9="",J10=""),"",ROUND(J10/J9*100,1)),0)</f>
        <v/>
      </c>
      <c r="K11" s="279" t="s">
        <v>375</v>
      </c>
    </row>
    <row r="12" spans="1:14">
      <c r="A12" s="1102"/>
      <c r="B12" s="1081"/>
      <c r="C12" s="1118" t="s">
        <v>376</v>
      </c>
      <c r="D12" s="1119"/>
      <c r="E12" s="1119"/>
      <c r="F12" s="1119"/>
      <c r="G12" s="1119"/>
      <c r="H12" s="1119"/>
      <c r="I12" s="1119"/>
      <c r="J12" s="1119"/>
      <c r="K12" s="280"/>
    </row>
    <row r="13" spans="1:14">
      <c r="A13" s="1103"/>
      <c r="B13" s="1081"/>
      <c r="C13" s="1120" t="s">
        <v>368</v>
      </c>
      <c r="D13" s="1121"/>
      <c r="E13" s="1121"/>
      <c r="F13" s="281"/>
      <c r="G13" s="282" t="s">
        <v>4</v>
      </c>
      <c r="H13" s="1120" t="s">
        <v>369</v>
      </c>
      <c r="I13" s="1121"/>
      <c r="J13" s="281"/>
      <c r="K13" s="283" t="s">
        <v>4</v>
      </c>
    </row>
    <row r="14" spans="1:14" ht="11.25" customHeight="1">
      <c r="A14" s="1094" t="s">
        <v>377</v>
      </c>
      <c r="B14" s="1081"/>
      <c r="C14" s="1071"/>
      <c r="D14" s="1072"/>
      <c r="E14" s="1072"/>
      <c r="F14" s="1072"/>
      <c r="G14" s="1072"/>
      <c r="H14" s="1072"/>
      <c r="I14" s="1072"/>
      <c r="J14" s="1072"/>
      <c r="K14" s="1073"/>
    </row>
    <row r="15" spans="1:14" ht="11.25" customHeight="1">
      <c r="A15" s="1095"/>
      <c r="B15" s="1081"/>
      <c r="C15" s="1071"/>
      <c r="D15" s="1072"/>
      <c r="E15" s="1072"/>
      <c r="F15" s="1072"/>
      <c r="G15" s="1072"/>
      <c r="H15" s="1072"/>
      <c r="I15" s="1072"/>
      <c r="J15" s="1072"/>
      <c r="K15" s="1073"/>
    </row>
    <row r="16" spans="1:14" ht="11.25" customHeight="1">
      <c r="A16" s="1095"/>
      <c r="B16" s="1081"/>
      <c r="C16" s="1071"/>
      <c r="D16" s="1072"/>
      <c r="E16" s="1072"/>
      <c r="F16" s="1072"/>
      <c r="G16" s="1072"/>
      <c r="H16" s="1072"/>
      <c r="I16" s="1072"/>
      <c r="J16" s="1072"/>
      <c r="K16" s="1073"/>
    </row>
    <row r="17" spans="1:17" ht="11.25" customHeight="1">
      <c r="A17" s="1095"/>
      <c r="B17" s="1081"/>
      <c r="C17" s="1071"/>
      <c r="D17" s="1072"/>
      <c r="E17" s="1072"/>
      <c r="F17" s="1072"/>
      <c r="G17" s="1072"/>
      <c r="H17" s="1072"/>
      <c r="I17" s="1072"/>
      <c r="J17" s="1072"/>
      <c r="K17" s="1073"/>
    </row>
    <row r="18" spans="1:17" ht="11.25" customHeight="1">
      <c r="A18" s="1096"/>
      <c r="B18" s="1093"/>
      <c r="C18" s="1089"/>
      <c r="D18" s="1090"/>
      <c r="E18" s="1090"/>
      <c r="F18" s="1090"/>
      <c r="G18" s="1090"/>
      <c r="H18" s="1090"/>
      <c r="I18" s="1090"/>
      <c r="J18" s="1090"/>
      <c r="K18" s="1091"/>
    </row>
    <row r="19" spans="1:17" ht="13.5" customHeight="1">
      <c r="A19" s="1122" t="s">
        <v>378</v>
      </c>
      <c r="B19" s="1080" t="s">
        <v>379</v>
      </c>
      <c r="C19" s="284" t="s">
        <v>224</v>
      </c>
      <c r="D19" s="1127"/>
      <c r="E19" s="1127"/>
      <c r="F19" s="285" t="s">
        <v>380</v>
      </c>
      <c r="G19" s="282"/>
      <c r="H19" s="285"/>
      <c r="I19" s="285"/>
      <c r="J19" s="285"/>
      <c r="K19" s="283"/>
      <c r="L19" s="286"/>
      <c r="M19" s="287"/>
      <c r="N19" s="287"/>
      <c r="O19" s="288"/>
      <c r="P19" s="287"/>
      <c r="Q19" s="287"/>
    </row>
    <row r="20" spans="1:17">
      <c r="A20" s="1102"/>
      <c r="B20" s="1081"/>
      <c r="C20" s="1083" t="s">
        <v>381</v>
      </c>
      <c r="D20" s="1084"/>
      <c r="E20" s="1084"/>
      <c r="F20" s="1084"/>
      <c r="G20" s="282"/>
      <c r="H20" s="1083" t="s">
        <v>382</v>
      </c>
      <c r="I20" s="1084"/>
      <c r="J20" s="1084"/>
      <c r="K20" s="283"/>
      <c r="L20" s="287"/>
      <c r="M20" s="287"/>
      <c r="N20" s="287"/>
      <c r="O20" s="288"/>
      <c r="P20" s="287"/>
      <c r="Q20" s="287"/>
    </row>
    <row r="21" spans="1:17" ht="13.15" customHeight="1">
      <c r="A21" s="1102"/>
      <c r="B21" s="1081"/>
      <c r="C21" s="1120"/>
      <c r="D21" s="1121"/>
      <c r="E21" s="1121"/>
      <c r="F21" s="274"/>
      <c r="G21" s="278" t="s">
        <v>375</v>
      </c>
      <c r="H21" s="1083"/>
      <c r="I21" s="1084"/>
      <c r="J21" s="274"/>
      <c r="K21" s="279" t="s">
        <v>375</v>
      </c>
      <c r="L21" s="286"/>
      <c r="M21" s="287"/>
      <c r="N21" s="289"/>
      <c r="O21" s="288"/>
      <c r="P21" s="287"/>
      <c r="Q21" s="289"/>
    </row>
    <row r="22" spans="1:17">
      <c r="A22" s="1102"/>
      <c r="B22" s="1081"/>
      <c r="C22" s="1083" t="s">
        <v>383</v>
      </c>
      <c r="D22" s="1084"/>
      <c r="E22" s="1084"/>
      <c r="F22" s="1084"/>
      <c r="G22" s="1128"/>
      <c r="H22" s="1083" t="s">
        <v>384</v>
      </c>
      <c r="I22" s="1084"/>
      <c r="J22" s="1084"/>
      <c r="K22" s="283"/>
      <c r="L22" s="286"/>
      <c r="M22" s="287"/>
      <c r="N22" s="287"/>
      <c r="O22" s="288"/>
      <c r="P22" s="287"/>
      <c r="Q22" s="287"/>
    </row>
    <row r="23" spans="1:17">
      <c r="A23" s="1103"/>
      <c r="B23" s="1093"/>
      <c r="C23" s="1120"/>
      <c r="D23" s="1121"/>
      <c r="E23" s="1121"/>
      <c r="F23" s="274"/>
      <c r="G23" s="282" t="s">
        <v>4</v>
      </c>
      <c r="H23" s="1083"/>
      <c r="I23" s="1084"/>
      <c r="J23" s="274"/>
      <c r="K23" s="283" t="s">
        <v>4</v>
      </c>
      <c r="L23" s="286"/>
      <c r="M23" s="287"/>
      <c r="N23" s="289"/>
      <c r="O23" s="288"/>
      <c r="P23" s="287"/>
      <c r="Q23" s="289"/>
    </row>
    <row r="24" spans="1:17" ht="13.15" customHeight="1">
      <c r="A24" s="1077" t="s">
        <v>385</v>
      </c>
      <c r="B24" s="1080" t="s">
        <v>386</v>
      </c>
      <c r="C24" s="1083" t="s">
        <v>387</v>
      </c>
      <c r="D24" s="1084"/>
      <c r="E24" s="1084"/>
      <c r="F24" s="1084"/>
      <c r="G24" s="1084"/>
      <c r="H24" s="1084"/>
      <c r="I24" s="1084"/>
      <c r="J24" s="1084"/>
      <c r="K24" s="1085"/>
      <c r="L24" s="286"/>
      <c r="M24" s="287"/>
      <c r="N24" s="287"/>
      <c r="O24" s="288"/>
      <c r="P24" s="287"/>
      <c r="Q24" s="287"/>
    </row>
    <row r="25" spans="1:17" ht="11.25" customHeight="1">
      <c r="A25" s="1078"/>
      <c r="B25" s="1081"/>
      <c r="C25" s="1086"/>
      <c r="D25" s="1087"/>
      <c r="E25" s="1087"/>
      <c r="F25" s="1087"/>
      <c r="G25" s="1087"/>
      <c r="H25" s="1087"/>
      <c r="I25" s="1087"/>
      <c r="J25" s="1087"/>
      <c r="K25" s="1088"/>
      <c r="L25" s="287"/>
      <c r="M25" s="287"/>
      <c r="N25" s="287"/>
      <c r="O25" s="288"/>
      <c r="P25" s="287"/>
      <c r="Q25" s="287"/>
    </row>
    <row r="26" spans="1:17" ht="11.25" customHeight="1">
      <c r="A26" s="1078"/>
      <c r="B26" s="1081"/>
      <c r="C26" s="1071"/>
      <c r="D26" s="1072"/>
      <c r="E26" s="1072"/>
      <c r="F26" s="1072"/>
      <c r="G26" s="1072"/>
      <c r="H26" s="1072"/>
      <c r="I26" s="1072"/>
      <c r="J26" s="1072"/>
      <c r="K26" s="1073"/>
      <c r="L26" s="286"/>
      <c r="M26" s="287"/>
      <c r="N26" s="289"/>
      <c r="O26" s="288"/>
      <c r="P26" s="287"/>
      <c r="Q26" s="289"/>
    </row>
    <row r="27" spans="1:17" ht="11.25" customHeight="1">
      <c r="A27" s="1078"/>
      <c r="B27" s="1081"/>
      <c r="C27" s="1071"/>
      <c r="D27" s="1072"/>
      <c r="E27" s="1072"/>
      <c r="F27" s="1072"/>
      <c r="G27" s="1072"/>
      <c r="H27" s="1072"/>
      <c r="I27" s="1072"/>
      <c r="J27" s="1072"/>
      <c r="K27" s="1073"/>
      <c r="L27" s="290"/>
      <c r="M27" s="256"/>
      <c r="N27" s="289"/>
      <c r="O27" s="291"/>
      <c r="P27" s="254"/>
      <c r="Q27" s="289"/>
    </row>
    <row r="28" spans="1:17" ht="11.25" customHeight="1">
      <c r="A28" s="1078"/>
      <c r="B28" s="1081"/>
      <c r="C28" s="1071"/>
      <c r="D28" s="1072"/>
      <c r="E28" s="1072"/>
      <c r="F28" s="1072"/>
      <c r="G28" s="1072"/>
      <c r="H28" s="1072"/>
      <c r="I28" s="1072"/>
      <c r="J28" s="1072"/>
      <c r="K28" s="1073"/>
      <c r="L28" s="290"/>
      <c r="M28" s="256"/>
      <c r="N28" s="289"/>
      <c r="O28" s="291"/>
      <c r="P28" s="254"/>
      <c r="Q28" s="289"/>
    </row>
    <row r="29" spans="1:17" ht="11.25" customHeight="1">
      <c r="A29" s="1078"/>
      <c r="B29" s="1081"/>
      <c r="C29" s="1071"/>
      <c r="D29" s="1072"/>
      <c r="E29" s="1072"/>
      <c r="F29" s="1072"/>
      <c r="G29" s="1072"/>
      <c r="H29" s="1072"/>
      <c r="I29" s="1072"/>
      <c r="J29" s="1072"/>
      <c r="K29" s="1073"/>
      <c r="L29" s="290"/>
      <c r="M29" s="256"/>
      <c r="N29" s="289"/>
      <c r="O29" s="291"/>
      <c r="P29" s="254"/>
      <c r="Q29" s="289"/>
    </row>
    <row r="30" spans="1:17" ht="11.25" customHeight="1">
      <c r="A30" s="1078"/>
      <c r="B30" s="1081"/>
      <c r="C30" s="1071"/>
      <c r="D30" s="1072"/>
      <c r="E30" s="1072"/>
      <c r="F30" s="1072"/>
      <c r="G30" s="1072"/>
      <c r="H30" s="1072"/>
      <c r="I30" s="1072"/>
      <c r="J30" s="1072"/>
      <c r="K30" s="1073"/>
      <c r="L30" s="290"/>
      <c r="M30" s="256"/>
      <c r="N30" s="289"/>
      <c r="O30" s="291"/>
      <c r="P30" s="254"/>
      <c r="Q30" s="289"/>
    </row>
    <row r="31" spans="1:17" ht="11.25" customHeight="1">
      <c r="A31" s="1078"/>
      <c r="B31" s="1081"/>
      <c r="C31" s="1089"/>
      <c r="D31" s="1090"/>
      <c r="E31" s="1090"/>
      <c r="F31" s="1090"/>
      <c r="G31" s="1090"/>
      <c r="H31" s="1090"/>
      <c r="I31" s="1090"/>
      <c r="J31" s="1090"/>
      <c r="K31" s="1091"/>
      <c r="L31" s="290"/>
      <c r="M31" s="256"/>
      <c r="N31" s="289"/>
      <c r="O31" s="291"/>
      <c r="P31" s="254"/>
      <c r="Q31" s="289"/>
    </row>
    <row r="32" spans="1:17" ht="13.15" customHeight="1">
      <c r="A32" s="1078"/>
      <c r="B32" s="1081"/>
      <c r="C32" s="1083" t="s">
        <v>388</v>
      </c>
      <c r="D32" s="1084"/>
      <c r="E32" s="1084"/>
      <c r="F32" s="1084"/>
      <c r="G32" s="1084"/>
      <c r="H32" s="1084"/>
      <c r="I32" s="1084"/>
      <c r="J32" s="1084"/>
      <c r="K32" s="1085"/>
      <c r="L32" s="290"/>
      <c r="M32" s="256"/>
      <c r="N32" s="289"/>
      <c r="O32" s="291"/>
      <c r="P32" s="254"/>
      <c r="Q32" s="289"/>
    </row>
    <row r="33" spans="1:17" ht="13.15" customHeight="1">
      <c r="A33" s="1078"/>
      <c r="B33" s="1081"/>
      <c r="C33" s="1112" t="s">
        <v>389</v>
      </c>
      <c r="D33" s="1113"/>
      <c r="E33" s="1113"/>
      <c r="F33" s="1113"/>
      <c r="G33" s="1113"/>
      <c r="H33" s="1113"/>
      <c r="I33" s="1113"/>
      <c r="J33" s="1113"/>
      <c r="K33" s="1114"/>
      <c r="L33" s="290"/>
      <c r="M33" s="256"/>
      <c r="N33" s="289"/>
      <c r="O33" s="291"/>
      <c r="P33" s="254"/>
      <c r="Q33" s="289"/>
    </row>
    <row r="34" spans="1:17" ht="11.25" customHeight="1">
      <c r="A34" s="1078"/>
      <c r="B34" s="1081"/>
      <c r="C34" s="1071"/>
      <c r="D34" s="1072"/>
      <c r="E34" s="1072"/>
      <c r="F34" s="1072"/>
      <c r="G34" s="1072"/>
      <c r="H34" s="1072"/>
      <c r="I34" s="1072"/>
      <c r="J34" s="1072"/>
      <c r="K34" s="1073"/>
      <c r="L34" s="290"/>
      <c r="M34" s="256"/>
      <c r="N34" s="289"/>
      <c r="O34" s="291"/>
      <c r="P34" s="254"/>
      <c r="Q34" s="289"/>
    </row>
    <row r="35" spans="1:17" ht="11.25" customHeight="1">
      <c r="A35" s="1078"/>
      <c r="B35" s="1081"/>
      <c r="C35" s="1071"/>
      <c r="D35" s="1072"/>
      <c r="E35" s="1072"/>
      <c r="F35" s="1072"/>
      <c r="G35" s="1072"/>
      <c r="H35" s="1072"/>
      <c r="I35" s="1072"/>
      <c r="J35" s="1072"/>
      <c r="K35" s="1073"/>
      <c r="L35" s="290"/>
      <c r="M35" s="256"/>
      <c r="N35" s="289"/>
      <c r="O35" s="291"/>
      <c r="P35" s="254"/>
      <c r="Q35" s="289"/>
    </row>
    <row r="36" spans="1:17" ht="11.25" customHeight="1">
      <c r="A36" s="1078"/>
      <c r="B36" s="1081"/>
      <c r="C36" s="1071"/>
      <c r="D36" s="1072"/>
      <c r="E36" s="1072"/>
      <c r="F36" s="1072"/>
      <c r="G36" s="1072"/>
      <c r="H36" s="1072"/>
      <c r="I36" s="1072"/>
      <c r="J36" s="1072"/>
      <c r="K36" s="1073"/>
      <c r="L36" s="290"/>
      <c r="M36" s="256"/>
      <c r="N36" s="289"/>
      <c r="O36" s="291"/>
      <c r="P36" s="254"/>
      <c r="Q36" s="289"/>
    </row>
    <row r="37" spans="1:17" ht="11.25" customHeight="1">
      <c r="A37" s="1078"/>
      <c r="B37" s="1081"/>
      <c r="C37" s="1071"/>
      <c r="D37" s="1072"/>
      <c r="E37" s="1072"/>
      <c r="F37" s="1072"/>
      <c r="G37" s="1072"/>
      <c r="H37" s="1072"/>
      <c r="I37" s="1072"/>
      <c r="J37" s="1072"/>
      <c r="K37" s="1073"/>
      <c r="L37" s="290"/>
      <c r="M37" s="256"/>
      <c r="N37" s="289"/>
      <c r="O37" s="291"/>
      <c r="P37" s="254"/>
      <c r="Q37" s="289"/>
    </row>
    <row r="38" spans="1:17" ht="11.25" customHeight="1">
      <c r="A38" s="1078"/>
      <c r="B38" s="1081"/>
      <c r="C38" s="1071"/>
      <c r="D38" s="1072"/>
      <c r="E38" s="1072"/>
      <c r="F38" s="1072"/>
      <c r="G38" s="1072"/>
      <c r="H38" s="1072"/>
      <c r="I38" s="1072"/>
      <c r="J38" s="1072"/>
      <c r="K38" s="1073"/>
      <c r="L38" s="290"/>
      <c r="M38" s="256"/>
      <c r="N38" s="289"/>
      <c r="O38" s="291"/>
      <c r="P38" s="254"/>
      <c r="Q38" s="289"/>
    </row>
    <row r="39" spans="1:17" ht="11.25" customHeight="1">
      <c r="A39" s="1078"/>
      <c r="B39" s="1081"/>
      <c r="C39" s="1089"/>
      <c r="D39" s="1090"/>
      <c r="E39" s="1090"/>
      <c r="F39" s="1090"/>
      <c r="G39" s="1090"/>
      <c r="H39" s="1090"/>
      <c r="I39" s="1090"/>
      <c r="J39" s="1090"/>
      <c r="K39" s="1091"/>
      <c r="L39" s="290"/>
      <c r="M39" s="256"/>
      <c r="N39" s="289"/>
      <c r="O39" s="291"/>
      <c r="P39" s="254"/>
      <c r="Q39" s="289"/>
    </row>
    <row r="40" spans="1:17" ht="13.15" customHeight="1">
      <c r="A40" s="1078"/>
      <c r="B40" s="1081"/>
      <c r="C40" s="1112" t="s">
        <v>390</v>
      </c>
      <c r="D40" s="1113"/>
      <c r="E40" s="1113"/>
      <c r="F40" s="1113"/>
      <c r="G40" s="1113"/>
      <c r="H40" s="1113"/>
      <c r="I40" s="1113"/>
      <c r="J40" s="1113"/>
      <c r="K40" s="1114"/>
      <c r="L40" s="290"/>
      <c r="M40" s="256"/>
      <c r="N40" s="289"/>
      <c r="O40" s="291"/>
      <c r="P40" s="254"/>
      <c r="Q40" s="289"/>
    </row>
    <row r="41" spans="1:17" ht="11.25" customHeight="1">
      <c r="A41" s="1078"/>
      <c r="B41" s="1081"/>
      <c r="C41" s="1071"/>
      <c r="D41" s="1072"/>
      <c r="E41" s="1072"/>
      <c r="F41" s="1072"/>
      <c r="G41" s="1072"/>
      <c r="H41" s="1072"/>
      <c r="I41" s="1072"/>
      <c r="J41" s="1072"/>
      <c r="K41" s="1073"/>
      <c r="L41" s="290"/>
      <c r="M41" s="256"/>
      <c r="N41" s="289"/>
      <c r="O41" s="291"/>
      <c r="P41" s="254"/>
      <c r="Q41" s="289"/>
    </row>
    <row r="42" spans="1:17" ht="11.25" customHeight="1">
      <c r="A42" s="1078"/>
      <c r="B42" s="1081"/>
      <c r="C42" s="1071"/>
      <c r="D42" s="1072"/>
      <c r="E42" s="1072"/>
      <c r="F42" s="1072"/>
      <c r="G42" s="1072"/>
      <c r="H42" s="1072"/>
      <c r="I42" s="1072"/>
      <c r="J42" s="1072"/>
      <c r="K42" s="1073"/>
      <c r="L42" s="290"/>
      <c r="M42" s="256"/>
      <c r="N42" s="289"/>
      <c r="O42" s="291"/>
      <c r="P42" s="254"/>
      <c r="Q42" s="289"/>
    </row>
    <row r="43" spans="1:17" ht="11.25" customHeight="1">
      <c r="A43" s="1078"/>
      <c r="B43" s="1081"/>
      <c r="C43" s="1071"/>
      <c r="D43" s="1072"/>
      <c r="E43" s="1072"/>
      <c r="F43" s="1072"/>
      <c r="G43" s="1072"/>
      <c r="H43" s="1072"/>
      <c r="I43" s="1072"/>
      <c r="J43" s="1072"/>
      <c r="K43" s="1073"/>
      <c r="L43" s="290"/>
      <c r="M43" s="256"/>
      <c r="N43" s="289"/>
      <c r="O43" s="291"/>
      <c r="P43" s="254"/>
      <c r="Q43" s="289"/>
    </row>
    <row r="44" spans="1:17" ht="11.25" customHeight="1">
      <c r="A44" s="1078"/>
      <c r="B44" s="1081"/>
      <c r="C44" s="1071"/>
      <c r="D44" s="1072"/>
      <c r="E44" s="1072"/>
      <c r="F44" s="1072"/>
      <c r="G44" s="1072"/>
      <c r="H44" s="1072"/>
      <c r="I44" s="1072"/>
      <c r="J44" s="1072"/>
      <c r="K44" s="1073"/>
      <c r="L44" s="290"/>
      <c r="M44" s="256"/>
      <c r="N44" s="289"/>
      <c r="O44" s="291"/>
      <c r="P44" s="254"/>
      <c r="Q44" s="289"/>
    </row>
    <row r="45" spans="1:17" ht="11.25" customHeight="1">
      <c r="A45" s="1078"/>
      <c r="B45" s="1081"/>
      <c r="C45" s="1071"/>
      <c r="D45" s="1072"/>
      <c r="E45" s="1072"/>
      <c r="F45" s="1072"/>
      <c r="G45" s="1072"/>
      <c r="H45" s="1072"/>
      <c r="I45" s="1072"/>
      <c r="J45" s="1072"/>
      <c r="K45" s="1073"/>
      <c r="L45" s="290"/>
      <c r="M45" s="256"/>
      <c r="N45" s="289"/>
      <c r="O45" s="291"/>
      <c r="P45" s="254"/>
      <c r="Q45" s="289"/>
    </row>
    <row r="46" spans="1:17" ht="11.25" customHeight="1">
      <c r="A46" s="1092"/>
      <c r="B46" s="1093"/>
      <c r="C46" s="1089"/>
      <c r="D46" s="1090"/>
      <c r="E46" s="1090"/>
      <c r="F46" s="1090"/>
      <c r="G46" s="1090"/>
      <c r="H46" s="1090"/>
      <c r="I46" s="1090"/>
      <c r="J46" s="1090"/>
      <c r="K46" s="1091"/>
      <c r="L46" s="286"/>
      <c r="M46" s="287"/>
      <c r="N46" s="289"/>
      <c r="O46" s="288"/>
      <c r="P46" s="287"/>
      <c r="Q46" s="289"/>
    </row>
    <row r="47" spans="1:17" ht="13.15" customHeight="1">
      <c r="A47" s="1077" t="s">
        <v>391</v>
      </c>
      <c r="B47" s="1080" t="s">
        <v>386</v>
      </c>
      <c r="C47" s="1083" t="s">
        <v>387</v>
      </c>
      <c r="D47" s="1084"/>
      <c r="E47" s="1084"/>
      <c r="F47" s="1084"/>
      <c r="G47" s="1084"/>
      <c r="H47" s="1084"/>
      <c r="I47" s="1084"/>
      <c r="J47" s="1084"/>
      <c r="K47" s="1085"/>
      <c r="L47" s="292"/>
      <c r="M47" s="293"/>
      <c r="N47" s="293"/>
      <c r="O47" s="294"/>
      <c r="P47" s="293"/>
      <c r="Q47" s="293"/>
    </row>
    <row r="48" spans="1:17" ht="11.25" customHeight="1">
      <c r="A48" s="1078"/>
      <c r="B48" s="1081"/>
      <c r="C48" s="1086"/>
      <c r="D48" s="1087"/>
      <c r="E48" s="1087"/>
      <c r="F48" s="1087"/>
      <c r="G48" s="1087"/>
      <c r="H48" s="1087"/>
      <c r="I48" s="1087"/>
      <c r="J48" s="1087"/>
      <c r="K48" s="1088"/>
      <c r="L48" s="295"/>
      <c r="M48" s="254"/>
      <c r="N48" s="84"/>
      <c r="O48" s="296"/>
      <c r="P48" s="84"/>
      <c r="Q48" s="84"/>
    </row>
    <row r="49" spans="1:17" ht="11.25" customHeight="1">
      <c r="A49" s="1078"/>
      <c r="B49" s="1081"/>
      <c r="C49" s="1071"/>
      <c r="D49" s="1072"/>
      <c r="E49" s="1072"/>
      <c r="F49" s="1072"/>
      <c r="G49" s="1072"/>
      <c r="H49" s="1072"/>
      <c r="I49" s="1072"/>
      <c r="J49" s="1072"/>
      <c r="K49" s="1073"/>
      <c r="L49" s="295"/>
      <c r="M49" s="254"/>
      <c r="N49" s="84"/>
      <c r="O49" s="296"/>
      <c r="P49" s="84"/>
      <c r="Q49" s="84"/>
    </row>
    <row r="50" spans="1:17" ht="11.25" customHeight="1">
      <c r="A50" s="1078"/>
      <c r="B50" s="1081"/>
      <c r="C50" s="1071"/>
      <c r="D50" s="1072"/>
      <c r="E50" s="1072"/>
      <c r="F50" s="1072"/>
      <c r="G50" s="1072"/>
      <c r="H50" s="1072"/>
      <c r="I50" s="1072"/>
      <c r="J50" s="1072"/>
      <c r="K50" s="1073"/>
      <c r="L50" s="295"/>
      <c r="M50" s="254"/>
      <c r="N50" s="84"/>
      <c r="O50" s="296"/>
      <c r="P50" s="84"/>
      <c r="Q50" s="84"/>
    </row>
    <row r="51" spans="1:17" ht="11.25" customHeight="1">
      <c r="A51" s="1078"/>
      <c r="B51" s="1081"/>
      <c r="C51" s="1071"/>
      <c r="D51" s="1072"/>
      <c r="E51" s="1072"/>
      <c r="F51" s="1072"/>
      <c r="G51" s="1072"/>
      <c r="H51" s="1072"/>
      <c r="I51" s="1072"/>
      <c r="J51" s="1072"/>
      <c r="K51" s="1073"/>
      <c r="L51" s="295"/>
      <c r="M51" s="254"/>
      <c r="N51" s="84"/>
      <c r="O51" s="296"/>
      <c r="P51" s="84"/>
      <c r="Q51" s="84"/>
    </row>
    <row r="52" spans="1:17" ht="11.25" customHeight="1">
      <c r="A52" s="1078"/>
      <c r="B52" s="1081"/>
      <c r="C52" s="1071"/>
      <c r="D52" s="1072"/>
      <c r="E52" s="1072"/>
      <c r="F52" s="1072"/>
      <c r="G52" s="1072"/>
      <c r="H52" s="1072"/>
      <c r="I52" s="1072"/>
      <c r="J52" s="1072"/>
      <c r="K52" s="1073"/>
      <c r="L52" s="295"/>
      <c r="M52" s="254"/>
      <c r="N52" s="84"/>
      <c r="O52" s="296"/>
      <c r="P52" s="84"/>
      <c r="Q52" s="84"/>
    </row>
    <row r="53" spans="1:17" ht="11.25" customHeight="1">
      <c r="A53" s="1078"/>
      <c r="B53" s="1081"/>
      <c r="C53" s="1071"/>
      <c r="D53" s="1072"/>
      <c r="E53" s="1072"/>
      <c r="F53" s="1072"/>
      <c r="G53" s="1072"/>
      <c r="H53" s="1072"/>
      <c r="I53" s="1072"/>
      <c r="J53" s="1072"/>
      <c r="K53" s="1073"/>
      <c r="L53" s="295"/>
      <c r="M53" s="254"/>
      <c r="N53" s="84"/>
      <c r="O53" s="296"/>
      <c r="P53" s="84"/>
      <c r="Q53" s="84"/>
    </row>
    <row r="54" spans="1:17" ht="11.25" customHeight="1">
      <c r="A54" s="1078"/>
      <c r="B54" s="1081"/>
      <c r="C54" s="1089"/>
      <c r="D54" s="1090"/>
      <c r="E54" s="1090"/>
      <c r="F54" s="1090"/>
      <c r="G54" s="1090"/>
      <c r="H54" s="1090"/>
      <c r="I54" s="1090"/>
      <c r="J54" s="1090"/>
      <c r="K54" s="1091"/>
      <c r="L54" s="295"/>
      <c r="M54" s="254"/>
      <c r="N54" s="84"/>
      <c r="O54" s="296"/>
      <c r="P54" s="84"/>
      <c r="Q54" s="84"/>
    </row>
    <row r="55" spans="1:17" ht="13.15" customHeight="1">
      <c r="A55" s="1078"/>
      <c r="B55" s="1081"/>
      <c r="C55" s="1083" t="s">
        <v>388</v>
      </c>
      <c r="D55" s="1084"/>
      <c r="E55" s="1084"/>
      <c r="F55" s="1084"/>
      <c r="G55" s="1084"/>
      <c r="H55" s="1084"/>
      <c r="I55" s="1084"/>
      <c r="J55" s="1084"/>
      <c r="K55" s="1085"/>
      <c r="L55" s="295"/>
      <c r="M55" s="254"/>
      <c r="N55" s="84"/>
      <c r="O55" s="296"/>
      <c r="P55" s="84"/>
      <c r="Q55" s="84"/>
    </row>
    <row r="56" spans="1:17" ht="13.15" customHeight="1">
      <c r="A56" s="1078"/>
      <c r="B56" s="1081"/>
      <c r="C56" s="1112" t="s">
        <v>389</v>
      </c>
      <c r="D56" s="1113"/>
      <c r="E56" s="1113"/>
      <c r="F56" s="1113"/>
      <c r="G56" s="1113"/>
      <c r="H56" s="1113"/>
      <c r="I56" s="1113"/>
      <c r="J56" s="1113"/>
      <c r="K56" s="1114"/>
      <c r="L56" s="295"/>
      <c r="M56" s="254"/>
      <c r="N56" s="84"/>
      <c r="O56" s="296"/>
      <c r="P56" s="84"/>
      <c r="Q56" s="84"/>
    </row>
    <row r="57" spans="1:17" ht="11.25" customHeight="1">
      <c r="A57" s="1078"/>
      <c r="B57" s="1081"/>
      <c r="C57" s="1071"/>
      <c r="D57" s="1072"/>
      <c r="E57" s="1072"/>
      <c r="F57" s="1072"/>
      <c r="G57" s="1072"/>
      <c r="H57" s="1072"/>
      <c r="I57" s="1072"/>
      <c r="J57" s="1072"/>
      <c r="K57" s="1073"/>
      <c r="L57" s="295"/>
      <c r="M57" s="254"/>
      <c r="N57" s="84"/>
      <c r="O57" s="296"/>
      <c r="P57" s="84"/>
      <c r="Q57" s="84"/>
    </row>
    <row r="58" spans="1:17" ht="11.25" customHeight="1">
      <c r="A58" s="1078"/>
      <c r="B58" s="1081"/>
      <c r="C58" s="1071"/>
      <c r="D58" s="1072"/>
      <c r="E58" s="1072"/>
      <c r="F58" s="1072"/>
      <c r="G58" s="1072"/>
      <c r="H58" s="1072"/>
      <c r="I58" s="1072"/>
      <c r="J58" s="1072"/>
      <c r="K58" s="1073"/>
      <c r="L58" s="295"/>
      <c r="M58" s="254"/>
      <c r="N58" s="84"/>
      <c r="O58" s="296"/>
      <c r="P58" s="84"/>
      <c r="Q58" s="84"/>
    </row>
    <row r="59" spans="1:17" ht="11.25" customHeight="1">
      <c r="A59" s="1078"/>
      <c r="B59" s="1081"/>
      <c r="C59" s="1071"/>
      <c r="D59" s="1072"/>
      <c r="E59" s="1072"/>
      <c r="F59" s="1072"/>
      <c r="G59" s="1072"/>
      <c r="H59" s="1072"/>
      <c r="I59" s="1072"/>
      <c r="J59" s="1072"/>
      <c r="K59" s="1073"/>
      <c r="L59" s="295"/>
      <c r="M59" s="254"/>
      <c r="N59" s="84"/>
      <c r="O59" s="296"/>
      <c r="P59" s="84"/>
      <c r="Q59" s="84"/>
    </row>
    <row r="60" spans="1:17" ht="11.25" customHeight="1">
      <c r="A60" s="1078"/>
      <c r="B60" s="1081"/>
      <c r="C60" s="1071"/>
      <c r="D60" s="1072"/>
      <c r="E60" s="1072"/>
      <c r="F60" s="1072"/>
      <c r="G60" s="1072"/>
      <c r="H60" s="1072"/>
      <c r="I60" s="1072"/>
      <c r="J60" s="1072"/>
      <c r="K60" s="1073"/>
      <c r="L60" s="295"/>
      <c r="M60" s="254"/>
      <c r="N60" s="84"/>
      <c r="O60" s="296"/>
      <c r="P60" s="84"/>
      <c r="Q60" s="84"/>
    </row>
    <row r="61" spans="1:17" ht="11.25" customHeight="1">
      <c r="A61" s="1078"/>
      <c r="B61" s="1081"/>
      <c r="C61" s="1071"/>
      <c r="D61" s="1072"/>
      <c r="E61" s="1072"/>
      <c r="F61" s="1072"/>
      <c r="G61" s="1072"/>
      <c r="H61" s="1072"/>
      <c r="I61" s="1072"/>
      <c r="J61" s="1072"/>
      <c r="K61" s="1073"/>
      <c r="L61" s="295"/>
      <c r="M61" s="254"/>
      <c r="N61" s="84"/>
      <c r="O61" s="296"/>
      <c r="P61" s="84"/>
      <c r="Q61" s="84"/>
    </row>
    <row r="62" spans="1:17" ht="11.25" customHeight="1">
      <c r="A62" s="1078"/>
      <c r="B62" s="1081"/>
      <c r="C62" s="1089"/>
      <c r="D62" s="1090"/>
      <c r="E62" s="1090"/>
      <c r="F62" s="1090"/>
      <c r="G62" s="1090"/>
      <c r="H62" s="1090"/>
      <c r="I62" s="1090"/>
      <c r="J62" s="1090"/>
      <c r="K62" s="1091"/>
      <c r="L62" s="295"/>
      <c r="M62" s="254"/>
      <c r="N62" s="84"/>
      <c r="O62" s="296"/>
      <c r="P62" s="84"/>
      <c r="Q62" s="84"/>
    </row>
    <row r="63" spans="1:17">
      <c r="A63" s="1078"/>
      <c r="B63" s="1081"/>
      <c r="C63" s="1115" t="s">
        <v>390</v>
      </c>
      <c r="D63" s="1116"/>
      <c r="E63" s="1116"/>
      <c r="F63" s="1116"/>
      <c r="G63" s="1116"/>
      <c r="H63" s="1116"/>
      <c r="I63" s="1116"/>
      <c r="J63" s="1116"/>
      <c r="K63" s="1117"/>
      <c r="L63" s="292"/>
      <c r="M63" s="293"/>
      <c r="N63" s="293"/>
      <c r="O63" s="294"/>
      <c r="P63" s="293"/>
      <c r="Q63" s="293"/>
    </row>
    <row r="64" spans="1:17" ht="11.25" customHeight="1">
      <c r="A64" s="1078"/>
      <c r="B64" s="1081"/>
      <c r="C64" s="1071"/>
      <c r="D64" s="1072"/>
      <c r="E64" s="1072"/>
      <c r="F64" s="1072"/>
      <c r="G64" s="1072"/>
      <c r="H64" s="1072"/>
      <c r="I64" s="1072"/>
      <c r="J64" s="1072"/>
      <c r="K64" s="1073"/>
      <c r="L64" s="295"/>
      <c r="M64" s="254"/>
      <c r="N64" s="84"/>
      <c r="O64" s="297"/>
      <c r="P64" s="254"/>
      <c r="Q64" s="84"/>
    </row>
    <row r="65" spans="1:17" ht="11.25" customHeight="1">
      <c r="A65" s="1078"/>
      <c r="B65" s="1081"/>
      <c r="C65" s="1071"/>
      <c r="D65" s="1072"/>
      <c r="E65" s="1072"/>
      <c r="F65" s="1072"/>
      <c r="G65" s="1072"/>
      <c r="H65" s="1072"/>
      <c r="I65" s="1072"/>
      <c r="J65" s="1072"/>
      <c r="K65" s="1073"/>
      <c r="L65" s="295"/>
      <c r="M65" s="254"/>
      <c r="N65" s="84"/>
      <c r="O65" s="297"/>
      <c r="P65" s="254"/>
      <c r="Q65" s="84"/>
    </row>
    <row r="66" spans="1:17" ht="11.25" customHeight="1">
      <c r="A66" s="1078"/>
      <c r="B66" s="1081"/>
      <c r="C66" s="1071"/>
      <c r="D66" s="1072"/>
      <c r="E66" s="1072"/>
      <c r="F66" s="1072"/>
      <c r="G66" s="1072"/>
      <c r="H66" s="1072"/>
      <c r="I66" s="1072"/>
      <c r="J66" s="1072"/>
      <c r="K66" s="1073"/>
      <c r="L66" s="295"/>
      <c r="M66" s="254"/>
      <c r="N66" s="84"/>
      <c r="O66" s="297"/>
      <c r="P66" s="254"/>
      <c r="Q66" s="84"/>
    </row>
    <row r="67" spans="1:17" ht="11.25" customHeight="1">
      <c r="A67" s="1078"/>
      <c r="B67" s="1081"/>
      <c r="C67" s="1071"/>
      <c r="D67" s="1072"/>
      <c r="E67" s="1072"/>
      <c r="F67" s="1072"/>
      <c r="G67" s="1072"/>
      <c r="H67" s="1072"/>
      <c r="I67" s="1072"/>
      <c r="J67" s="1072"/>
      <c r="K67" s="1073"/>
      <c r="L67" s="295"/>
      <c r="M67" s="254"/>
      <c r="N67" s="84"/>
      <c r="O67" s="297"/>
      <c r="P67" s="254"/>
      <c r="Q67" s="84"/>
    </row>
    <row r="68" spans="1:17" ht="11.25" customHeight="1">
      <c r="A68" s="1078"/>
      <c r="B68" s="1081"/>
      <c r="C68" s="1071"/>
      <c r="D68" s="1072"/>
      <c r="E68" s="1072"/>
      <c r="F68" s="1072"/>
      <c r="G68" s="1072"/>
      <c r="H68" s="1072"/>
      <c r="I68" s="1072"/>
      <c r="J68" s="1072"/>
      <c r="K68" s="1073"/>
      <c r="L68" s="292"/>
      <c r="M68" s="293"/>
      <c r="N68" s="287"/>
      <c r="O68" s="294"/>
      <c r="P68" s="293"/>
      <c r="Q68" s="287"/>
    </row>
    <row r="69" spans="1:17" ht="11.25" customHeight="1">
      <c r="A69" s="1079"/>
      <c r="B69" s="1082"/>
      <c r="C69" s="1074"/>
      <c r="D69" s="1075"/>
      <c r="E69" s="1075"/>
      <c r="F69" s="1075"/>
      <c r="G69" s="1075"/>
      <c r="H69" s="1075"/>
      <c r="I69" s="1075"/>
      <c r="J69" s="1075"/>
      <c r="K69" s="1076"/>
      <c r="L69" s="286"/>
      <c r="M69" s="287"/>
      <c r="N69" s="287"/>
      <c r="O69" s="298"/>
      <c r="P69" s="299"/>
      <c r="Q69" s="287"/>
    </row>
    <row r="70" spans="1:17" ht="21" customHeight="1">
      <c r="A70" s="1099" t="s">
        <v>392</v>
      </c>
      <c r="B70" s="1100"/>
      <c r="C70" s="1100"/>
      <c r="D70" s="1100"/>
      <c r="E70" s="1100"/>
      <c r="F70" s="1100"/>
      <c r="G70" s="1100"/>
      <c r="H70" s="1100"/>
      <c r="I70" s="1100"/>
      <c r="J70" s="1100"/>
      <c r="K70" s="1101"/>
      <c r="L70" s="292"/>
      <c r="M70" s="293"/>
      <c r="N70" s="289"/>
      <c r="O70" s="288"/>
      <c r="P70" s="287"/>
      <c r="Q70" s="289"/>
    </row>
    <row r="71" spans="1:17" ht="18" customHeight="1">
      <c r="A71" s="1102" t="s">
        <v>393</v>
      </c>
      <c r="B71" s="1081" t="s">
        <v>402</v>
      </c>
      <c r="C71" s="1104" t="s">
        <v>394</v>
      </c>
      <c r="D71" s="1105"/>
      <c r="E71" s="1105"/>
      <c r="F71" s="1105"/>
      <c r="G71" s="1105"/>
      <c r="H71" s="1105"/>
      <c r="I71" s="1105"/>
      <c r="J71" s="1105"/>
      <c r="K71" s="280"/>
      <c r="L71" s="286"/>
      <c r="M71" s="287"/>
      <c r="N71" s="84"/>
      <c r="O71" s="296"/>
      <c r="P71" s="84"/>
      <c r="Q71" s="84"/>
    </row>
    <row r="72" spans="1:17" ht="13.5" customHeight="1">
      <c r="A72" s="1102"/>
      <c r="B72" s="1081"/>
      <c r="C72" s="1097" t="s">
        <v>368</v>
      </c>
      <c r="D72" s="1098"/>
      <c r="E72" s="1098"/>
      <c r="F72" s="1098"/>
      <c r="G72" s="300"/>
      <c r="H72" s="1097" t="s">
        <v>369</v>
      </c>
      <c r="I72" s="1098"/>
      <c r="J72" s="1098"/>
      <c r="K72" s="301"/>
      <c r="L72" s="290"/>
      <c r="M72" s="256"/>
      <c r="N72" s="289"/>
      <c r="O72" s="288"/>
      <c r="P72" s="287"/>
      <c r="Q72" s="289"/>
    </row>
    <row r="73" spans="1:17" ht="13.5" customHeight="1">
      <c r="A73" s="1102"/>
      <c r="B73" s="1081"/>
      <c r="C73" s="1106" t="s">
        <v>395</v>
      </c>
      <c r="D73" s="1107"/>
      <c r="E73" s="1107"/>
      <c r="F73" s="271"/>
      <c r="G73" s="272" t="s">
        <v>13</v>
      </c>
      <c r="H73" s="1106" t="s">
        <v>395</v>
      </c>
      <c r="I73" s="1107"/>
      <c r="J73" s="271"/>
      <c r="K73" s="273" t="s">
        <v>13</v>
      </c>
    </row>
    <row r="74" spans="1:17" ht="22.5" customHeight="1">
      <c r="A74" s="1102"/>
      <c r="B74" s="1081"/>
      <c r="C74" s="1108" t="s">
        <v>396</v>
      </c>
      <c r="D74" s="1109"/>
      <c r="E74" s="1109"/>
      <c r="F74" s="274"/>
      <c r="G74" s="302" t="s">
        <v>13</v>
      </c>
      <c r="H74" s="1108" t="s">
        <v>396</v>
      </c>
      <c r="I74" s="1109"/>
      <c r="J74" s="274"/>
      <c r="K74" s="303" t="s">
        <v>13</v>
      </c>
    </row>
    <row r="75" spans="1:17">
      <c r="A75" s="1103"/>
      <c r="B75" s="1093"/>
      <c r="C75" s="1110" t="s">
        <v>397</v>
      </c>
      <c r="D75" s="1111"/>
      <c r="E75" s="1111"/>
      <c r="F75" s="277" t="str">
        <f>IFERROR(IF(OR(F73="",F74=""),"",ROUND(F74/F73*100,1)),0)</f>
        <v/>
      </c>
      <c r="G75" s="278" t="s">
        <v>375</v>
      </c>
      <c r="H75" s="1110" t="s">
        <v>397</v>
      </c>
      <c r="I75" s="1111"/>
      <c r="J75" s="277" t="str">
        <f>IFERROR(IF(OR(J73="",J74=""),"",ROUND(J74/J73*100,1)),0)</f>
        <v/>
      </c>
      <c r="K75" s="279" t="s">
        <v>375</v>
      </c>
    </row>
    <row r="76" spans="1:17" ht="15.65" customHeight="1">
      <c r="A76" s="1094" t="s">
        <v>378</v>
      </c>
      <c r="B76" s="1080" t="s">
        <v>398</v>
      </c>
      <c r="C76" s="284" t="s">
        <v>224</v>
      </c>
      <c r="D76" s="285"/>
      <c r="E76" s="274"/>
      <c r="F76" s="285" t="s">
        <v>380</v>
      </c>
      <c r="G76" s="285"/>
      <c r="H76" s="285"/>
      <c r="I76" s="285"/>
      <c r="J76" s="285"/>
      <c r="K76" s="304"/>
    </row>
    <row r="77" spans="1:17" ht="15.65" customHeight="1">
      <c r="A77" s="1095"/>
      <c r="B77" s="1081"/>
      <c r="C77" s="1097" t="s">
        <v>394</v>
      </c>
      <c r="D77" s="1098"/>
      <c r="E77" s="1098"/>
      <c r="F77" s="1098"/>
      <c r="G77" s="1098"/>
      <c r="H77" s="1098"/>
      <c r="I77" s="1098"/>
      <c r="J77" s="1098"/>
      <c r="K77" s="305"/>
    </row>
    <row r="78" spans="1:17" ht="16.149999999999999" customHeight="1">
      <c r="A78" s="1096"/>
      <c r="B78" s="1093"/>
      <c r="C78" s="1083" t="s">
        <v>368</v>
      </c>
      <c r="D78" s="1084"/>
      <c r="E78" s="1084"/>
      <c r="F78" s="281">
        <v>0</v>
      </c>
      <c r="G78" s="306" t="s">
        <v>375</v>
      </c>
      <c r="H78" s="1083" t="s">
        <v>369</v>
      </c>
      <c r="I78" s="1084"/>
      <c r="J78" s="281">
        <v>0</v>
      </c>
      <c r="K78" s="307" t="s">
        <v>375</v>
      </c>
    </row>
    <row r="79" spans="1:17" ht="13.15" customHeight="1">
      <c r="A79" s="1077" t="s">
        <v>385</v>
      </c>
      <c r="B79" s="1080" t="s">
        <v>386</v>
      </c>
      <c r="C79" s="1083" t="s">
        <v>387</v>
      </c>
      <c r="D79" s="1084"/>
      <c r="E79" s="1084"/>
      <c r="F79" s="1084"/>
      <c r="G79" s="1084"/>
      <c r="H79" s="1084"/>
      <c r="I79" s="1084"/>
      <c r="J79" s="1084"/>
      <c r="K79" s="1085"/>
      <c r="L79" s="286"/>
      <c r="M79" s="287"/>
      <c r="N79" s="287"/>
      <c r="O79" s="288"/>
      <c r="P79" s="287"/>
      <c r="Q79" s="287"/>
    </row>
    <row r="80" spans="1:17" ht="11.25" customHeight="1">
      <c r="A80" s="1078"/>
      <c r="B80" s="1081"/>
      <c r="C80" s="1086"/>
      <c r="D80" s="1087"/>
      <c r="E80" s="1087"/>
      <c r="F80" s="1087"/>
      <c r="G80" s="1087"/>
      <c r="H80" s="1087"/>
      <c r="I80" s="1087"/>
      <c r="J80" s="1087"/>
      <c r="K80" s="1088"/>
      <c r="L80" s="287"/>
      <c r="M80" s="287"/>
      <c r="N80" s="287"/>
      <c r="O80" s="288"/>
      <c r="P80" s="287"/>
      <c r="Q80" s="287"/>
    </row>
    <row r="81" spans="1:17" ht="11.25" customHeight="1">
      <c r="A81" s="1078"/>
      <c r="B81" s="1081"/>
      <c r="C81" s="1071"/>
      <c r="D81" s="1072"/>
      <c r="E81" s="1072"/>
      <c r="F81" s="1072"/>
      <c r="G81" s="1072"/>
      <c r="H81" s="1072"/>
      <c r="I81" s="1072"/>
      <c r="J81" s="1072"/>
      <c r="K81" s="1073"/>
      <c r="L81" s="286"/>
      <c r="M81" s="287"/>
      <c r="N81" s="289"/>
      <c r="O81" s="288"/>
      <c r="P81" s="287"/>
      <c r="Q81" s="289"/>
    </row>
    <row r="82" spans="1:17" ht="11.25" customHeight="1">
      <c r="A82" s="1078"/>
      <c r="B82" s="1081"/>
      <c r="C82" s="1071"/>
      <c r="D82" s="1072"/>
      <c r="E82" s="1072"/>
      <c r="F82" s="1072"/>
      <c r="G82" s="1072"/>
      <c r="H82" s="1072"/>
      <c r="I82" s="1072"/>
      <c r="J82" s="1072"/>
      <c r="K82" s="1073"/>
      <c r="L82" s="290"/>
      <c r="M82" s="256"/>
      <c r="N82" s="289"/>
      <c r="O82" s="291"/>
      <c r="P82" s="254"/>
      <c r="Q82" s="289"/>
    </row>
    <row r="83" spans="1:17" ht="11.25" customHeight="1">
      <c r="A83" s="1078"/>
      <c r="B83" s="1081"/>
      <c r="C83" s="1071"/>
      <c r="D83" s="1072"/>
      <c r="E83" s="1072"/>
      <c r="F83" s="1072"/>
      <c r="G83" s="1072"/>
      <c r="H83" s="1072"/>
      <c r="I83" s="1072"/>
      <c r="J83" s="1072"/>
      <c r="K83" s="1073"/>
      <c r="L83" s="290"/>
      <c r="M83" s="256"/>
      <c r="N83" s="289"/>
      <c r="O83" s="291"/>
      <c r="P83" s="254"/>
      <c r="Q83" s="289"/>
    </row>
    <row r="84" spans="1:17" ht="11.25" customHeight="1">
      <c r="A84" s="1078"/>
      <c r="B84" s="1081"/>
      <c r="C84" s="1071"/>
      <c r="D84" s="1072"/>
      <c r="E84" s="1072"/>
      <c r="F84" s="1072"/>
      <c r="G84" s="1072"/>
      <c r="H84" s="1072"/>
      <c r="I84" s="1072"/>
      <c r="J84" s="1072"/>
      <c r="K84" s="1073"/>
      <c r="L84" s="290"/>
      <c r="M84" s="256"/>
      <c r="N84" s="289"/>
      <c r="O84" s="291"/>
      <c r="P84" s="254"/>
      <c r="Q84" s="289"/>
    </row>
    <row r="85" spans="1:17" ht="11.25" customHeight="1">
      <c r="A85" s="1078"/>
      <c r="B85" s="1081"/>
      <c r="C85" s="1089"/>
      <c r="D85" s="1090"/>
      <c r="E85" s="1090"/>
      <c r="F85" s="1090"/>
      <c r="G85" s="1090"/>
      <c r="H85" s="1090"/>
      <c r="I85" s="1090"/>
      <c r="J85" s="1090"/>
      <c r="K85" s="1091"/>
      <c r="L85" s="290"/>
      <c r="M85" s="256"/>
      <c r="N85" s="289"/>
      <c r="O85" s="291"/>
      <c r="P85" s="254"/>
      <c r="Q85" s="289"/>
    </row>
    <row r="86" spans="1:17" ht="13.15" customHeight="1">
      <c r="A86" s="1078"/>
      <c r="B86" s="1081"/>
      <c r="C86" s="1083" t="s">
        <v>399</v>
      </c>
      <c r="D86" s="1084"/>
      <c r="E86" s="1084"/>
      <c r="F86" s="1084"/>
      <c r="G86" s="1084"/>
      <c r="H86" s="1084"/>
      <c r="I86" s="1084"/>
      <c r="J86" s="1084"/>
      <c r="K86" s="1085"/>
      <c r="L86" s="290"/>
      <c r="M86" s="256"/>
      <c r="N86" s="289"/>
      <c r="O86" s="291"/>
      <c r="P86" s="254"/>
      <c r="Q86" s="289"/>
    </row>
    <row r="87" spans="1:17" ht="11.25" customHeight="1">
      <c r="A87" s="1078"/>
      <c r="B87" s="1081"/>
      <c r="C87" s="1071"/>
      <c r="D87" s="1072"/>
      <c r="E87" s="1072"/>
      <c r="F87" s="1072"/>
      <c r="G87" s="1072"/>
      <c r="H87" s="1072"/>
      <c r="I87" s="1072"/>
      <c r="J87" s="1072"/>
      <c r="K87" s="1073"/>
      <c r="L87" s="290"/>
      <c r="M87" s="256"/>
      <c r="N87" s="289"/>
      <c r="O87" s="291"/>
      <c r="P87" s="254"/>
      <c r="Q87" s="289"/>
    </row>
    <row r="88" spans="1:17" ht="11.25" customHeight="1">
      <c r="A88" s="1078"/>
      <c r="B88" s="1081"/>
      <c r="C88" s="1071"/>
      <c r="D88" s="1072"/>
      <c r="E88" s="1072"/>
      <c r="F88" s="1072"/>
      <c r="G88" s="1072"/>
      <c r="H88" s="1072"/>
      <c r="I88" s="1072"/>
      <c r="J88" s="1072"/>
      <c r="K88" s="1073"/>
      <c r="L88" s="290"/>
      <c r="M88" s="256"/>
      <c r="N88" s="289"/>
      <c r="O88" s="291"/>
      <c r="P88" s="254"/>
      <c r="Q88" s="289"/>
    </row>
    <row r="89" spans="1:17" ht="11.25" customHeight="1">
      <c r="A89" s="1078"/>
      <c r="B89" s="1081"/>
      <c r="C89" s="1071"/>
      <c r="D89" s="1072"/>
      <c r="E89" s="1072"/>
      <c r="F89" s="1072"/>
      <c r="G89" s="1072"/>
      <c r="H89" s="1072"/>
      <c r="I89" s="1072"/>
      <c r="J89" s="1072"/>
      <c r="K89" s="1073"/>
      <c r="L89" s="290"/>
      <c r="M89" s="256"/>
      <c r="N89" s="289"/>
      <c r="O89" s="291"/>
      <c r="P89" s="254"/>
      <c r="Q89" s="289"/>
    </row>
    <row r="90" spans="1:17" ht="11.25" customHeight="1">
      <c r="A90" s="1078"/>
      <c r="B90" s="1081"/>
      <c r="C90" s="1071"/>
      <c r="D90" s="1072"/>
      <c r="E90" s="1072"/>
      <c r="F90" s="1072"/>
      <c r="G90" s="1072"/>
      <c r="H90" s="1072"/>
      <c r="I90" s="1072"/>
      <c r="J90" s="1072"/>
      <c r="K90" s="1073"/>
      <c r="L90" s="290"/>
      <c r="M90" s="256"/>
      <c r="N90" s="289"/>
      <c r="O90" s="291"/>
      <c r="P90" s="254"/>
      <c r="Q90" s="289"/>
    </row>
    <row r="91" spans="1:17" ht="11.25" customHeight="1">
      <c r="A91" s="1078"/>
      <c r="B91" s="1081"/>
      <c r="C91" s="1071"/>
      <c r="D91" s="1072"/>
      <c r="E91" s="1072"/>
      <c r="F91" s="1072"/>
      <c r="G91" s="1072"/>
      <c r="H91" s="1072"/>
      <c r="I91" s="1072"/>
      <c r="J91" s="1072"/>
      <c r="K91" s="1073"/>
      <c r="L91" s="290"/>
      <c r="M91" s="256"/>
      <c r="N91" s="289"/>
      <c r="O91" s="291"/>
      <c r="P91" s="254"/>
      <c r="Q91" s="289"/>
    </row>
    <row r="92" spans="1:17" ht="11.25" customHeight="1">
      <c r="A92" s="1092"/>
      <c r="B92" s="1093"/>
      <c r="C92" s="1089"/>
      <c r="D92" s="1090"/>
      <c r="E92" s="1090"/>
      <c r="F92" s="1090"/>
      <c r="G92" s="1090"/>
      <c r="H92" s="1090"/>
      <c r="I92" s="1090"/>
      <c r="J92" s="1090"/>
      <c r="K92" s="1091"/>
      <c r="L92" s="290"/>
      <c r="M92" s="256"/>
      <c r="N92" s="289"/>
      <c r="O92" s="291"/>
      <c r="P92" s="254"/>
      <c r="Q92" s="289"/>
    </row>
    <row r="93" spans="1:17" ht="13.15" customHeight="1">
      <c r="A93" s="1077" t="s">
        <v>391</v>
      </c>
      <c r="B93" s="1080" t="s">
        <v>386</v>
      </c>
      <c r="C93" s="1083" t="s">
        <v>387</v>
      </c>
      <c r="D93" s="1084"/>
      <c r="E93" s="1084"/>
      <c r="F93" s="1084"/>
      <c r="G93" s="1084"/>
      <c r="H93" s="1084"/>
      <c r="I93" s="1084"/>
      <c r="J93" s="1084"/>
      <c r="K93" s="1085"/>
      <c r="L93" s="290"/>
      <c r="M93" s="256"/>
      <c r="N93" s="289"/>
      <c r="O93" s="291"/>
      <c r="P93" s="254"/>
      <c r="Q93" s="289"/>
    </row>
    <row r="94" spans="1:17" ht="11.25" customHeight="1">
      <c r="A94" s="1078"/>
      <c r="B94" s="1081"/>
      <c r="C94" s="1086"/>
      <c r="D94" s="1087"/>
      <c r="E94" s="1087"/>
      <c r="F94" s="1087"/>
      <c r="G94" s="1087"/>
      <c r="H94" s="1087"/>
      <c r="I94" s="1087"/>
      <c r="J94" s="1087"/>
      <c r="K94" s="1088"/>
      <c r="L94" s="290"/>
      <c r="M94" s="256"/>
      <c r="N94" s="289"/>
      <c r="O94" s="291"/>
      <c r="P94" s="254"/>
      <c r="Q94" s="289"/>
    </row>
    <row r="95" spans="1:17" ht="11.25" customHeight="1">
      <c r="A95" s="1078"/>
      <c r="B95" s="1081"/>
      <c r="C95" s="1071"/>
      <c r="D95" s="1072"/>
      <c r="E95" s="1072"/>
      <c r="F95" s="1072"/>
      <c r="G95" s="1072"/>
      <c r="H95" s="1072"/>
      <c r="I95" s="1072"/>
      <c r="J95" s="1072"/>
      <c r="K95" s="1073"/>
      <c r="L95" s="290"/>
      <c r="M95" s="256"/>
      <c r="N95" s="289"/>
      <c r="O95" s="291"/>
      <c r="P95" s="254"/>
      <c r="Q95" s="289"/>
    </row>
    <row r="96" spans="1:17" ht="11.25" customHeight="1">
      <c r="A96" s="1078"/>
      <c r="B96" s="1081"/>
      <c r="C96" s="1071"/>
      <c r="D96" s="1072"/>
      <c r="E96" s="1072"/>
      <c r="F96" s="1072"/>
      <c r="G96" s="1072"/>
      <c r="H96" s="1072"/>
      <c r="I96" s="1072"/>
      <c r="J96" s="1072"/>
      <c r="K96" s="1073"/>
      <c r="L96" s="290"/>
      <c r="M96" s="256"/>
      <c r="N96" s="289"/>
      <c r="O96" s="291"/>
      <c r="P96" s="254"/>
      <c r="Q96" s="289"/>
    </row>
    <row r="97" spans="1:17" ht="11.25" customHeight="1">
      <c r="A97" s="1078"/>
      <c r="B97" s="1081"/>
      <c r="C97" s="1071"/>
      <c r="D97" s="1072"/>
      <c r="E97" s="1072"/>
      <c r="F97" s="1072"/>
      <c r="G97" s="1072"/>
      <c r="H97" s="1072"/>
      <c r="I97" s="1072"/>
      <c r="J97" s="1072"/>
      <c r="K97" s="1073"/>
      <c r="L97" s="290"/>
      <c r="M97" s="256"/>
      <c r="N97" s="289"/>
      <c r="O97" s="291"/>
      <c r="P97" s="254"/>
      <c r="Q97" s="289"/>
    </row>
    <row r="98" spans="1:17" ht="11.25" customHeight="1">
      <c r="A98" s="1078"/>
      <c r="B98" s="1081"/>
      <c r="C98" s="1071"/>
      <c r="D98" s="1072"/>
      <c r="E98" s="1072"/>
      <c r="F98" s="1072"/>
      <c r="G98" s="1072"/>
      <c r="H98" s="1072"/>
      <c r="I98" s="1072"/>
      <c r="J98" s="1072"/>
      <c r="K98" s="1073"/>
      <c r="L98" s="290"/>
      <c r="M98" s="256"/>
      <c r="N98" s="289"/>
      <c r="O98" s="291"/>
      <c r="P98" s="254"/>
      <c r="Q98" s="289"/>
    </row>
    <row r="99" spans="1:17" ht="11.25" customHeight="1">
      <c r="A99" s="1078"/>
      <c r="B99" s="1081"/>
      <c r="C99" s="1089"/>
      <c r="D99" s="1090"/>
      <c r="E99" s="1090"/>
      <c r="F99" s="1090"/>
      <c r="G99" s="1090"/>
      <c r="H99" s="1090"/>
      <c r="I99" s="1090"/>
      <c r="J99" s="1090"/>
      <c r="K99" s="1091"/>
      <c r="L99" s="290"/>
      <c r="M99" s="256"/>
      <c r="N99" s="289"/>
      <c r="O99" s="291"/>
      <c r="P99" s="254"/>
      <c r="Q99" s="289"/>
    </row>
    <row r="100" spans="1:17" ht="13.15" customHeight="1">
      <c r="A100" s="1078"/>
      <c r="B100" s="1081"/>
      <c r="C100" s="1083" t="s">
        <v>399</v>
      </c>
      <c r="D100" s="1084"/>
      <c r="E100" s="1084"/>
      <c r="F100" s="1084"/>
      <c r="G100" s="1084"/>
      <c r="H100" s="1084"/>
      <c r="I100" s="1084"/>
      <c r="J100" s="1084"/>
      <c r="K100" s="1085"/>
      <c r="L100" s="290"/>
      <c r="M100" s="256"/>
      <c r="N100" s="289"/>
      <c r="O100" s="291"/>
      <c r="P100" s="254"/>
      <c r="Q100" s="289"/>
    </row>
    <row r="101" spans="1:17" ht="11.25" customHeight="1">
      <c r="A101" s="1078"/>
      <c r="B101" s="1081"/>
      <c r="C101" s="1086"/>
      <c r="D101" s="1087"/>
      <c r="E101" s="1087"/>
      <c r="F101" s="1087"/>
      <c r="G101" s="1087"/>
      <c r="H101" s="1087"/>
      <c r="I101" s="1087"/>
      <c r="J101" s="1087"/>
      <c r="K101" s="1088"/>
      <c r="L101" s="290"/>
      <c r="M101" s="256"/>
      <c r="N101" s="289"/>
      <c r="O101" s="291"/>
      <c r="P101" s="254"/>
      <c r="Q101" s="289"/>
    </row>
    <row r="102" spans="1:17" ht="11.25" customHeight="1">
      <c r="A102" s="1078"/>
      <c r="B102" s="1081"/>
      <c r="C102" s="1071"/>
      <c r="D102" s="1072"/>
      <c r="E102" s="1072"/>
      <c r="F102" s="1072"/>
      <c r="G102" s="1072"/>
      <c r="H102" s="1072"/>
      <c r="I102" s="1072"/>
      <c r="J102" s="1072"/>
      <c r="K102" s="1073"/>
      <c r="L102" s="290"/>
      <c r="M102" s="256"/>
      <c r="N102" s="289"/>
      <c r="O102" s="291"/>
      <c r="P102" s="254"/>
      <c r="Q102" s="289"/>
    </row>
    <row r="103" spans="1:17" ht="11.25" customHeight="1">
      <c r="A103" s="1078"/>
      <c r="B103" s="1081"/>
      <c r="C103" s="1071"/>
      <c r="D103" s="1072"/>
      <c r="E103" s="1072"/>
      <c r="F103" s="1072"/>
      <c r="G103" s="1072"/>
      <c r="H103" s="1072"/>
      <c r="I103" s="1072"/>
      <c r="J103" s="1072"/>
      <c r="K103" s="1073"/>
    </row>
    <row r="104" spans="1:17" ht="11.25" customHeight="1">
      <c r="A104" s="1078"/>
      <c r="B104" s="1081"/>
      <c r="C104" s="1071"/>
      <c r="D104" s="1072"/>
      <c r="E104" s="1072"/>
      <c r="F104" s="1072"/>
      <c r="G104" s="1072"/>
      <c r="H104" s="1072"/>
      <c r="I104" s="1072"/>
      <c r="J104" s="1072"/>
      <c r="K104" s="1073"/>
    </row>
    <row r="105" spans="1:17" ht="11.25" customHeight="1">
      <c r="A105" s="1078"/>
      <c r="B105" s="1081"/>
      <c r="C105" s="1071"/>
      <c r="D105" s="1072"/>
      <c r="E105" s="1072"/>
      <c r="F105" s="1072"/>
      <c r="G105" s="1072"/>
      <c r="H105" s="1072"/>
      <c r="I105" s="1072"/>
      <c r="J105" s="1072"/>
      <c r="K105" s="1073"/>
    </row>
    <row r="106" spans="1:17" ht="11.25" customHeight="1">
      <c r="A106" s="1079"/>
      <c r="B106" s="1082"/>
      <c r="C106" s="1074"/>
      <c r="D106" s="1075"/>
      <c r="E106" s="1075"/>
      <c r="F106" s="1075"/>
      <c r="G106" s="1075"/>
      <c r="H106" s="1075"/>
      <c r="I106" s="1075"/>
      <c r="J106" s="1075"/>
      <c r="K106" s="1076"/>
    </row>
    <row r="108" spans="1:17" ht="15.5">
      <c r="A108" s="1063" t="s">
        <v>400</v>
      </c>
      <c r="B108" s="1063"/>
      <c r="C108" s="1063"/>
      <c r="D108" s="1063"/>
      <c r="E108" s="1063"/>
      <c r="F108" s="1063"/>
      <c r="G108" s="1063"/>
      <c r="H108" s="1063"/>
      <c r="I108" s="1063"/>
      <c r="J108" s="1063"/>
      <c r="K108" s="1063"/>
    </row>
    <row r="109" spans="1:17" ht="9.75" customHeight="1">
      <c r="A109" s="1064"/>
      <c r="B109" s="1064"/>
      <c r="C109" s="1064"/>
      <c r="D109" s="1064"/>
      <c r="E109" s="1064"/>
      <c r="F109" s="1064"/>
      <c r="G109" s="1064"/>
      <c r="H109" s="1064"/>
      <c r="I109" s="1064"/>
      <c r="J109" s="1064"/>
    </row>
    <row r="110" spans="1:17" ht="13.15" customHeight="1">
      <c r="A110" s="1065" t="s">
        <v>401</v>
      </c>
      <c r="B110" s="1068"/>
      <c r="C110" s="1069"/>
      <c r="D110" s="1069"/>
      <c r="E110" s="1069"/>
      <c r="F110" s="1069"/>
      <c r="G110" s="1069"/>
      <c r="H110" s="1069"/>
      <c r="I110" s="1069"/>
      <c r="J110" s="1069"/>
      <c r="K110" s="1070"/>
      <c r="L110" s="290"/>
      <c r="M110" s="256"/>
      <c r="N110" s="289"/>
      <c r="O110" s="291"/>
      <c r="P110" s="254"/>
      <c r="Q110" s="289"/>
    </row>
    <row r="111" spans="1:17" ht="13.15" customHeight="1">
      <c r="A111" s="1066"/>
      <c r="B111" s="1071"/>
      <c r="C111" s="1072"/>
      <c r="D111" s="1072"/>
      <c r="E111" s="1072"/>
      <c r="F111" s="1072"/>
      <c r="G111" s="1072"/>
      <c r="H111" s="1072"/>
      <c r="I111" s="1072"/>
      <c r="J111" s="1072"/>
      <c r="K111" s="1073"/>
      <c r="L111" s="290"/>
      <c r="M111" s="256"/>
      <c r="N111" s="289"/>
      <c r="O111" s="291"/>
      <c r="P111" s="254"/>
      <c r="Q111" s="289"/>
    </row>
    <row r="112" spans="1:17" ht="13.15" customHeight="1">
      <c r="A112" s="1066"/>
      <c r="B112" s="1071"/>
      <c r="C112" s="1072"/>
      <c r="D112" s="1072"/>
      <c r="E112" s="1072"/>
      <c r="F112" s="1072"/>
      <c r="G112" s="1072"/>
      <c r="H112" s="1072"/>
      <c r="I112" s="1072"/>
      <c r="J112" s="1072"/>
      <c r="K112" s="1073"/>
      <c r="L112" s="290"/>
      <c r="M112" s="256"/>
      <c r="N112" s="289"/>
      <c r="O112" s="291"/>
      <c r="P112" s="254"/>
      <c r="Q112" s="289"/>
    </row>
    <row r="113" spans="1:11" ht="16.149999999999999" customHeight="1">
      <c r="A113" s="1066"/>
      <c r="B113" s="1071"/>
      <c r="C113" s="1072"/>
      <c r="D113" s="1072"/>
      <c r="E113" s="1072"/>
      <c r="F113" s="1072"/>
      <c r="G113" s="1072"/>
      <c r="H113" s="1072"/>
      <c r="I113" s="1072"/>
      <c r="J113" s="1072"/>
      <c r="K113" s="1073"/>
    </row>
    <row r="114" spans="1:11" ht="16.149999999999999" customHeight="1">
      <c r="A114" s="1066"/>
      <c r="B114" s="1071"/>
      <c r="C114" s="1072"/>
      <c r="D114" s="1072"/>
      <c r="E114" s="1072"/>
      <c r="F114" s="1072"/>
      <c r="G114" s="1072"/>
      <c r="H114" s="1072"/>
      <c r="I114" s="1072"/>
      <c r="J114" s="1072"/>
      <c r="K114" s="1073"/>
    </row>
    <row r="115" spans="1:11">
      <c r="A115" s="1066"/>
      <c r="B115" s="1071"/>
      <c r="C115" s="1072"/>
      <c r="D115" s="1072"/>
      <c r="E115" s="1072"/>
      <c r="F115" s="1072"/>
      <c r="G115" s="1072"/>
      <c r="H115" s="1072"/>
      <c r="I115" s="1072"/>
      <c r="J115" s="1072"/>
      <c r="K115" s="1073"/>
    </row>
    <row r="116" spans="1:11" ht="13.15" customHeight="1">
      <c r="A116" s="1067"/>
      <c r="B116" s="1074"/>
      <c r="C116" s="1075"/>
      <c r="D116" s="1075"/>
      <c r="E116" s="1075"/>
      <c r="F116" s="1075"/>
      <c r="G116" s="1075"/>
      <c r="H116" s="1075"/>
      <c r="I116" s="1075"/>
      <c r="J116" s="1075"/>
      <c r="K116" s="1076"/>
    </row>
  </sheetData>
  <sheetProtection algorithmName="SHA-512" hashValue="KIe0fGOoLPipEy/g5hEi6sQsTRVNQ17/qhCtC5YVsp10RSPIk+7IQIx15f2O48aZitpSR39w3BLHlGhiNwMpZQ==" saltValue="QrwiMK1+CphtAaE5K4s/cw==" spinCount="100000" sheet="1" formatCells="0" formatColumns="0" formatRows="0" selectLockedCells="1"/>
  <mergeCells count="83">
    <mergeCell ref="J1:K1"/>
    <mergeCell ref="A2:H2"/>
    <mergeCell ref="A4:K4"/>
    <mergeCell ref="A5:K5"/>
    <mergeCell ref="A6:K6"/>
    <mergeCell ref="A19:A23"/>
    <mergeCell ref="B19:B23"/>
    <mergeCell ref="D19:E19"/>
    <mergeCell ref="C20:F20"/>
    <mergeCell ref="H20:J20"/>
    <mergeCell ref="C21:E21"/>
    <mergeCell ref="H21:I21"/>
    <mergeCell ref="C22:G22"/>
    <mergeCell ref="H22:J22"/>
    <mergeCell ref="C23:E23"/>
    <mergeCell ref="H23:I23"/>
    <mergeCell ref="C12:J12"/>
    <mergeCell ref="C13:E13"/>
    <mergeCell ref="H13:I13"/>
    <mergeCell ref="A14:A18"/>
    <mergeCell ref="C14:K18"/>
    <mergeCell ref="A7:A13"/>
    <mergeCell ref="B7:B18"/>
    <mergeCell ref="C7:K7"/>
    <mergeCell ref="C8:G8"/>
    <mergeCell ref="H8:K8"/>
    <mergeCell ref="C9:E9"/>
    <mergeCell ref="H9:I9"/>
    <mergeCell ref="C10:E10"/>
    <mergeCell ref="H10:I10"/>
    <mergeCell ref="C11:E11"/>
    <mergeCell ref="H11:I11"/>
    <mergeCell ref="A24:A46"/>
    <mergeCell ref="B24:B46"/>
    <mergeCell ref="C24:K24"/>
    <mergeCell ref="C25:K31"/>
    <mergeCell ref="C32:K32"/>
    <mergeCell ref="C33:K33"/>
    <mergeCell ref="C34:K39"/>
    <mergeCell ref="C40:K40"/>
    <mergeCell ref="C41:K46"/>
    <mergeCell ref="A47:A69"/>
    <mergeCell ref="B47:B69"/>
    <mergeCell ref="C47:K47"/>
    <mergeCell ref="C48:K54"/>
    <mergeCell ref="C55:K55"/>
    <mergeCell ref="C56:K56"/>
    <mergeCell ref="C57:K62"/>
    <mergeCell ref="C63:K63"/>
    <mergeCell ref="C64:K69"/>
    <mergeCell ref="A70:K70"/>
    <mergeCell ref="A71:A75"/>
    <mergeCell ref="B71:B75"/>
    <mergeCell ref="C71:J71"/>
    <mergeCell ref="C72:F72"/>
    <mergeCell ref="H72:J72"/>
    <mergeCell ref="C73:E73"/>
    <mergeCell ref="H73:I73"/>
    <mergeCell ref="C74:E74"/>
    <mergeCell ref="H74:I74"/>
    <mergeCell ref="C75:E75"/>
    <mergeCell ref="H75:I75"/>
    <mergeCell ref="A76:A78"/>
    <mergeCell ref="B76:B78"/>
    <mergeCell ref="C77:J77"/>
    <mergeCell ref="C78:E78"/>
    <mergeCell ref="H78:I78"/>
    <mergeCell ref="A79:A92"/>
    <mergeCell ref="B79:B92"/>
    <mergeCell ref="C79:K79"/>
    <mergeCell ref="C80:K85"/>
    <mergeCell ref="C86:K86"/>
    <mergeCell ref="C87:K92"/>
    <mergeCell ref="A108:K108"/>
    <mergeCell ref="A109:J109"/>
    <mergeCell ref="A110:A116"/>
    <mergeCell ref="B110:K116"/>
    <mergeCell ref="A93:A106"/>
    <mergeCell ref="B93:B106"/>
    <mergeCell ref="C93:K93"/>
    <mergeCell ref="C94:K99"/>
    <mergeCell ref="C100:K100"/>
    <mergeCell ref="C101:K106"/>
  </mergeCells>
  <phoneticPr fontId="11"/>
  <conditionalFormatting sqref="B110:K116">
    <cfRule type="expression" dxfId="69" priority="10">
      <formula>$B$110=""</formula>
    </cfRule>
  </conditionalFormatting>
  <conditionalFormatting sqref="C14:K18">
    <cfRule type="expression" dxfId="68" priority="9">
      <formula>$C$14=""</formula>
    </cfRule>
  </conditionalFormatting>
  <conditionalFormatting sqref="C25:K31">
    <cfRule type="expression" dxfId="67" priority="18">
      <formula>$C$25=""</formula>
    </cfRule>
  </conditionalFormatting>
  <conditionalFormatting sqref="C34:K39">
    <cfRule type="expression" dxfId="66" priority="17">
      <formula>$C$34=""</formula>
    </cfRule>
  </conditionalFormatting>
  <conditionalFormatting sqref="C41:K46">
    <cfRule type="expression" dxfId="65" priority="16">
      <formula>$C$41=""</formula>
    </cfRule>
  </conditionalFormatting>
  <conditionalFormatting sqref="C48:K54">
    <cfRule type="expression" dxfId="64" priority="8">
      <formula>$C$48=""</formula>
    </cfRule>
  </conditionalFormatting>
  <conditionalFormatting sqref="C57:K62">
    <cfRule type="expression" dxfId="63" priority="7">
      <formula>$C$57=""</formula>
    </cfRule>
  </conditionalFormatting>
  <conditionalFormatting sqref="C64:K69">
    <cfRule type="expression" dxfId="62" priority="6">
      <formula>$C$64=""</formula>
    </cfRule>
  </conditionalFormatting>
  <conditionalFormatting sqref="C80:K85">
    <cfRule type="expression" dxfId="61" priority="3">
      <formula>$C$80=""</formula>
    </cfRule>
  </conditionalFormatting>
  <conditionalFormatting sqref="C87:K92">
    <cfRule type="expression" dxfId="60" priority="5">
      <formula>$C$87=""</formula>
    </cfRule>
  </conditionalFormatting>
  <conditionalFormatting sqref="C94:K99">
    <cfRule type="expression" dxfId="59" priority="2">
      <formula>$C$94=""</formula>
    </cfRule>
  </conditionalFormatting>
  <conditionalFormatting sqref="C101:K106">
    <cfRule type="expression" dxfId="58" priority="4">
      <formula>$C$101=""</formula>
    </cfRule>
  </conditionalFormatting>
  <conditionalFormatting sqref="D19:E19">
    <cfRule type="expression" dxfId="57" priority="1">
      <formula>$D$19=""</formula>
    </cfRule>
  </conditionalFormatting>
  <conditionalFormatting sqref="E76">
    <cfRule type="expression" dxfId="56" priority="13">
      <formula>E76=""</formula>
    </cfRule>
  </conditionalFormatting>
  <conditionalFormatting sqref="F9:F10">
    <cfRule type="expression" dxfId="55" priority="26">
      <formula>F9=""</formula>
    </cfRule>
  </conditionalFormatting>
  <conditionalFormatting sqref="F13">
    <cfRule type="expression" dxfId="54" priority="24">
      <formula>F13=""</formula>
    </cfRule>
  </conditionalFormatting>
  <conditionalFormatting sqref="F21">
    <cfRule type="expression" dxfId="53" priority="22">
      <formula>F21=""</formula>
    </cfRule>
  </conditionalFormatting>
  <conditionalFormatting sqref="F23">
    <cfRule type="expression" dxfId="52" priority="20">
      <formula>F23=""</formula>
    </cfRule>
  </conditionalFormatting>
  <conditionalFormatting sqref="F73:F74">
    <cfRule type="expression" dxfId="51" priority="15">
      <formula>F73=""</formula>
    </cfRule>
  </conditionalFormatting>
  <conditionalFormatting sqref="F78">
    <cfRule type="expression" dxfId="50" priority="12">
      <formula>F78=""</formula>
    </cfRule>
  </conditionalFormatting>
  <conditionalFormatting sqref="J9:J10">
    <cfRule type="expression" dxfId="49" priority="25">
      <formula>J9=""</formula>
    </cfRule>
  </conditionalFormatting>
  <conditionalFormatting sqref="J13">
    <cfRule type="expression" dxfId="48" priority="23">
      <formula>J13=""</formula>
    </cfRule>
  </conditionalFormatting>
  <conditionalFormatting sqref="J21">
    <cfRule type="expression" dxfId="47" priority="21">
      <formula>J21=""</formula>
    </cfRule>
  </conditionalFormatting>
  <conditionalFormatting sqref="J23">
    <cfRule type="expression" dxfId="46" priority="19">
      <formula>J23=""</formula>
    </cfRule>
  </conditionalFormatting>
  <conditionalFormatting sqref="J73:J74">
    <cfRule type="expression" dxfId="45" priority="14">
      <formula>J73=""</formula>
    </cfRule>
  </conditionalFormatting>
  <conditionalFormatting sqref="J78">
    <cfRule type="expression" dxfId="44" priority="11">
      <formula>J78=""</formula>
    </cfRule>
  </conditionalFormatting>
  <dataValidations count="2">
    <dataValidation type="list" allowBlank="1" showInputMessage="1" showErrorMessage="1" errorTitle="対象範囲外です" error="1年後から3年後の目標を設定してください" sqref="E76" xr:uid="{B87461FB-785F-40E1-BEA2-38BA5C69D04D}">
      <formula1>"1,2,3"</formula1>
    </dataValidation>
    <dataValidation type="list" allowBlank="1" showInputMessage="1" showErrorMessage="1" errorTitle="対象範囲外です" error="1年後～3年後の目標を設定してください" sqref="D19:E19" xr:uid="{8A63FD09-59E7-49CB-8E47-0B4B1E40B26E}">
      <formula1>"1,2,3"</formula1>
    </dataValidation>
  </dataValidations>
  <pageMargins left="0.70866141732283472" right="0.70866141732283472" top="0.39370078740157483" bottom="0.74803149606299213" header="0.31496062992125984" footer="0.31496062992125984"/>
  <pageSetup paperSize="9" scale="92" fitToHeight="2" orientation="portrait" blackAndWhite="1" r:id="rId1"/>
  <rowBreaks count="1" manualBreakCount="1">
    <brk id="69" max="10"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59F1-83F2-4587-8BD7-061C4841136A}">
  <sheetPr>
    <tabColor rgb="FF00B050"/>
  </sheetPr>
  <dimension ref="B1:AD66"/>
  <sheetViews>
    <sheetView showGridLines="0" showZeros="0" zoomScaleNormal="100" zoomScaleSheetLayoutView="100" workbookViewId="0">
      <selection activeCell="T4" sqref="T4"/>
    </sheetView>
  </sheetViews>
  <sheetFormatPr defaultColWidth="9" defaultRowHeight="13"/>
  <cols>
    <col min="1" max="1" width="1.36328125" style="462" customWidth="1"/>
    <col min="2" max="2" width="4.08984375" style="82" customWidth="1"/>
    <col min="3" max="3" width="6.08984375" style="407" customWidth="1"/>
    <col min="4" max="4" width="4.7265625" style="407" customWidth="1"/>
    <col min="5" max="5" width="4" style="407" customWidth="1"/>
    <col min="6" max="6" width="5" style="407" customWidth="1"/>
    <col min="7" max="7" width="3.90625" style="407" customWidth="1"/>
    <col min="8" max="8" width="5.453125" style="407" customWidth="1"/>
    <col min="9" max="9" width="4.453125" style="407" customWidth="1"/>
    <col min="10" max="13" width="9" style="407"/>
    <col min="14" max="14" width="20.08984375" style="407" customWidth="1"/>
    <col min="15" max="15" width="0" style="462" hidden="1" customWidth="1"/>
    <col min="16" max="16" width="9" style="463" hidden="1" customWidth="1"/>
    <col min="17" max="16384" width="9" style="462"/>
  </cols>
  <sheetData>
    <row r="1" spans="2:27" ht="13.5" customHeight="1">
      <c r="N1" s="467" t="str">
        <f>申１!Y1</f>
        <v>令和７年度協力</v>
      </c>
    </row>
    <row r="2" spans="2:27" ht="20.25" customHeight="1">
      <c r="B2" s="1144" t="s">
        <v>468</v>
      </c>
      <c r="C2" s="1144"/>
      <c r="D2" s="1144"/>
      <c r="E2" s="1144"/>
      <c r="F2" s="1144"/>
      <c r="N2" s="409"/>
    </row>
    <row r="3" spans="2:27" ht="16.5">
      <c r="B3" s="1145" t="s">
        <v>451</v>
      </c>
      <c r="C3" s="1145"/>
      <c r="D3" s="1145"/>
      <c r="E3" s="1145"/>
      <c r="F3" s="1145"/>
      <c r="G3" s="1145"/>
      <c r="H3" s="1145"/>
      <c r="I3" s="1145"/>
      <c r="J3" s="1145"/>
      <c r="K3" s="1146"/>
      <c r="L3" s="1146"/>
      <c r="M3" s="1146"/>
      <c r="N3" s="1146"/>
    </row>
    <row r="4" spans="2:27" ht="16.5" customHeight="1">
      <c r="B4" s="1142" t="s">
        <v>450</v>
      </c>
      <c r="C4" s="1142"/>
      <c r="D4" s="1142"/>
      <c r="E4" s="1142"/>
      <c r="F4" s="1142"/>
      <c r="G4" s="1142"/>
      <c r="H4" s="1142"/>
      <c r="I4" s="1142"/>
      <c r="J4" s="412"/>
      <c r="K4" s="412"/>
      <c r="L4" s="412"/>
      <c r="M4" s="412"/>
      <c r="N4" s="412"/>
    </row>
    <row r="5" spans="2:27">
      <c r="B5" s="414"/>
      <c r="C5" s="412"/>
      <c r="D5" s="412"/>
      <c r="E5" s="412"/>
      <c r="F5" s="412"/>
      <c r="G5" s="412"/>
      <c r="H5" s="412"/>
      <c r="I5" s="412"/>
      <c r="J5" s="412"/>
      <c r="K5" s="412"/>
      <c r="L5" s="412"/>
      <c r="M5" s="412"/>
      <c r="N5" s="412"/>
    </row>
    <row r="6" spans="2:27" ht="21.75" customHeight="1">
      <c r="B6" s="1147" t="s">
        <v>470</v>
      </c>
      <c r="C6" s="1147"/>
      <c r="D6" s="1147"/>
      <c r="E6" s="1147"/>
      <c r="F6" s="1147"/>
      <c r="G6" s="1147"/>
      <c r="H6" s="1147"/>
      <c r="I6" s="1147"/>
      <c r="J6" s="1147"/>
      <c r="K6" s="1147"/>
      <c r="L6" s="1147"/>
      <c r="M6" s="1147"/>
      <c r="N6" s="1147"/>
      <c r="AA6" s="147"/>
    </row>
    <row r="7" spans="2:27">
      <c r="B7" s="1147"/>
      <c r="C7" s="1147"/>
      <c r="D7" s="1147"/>
      <c r="E7" s="1147"/>
      <c r="F7" s="1147"/>
      <c r="G7" s="1147"/>
      <c r="H7" s="1147"/>
      <c r="I7" s="1147"/>
      <c r="J7" s="1147"/>
      <c r="K7" s="1147"/>
      <c r="L7" s="1147"/>
      <c r="M7" s="1147"/>
      <c r="N7" s="1147"/>
    </row>
    <row r="8" spans="2:27" ht="6.75" customHeight="1">
      <c r="B8" s="414"/>
      <c r="C8" s="412"/>
      <c r="D8" s="412"/>
      <c r="E8" s="412"/>
      <c r="F8" s="412"/>
      <c r="G8" s="412"/>
      <c r="H8" s="412"/>
      <c r="I8" s="412"/>
      <c r="J8" s="412"/>
      <c r="K8" s="412"/>
      <c r="L8" s="412"/>
      <c r="M8" s="412"/>
      <c r="N8" s="412"/>
    </row>
    <row r="9" spans="2:27">
      <c r="B9" s="414"/>
      <c r="C9" s="1141" t="s">
        <v>449</v>
      </c>
      <c r="D9" s="1148"/>
      <c r="E9" s="1148"/>
      <c r="F9" s="1148"/>
      <c r="G9" s="1148"/>
      <c r="H9" s="1148"/>
      <c r="I9" s="1148"/>
      <c r="J9" s="1148"/>
      <c r="K9" s="1148"/>
      <c r="L9" s="1148"/>
      <c r="M9" s="1148"/>
      <c r="N9" s="1148"/>
      <c r="P9" s="463" t="b">
        <v>0</v>
      </c>
    </row>
    <row r="10" spans="2:27" ht="6.75" customHeight="1">
      <c r="B10" s="414"/>
      <c r="C10" s="413"/>
      <c r="D10" s="413"/>
      <c r="E10" s="413"/>
      <c r="F10" s="413"/>
      <c r="G10" s="413"/>
      <c r="H10" s="413"/>
      <c r="I10" s="413"/>
      <c r="J10" s="413"/>
      <c r="K10" s="413"/>
      <c r="L10" s="413"/>
      <c r="M10" s="413"/>
      <c r="N10" s="413"/>
    </row>
    <row r="11" spans="2:27">
      <c r="B11" s="1149"/>
      <c r="C11" s="1150" t="s">
        <v>491</v>
      </c>
      <c r="D11" s="1150"/>
      <c r="E11" s="1150"/>
      <c r="F11" s="1150"/>
      <c r="G11" s="1150"/>
      <c r="H11" s="1150"/>
      <c r="I11" s="1150"/>
      <c r="J11" s="1150"/>
      <c r="K11" s="1150"/>
      <c r="L11" s="1150"/>
      <c r="M11" s="1150"/>
      <c r="N11" s="1150"/>
      <c r="P11" s="463" t="b">
        <v>0</v>
      </c>
    </row>
    <row r="12" spans="2:27" ht="3" customHeight="1">
      <c r="B12" s="1149"/>
      <c r="C12" s="1150"/>
      <c r="D12" s="1150"/>
      <c r="E12" s="1150"/>
      <c r="F12" s="1150"/>
      <c r="G12" s="1150"/>
      <c r="H12" s="1150"/>
      <c r="I12" s="1150"/>
      <c r="J12" s="1150"/>
      <c r="K12" s="1150"/>
      <c r="L12" s="1150"/>
      <c r="M12" s="1150"/>
      <c r="N12" s="1150"/>
    </row>
    <row r="13" spans="2:27" ht="6.75" customHeight="1">
      <c r="B13" s="414"/>
      <c r="C13" s="413"/>
      <c r="D13" s="413"/>
      <c r="E13" s="413"/>
      <c r="F13" s="413"/>
      <c r="G13" s="413"/>
      <c r="H13" s="413"/>
      <c r="I13" s="413"/>
      <c r="J13" s="413"/>
      <c r="K13" s="413"/>
      <c r="L13" s="413"/>
      <c r="M13" s="413"/>
      <c r="N13" s="413"/>
    </row>
    <row r="14" spans="2:27">
      <c r="B14" s="1149"/>
      <c r="C14" s="1141" t="s">
        <v>448</v>
      </c>
      <c r="D14" s="1141"/>
      <c r="E14" s="1141"/>
      <c r="F14" s="1141"/>
      <c r="G14" s="1141"/>
      <c r="H14" s="1141"/>
      <c r="I14" s="1141"/>
      <c r="J14" s="1141"/>
      <c r="K14" s="1141"/>
      <c r="L14" s="1141"/>
      <c r="M14" s="1141"/>
      <c r="N14" s="1141"/>
      <c r="P14" s="463" t="b">
        <v>0</v>
      </c>
    </row>
    <row r="15" spans="2:27">
      <c r="B15" s="1149"/>
      <c r="C15" s="1141"/>
      <c r="D15" s="1141"/>
      <c r="E15" s="1141"/>
      <c r="F15" s="1141"/>
      <c r="G15" s="1141"/>
      <c r="H15" s="1141"/>
      <c r="I15" s="1141"/>
      <c r="J15" s="1141"/>
      <c r="K15" s="1141"/>
      <c r="L15" s="1141"/>
      <c r="M15" s="1141"/>
      <c r="N15" s="1141"/>
    </row>
    <row r="16" spans="2:27" ht="6.75" customHeight="1">
      <c r="B16" s="414"/>
      <c r="C16" s="413"/>
      <c r="D16" s="413"/>
      <c r="E16" s="413"/>
      <c r="F16" s="413"/>
      <c r="G16" s="413"/>
      <c r="H16" s="413"/>
      <c r="I16" s="413"/>
      <c r="J16" s="413"/>
      <c r="K16" s="413"/>
      <c r="L16" s="413"/>
      <c r="M16" s="413"/>
      <c r="N16" s="413"/>
    </row>
    <row r="17" spans="2:16">
      <c r="B17" s="1149"/>
      <c r="C17" s="1141" t="s">
        <v>447</v>
      </c>
      <c r="D17" s="1141"/>
      <c r="E17" s="1141"/>
      <c r="F17" s="1141"/>
      <c r="G17" s="1141"/>
      <c r="H17" s="1141"/>
      <c r="I17" s="1141"/>
      <c r="J17" s="1141"/>
      <c r="K17" s="1141"/>
      <c r="L17" s="1141"/>
      <c r="M17" s="1141"/>
      <c r="N17" s="1141"/>
      <c r="P17" s="463" t="b">
        <v>0</v>
      </c>
    </row>
    <row r="18" spans="2:16">
      <c r="B18" s="1149"/>
      <c r="C18" s="1141"/>
      <c r="D18" s="1141"/>
      <c r="E18" s="1141"/>
      <c r="F18" s="1141"/>
      <c r="G18" s="1141"/>
      <c r="H18" s="1141"/>
      <c r="I18" s="1141"/>
      <c r="J18" s="1141"/>
      <c r="K18" s="1141"/>
      <c r="L18" s="1141"/>
      <c r="M18" s="1141"/>
      <c r="N18" s="1141"/>
    </row>
    <row r="19" spans="2:16" ht="6.75" customHeight="1">
      <c r="B19" s="410"/>
      <c r="C19" s="413"/>
      <c r="D19" s="413"/>
      <c r="E19" s="413"/>
      <c r="F19" s="413"/>
      <c r="G19" s="413"/>
      <c r="H19" s="413"/>
      <c r="I19" s="413"/>
      <c r="J19" s="413"/>
      <c r="K19" s="413"/>
      <c r="L19" s="413"/>
      <c r="M19" s="413"/>
      <c r="N19" s="413"/>
    </row>
    <row r="20" spans="2:16">
      <c r="B20" s="1149"/>
      <c r="C20" s="1150" t="s">
        <v>446</v>
      </c>
      <c r="D20" s="1150"/>
      <c r="E20" s="1150"/>
      <c r="F20" s="1150"/>
      <c r="G20" s="1150"/>
      <c r="H20" s="1150"/>
      <c r="I20" s="1150"/>
      <c r="J20" s="1150"/>
      <c r="K20" s="1150"/>
      <c r="L20" s="1150"/>
      <c r="M20" s="1150"/>
      <c r="N20" s="1150"/>
      <c r="P20" s="463" t="b">
        <v>0</v>
      </c>
    </row>
    <row r="21" spans="2:16" ht="6" customHeight="1">
      <c r="B21" s="1149"/>
      <c r="C21" s="1150"/>
      <c r="D21" s="1150"/>
      <c r="E21" s="1150"/>
      <c r="F21" s="1150"/>
      <c r="G21" s="1150"/>
      <c r="H21" s="1150"/>
      <c r="I21" s="1150"/>
      <c r="J21" s="1150"/>
      <c r="K21" s="1150"/>
      <c r="L21" s="1150"/>
      <c r="M21" s="1150"/>
      <c r="N21" s="1150"/>
    </row>
    <row r="22" spans="2:16" ht="6.75" customHeight="1">
      <c r="B22" s="410"/>
      <c r="C22" s="413"/>
      <c r="D22" s="413"/>
      <c r="E22" s="413"/>
      <c r="F22" s="413"/>
      <c r="G22" s="413"/>
      <c r="H22" s="413"/>
      <c r="I22" s="413"/>
      <c r="J22" s="413"/>
      <c r="K22" s="413"/>
      <c r="L22" s="413"/>
      <c r="M22" s="413"/>
      <c r="N22" s="413"/>
    </row>
    <row r="23" spans="2:16" ht="13.5" customHeight="1">
      <c r="B23" s="1149"/>
      <c r="C23" s="1138" t="s">
        <v>445</v>
      </c>
      <c r="D23" s="1138"/>
      <c r="E23" s="1138"/>
      <c r="F23" s="1138"/>
      <c r="G23" s="1138"/>
      <c r="H23" s="1138"/>
      <c r="I23" s="1138"/>
      <c r="J23" s="1138"/>
      <c r="K23" s="1138"/>
      <c r="L23" s="1141"/>
      <c r="M23" s="1141"/>
      <c r="N23" s="1141"/>
      <c r="P23" s="463" t="b">
        <v>0</v>
      </c>
    </row>
    <row r="24" spans="2:16" ht="13.5" customHeight="1">
      <c r="B24" s="1149"/>
      <c r="C24" s="1138"/>
      <c r="D24" s="1138"/>
      <c r="E24" s="1138"/>
      <c r="F24" s="1138"/>
      <c r="G24" s="1138"/>
      <c r="H24" s="1138"/>
      <c r="I24" s="1138"/>
      <c r="J24" s="1138"/>
      <c r="K24" s="1138"/>
      <c r="L24" s="1141"/>
      <c r="M24" s="1141"/>
      <c r="N24" s="1141"/>
    </row>
    <row r="25" spans="2:16" ht="13.5" customHeight="1">
      <c r="B25" s="1149"/>
      <c r="C25" s="1138"/>
      <c r="D25" s="1138"/>
      <c r="E25" s="1138"/>
      <c r="F25" s="1138"/>
      <c r="G25" s="1138"/>
      <c r="H25" s="1138"/>
      <c r="I25" s="1138"/>
      <c r="J25" s="1138"/>
      <c r="K25" s="1138"/>
      <c r="L25" s="1141"/>
      <c r="M25" s="1141"/>
      <c r="N25" s="1141"/>
    </row>
    <row r="26" spans="2:16" ht="13.5" customHeight="1">
      <c r="B26" s="1149"/>
      <c r="C26" s="1138"/>
      <c r="D26" s="1138"/>
      <c r="E26" s="1138"/>
      <c r="F26" s="1138"/>
      <c r="G26" s="1138"/>
      <c r="H26" s="1138"/>
      <c r="I26" s="1138"/>
      <c r="J26" s="1138"/>
      <c r="K26" s="1138"/>
      <c r="L26" s="1141"/>
      <c r="M26" s="1141"/>
      <c r="N26" s="1141"/>
    </row>
    <row r="27" spans="2:16" ht="6.75" customHeight="1">
      <c r="B27" s="414"/>
      <c r="C27" s="413"/>
      <c r="D27" s="413"/>
      <c r="E27" s="413"/>
      <c r="F27" s="413"/>
      <c r="G27" s="413"/>
      <c r="H27" s="413"/>
      <c r="I27" s="413"/>
      <c r="J27" s="413"/>
      <c r="K27" s="413"/>
      <c r="L27" s="413"/>
      <c r="M27" s="413"/>
      <c r="N27" s="413"/>
    </row>
    <row r="28" spans="2:16" ht="17.25" customHeight="1">
      <c r="B28" s="414"/>
      <c r="C28" s="1151" t="s">
        <v>497</v>
      </c>
      <c r="D28" s="1151"/>
      <c r="E28" s="1151"/>
      <c r="F28" s="1151"/>
      <c r="G28" s="1151"/>
      <c r="H28" s="1151"/>
      <c r="I28" s="1151"/>
      <c r="J28" s="1151"/>
      <c r="K28" s="1151"/>
      <c r="L28" s="1151"/>
      <c r="M28" s="1151"/>
      <c r="N28" s="1151"/>
      <c r="P28" s="463" t="b">
        <v>0</v>
      </c>
    </row>
    <row r="29" spans="2:16" ht="6.75" customHeight="1">
      <c r="B29" s="414"/>
      <c r="C29" s="413"/>
      <c r="D29" s="413"/>
      <c r="E29" s="413"/>
      <c r="F29" s="413"/>
      <c r="G29" s="413"/>
      <c r="H29" s="413"/>
      <c r="I29" s="413"/>
      <c r="J29" s="413"/>
      <c r="K29" s="413"/>
      <c r="L29" s="413"/>
      <c r="M29" s="413"/>
      <c r="N29" s="413"/>
    </row>
    <row r="30" spans="2:16" ht="17.25" customHeight="1">
      <c r="B30" s="1149"/>
      <c r="C30" s="1150" t="s">
        <v>444</v>
      </c>
      <c r="D30" s="1150"/>
      <c r="E30" s="1150"/>
      <c r="F30" s="1150"/>
      <c r="G30" s="1150"/>
      <c r="H30" s="1150"/>
      <c r="I30" s="1150"/>
      <c r="J30" s="1150"/>
      <c r="K30" s="1150"/>
      <c r="L30" s="1150"/>
      <c r="M30" s="1150"/>
      <c r="N30" s="1150"/>
      <c r="P30" s="463" t="b">
        <v>0</v>
      </c>
    </row>
    <row r="31" spans="2:16" ht="3" customHeight="1">
      <c r="B31" s="1149"/>
      <c r="C31" s="1150"/>
      <c r="D31" s="1150"/>
      <c r="E31" s="1150"/>
      <c r="F31" s="1150"/>
      <c r="G31" s="1150"/>
      <c r="H31" s="1150"/>
      <c r="I31" s="1150"/>
      <c r="J31" s="1150"/>
      <c r="K31" s="1150"/>
      <c r="L31" s="1150"/>
      <c r="M31" s="1150"/>
      <c r="N31" s="1150"/>
    </row>
    <row r="32" spans="2:16" ht="6.75" customHeight="1">
      <c r="B32" s="410"/>
      <c r="C32" s="411"/>
      <c r="D32" s="411"/>
      <c r="E32" s="411"/>
      <c r="F32" s="411"/>
      <c r="G32" s="411"/>
      <c r="H32" s="411"/>
      <c r="I32" s="411"/>
      <c r="J32" s="411"/>
      <c r="K32" s="411"/>
      <c r="L32" s="411"/>
      <c r="M32" s="411"/>
      <c r="N32" s="411"/>
    </row>
    <row r="33" spans="2:30">
      <c r="B33" s="1149"/>
      <c r="C33" s="1138" t="s">
        <v>443</v>
      </c>
      <c r="D33" s="1138"/>
      <c r="E33" s="1138"/>
      <c r="F33" s="1138"/>
      <c r="G33" s="1138"/>
      <c r="H33" s="1138"/>
      <c r="I33" s="1138"/>
      <c r="J33" s="1138"/>
      <c r="K33" s="1138"/>
      <c r="L33" s="1138"/>
      <c r="M33" s="1138"/>
      <c r="N33" s="1138"/>
      <c r="P33" s="463" t="b">
        <v>0</v>
      </c>
    </row>
    <row r="34" spans="2:30">
      <c r="B34" s="1149"/>
      <c r="C34" s="1138"/>
      <c r="D34" s="1138"/>
      <c r="E34" s="1138"/>
      <c r="F34" s="1138"/>
      <c r="G34" s="1138"/>
      <c r="H34" s="1138"/>
      <c r="I34" s="1138"/>
      <c r="J34" s="1138"/>
      <c r="K34" s="1138"/>
      <c r="L34" s="1138"/>
      <c r="M34" s="1138"/>
      <c r="N34" s="1138"/>
    </row>
    <row r="35" spans="2:30">
      <c r="B35" s="1149"/>
      <c r="C35" s="1138"/>
      <c r="D35" s="1138"/>
      <c r="E35" s="1138"/>
      <c r="F35" s="1138"/>
      <c r="G35" s="1138"/>
      <c r="H35" s="1138"/>
      <c r="I35" s="1138"/>
      <c r="J35" s="1138"/>
      <c r="K35" s="1138"/>
      <c r="L35" s="1138"/>
      <c r="M35" s="1138"/>
      <c r="N35" s="1138"/>
    </row>
    <row r="36" spans="2:30">
      <c r="B36" s="1149"/>
      <c r="C36" s="1138"/>
      <c r="D36" s="1138"/>
      <c r="E36" s="1138"/>
      <c r="F36" s="1138"/>
      <c r="G36" s="1138"/>
      <c r="H36" s="1138"/>
      <c r="I36" s="1138"/>
      <c r="J36" s="1138"/>
      <c r="K36" s="1138"/>
      <c r="L36" s="1138"/>
      <c r="M36" s="1138"/>
      <c r="N36" s="1138"/>
    </row>
    <row r="37" spans="2:30" s="464" customFormat="1" ht="6.75" customHeight="1">
      <c r="B37" s="410"/>
      <c r="C37" s="466"/>
      <c r="D37" s="466"/>
      <c r="E37" s="466"/>
      <c r="F37" s="466"/>
      <c r="G37" s="466"/>
      <c r="H37" s="466"/>
      <c r="I37" s="466"/>
      <c r="J37" s="466"/>
      <c r="K37" s="466"/>
      <c r="L37" s="466"/>
      <c r="M37" s="466"/>
      <c r="N37" s="466"/>
      <c r="P37" s="465"/>
    </row>
    <row r="38" spans="2:30" ht="13.5" customHeight="1">
      <c r="B38" s="1143"/>
      <c r="C38" s="1141" t="s">
        <v>489</v>
      </c>
      <c r="D38" s="1141"/>
      <c r="E38" s="1141"/>
      <c r="F38" s="1141"/>
      <c r="G38" s="1141"/>
      <c r="H38" s="1141"/>
      <c r="I38" s="1141"/>
      <c r="J38" s="1141"/>
      <c r="K38" s="1141"/>
      <c r="L38" s="1141"/>
      <c r="M38" s="1141"/>
      <c r="N38" s="1141"/>
      <c r="P38" s="463" t="b">
        <v>0</v>
      </c>
    </row>
    <row r="39" spans="2:30">
      <c r="B39" s="1143"/>
      <c r="C39" s="1141"/>
      <c r="D39" s="1141"/>
      <c r="E39" s="1141"/>
      <c r="F39" s="1141"/>
      <c r="G39" s="1141"/>
      <c r="H39" s="1141"/>
      <c r="I39" s="1141"/>
      <c r="J39" s="1141"/>
      <c r="K39" s="1141"/>
      <c r="L39" s="1141"/>
      <c r="M39" s="1141"/>
      <c r="N39" s="1141"/>
    </row>
    <row r="40" spans="2:30">
      <c r="B40" s="1143"/>
      <c r="C40" s="1141"/>
      <c r="D40" s="1141"/>
      <c r="E40" s="1141"/>
      <c r="F40" s="1141"/>
      <c r="G40" s="1141"/>
      <c r="H40" s="1141"/>
      <c r="I40" s="1141"/>
      <c r="J40" s="1141"/>
      <c r="K40" s="1141"/>
      <c r="L40" s="1141"/>
      <c r="M40" s="1141"/>
      <c r="N40" s="1141"/>
    </row>
    <row r="41" spans="2:30">
      <c r="B41" s="1143"/>
      <c r="C41" s="1141"/>
      <c r="D41" s="1141"/>
      <c r="E41" s="1141"/>
      <c r="F41" s="1141"/>
      <c r="G41" s="1141"/>
      <c r="H41" s="1141"/>
      <c r="I41" s="1141"/>
      <c r="J41" s="1141"/>
      <c r="K41" s="1141"/>
      <c r="L41" s="1141"/>
      <c r="M41" s="1141"/>
      <c r="N41" s="1141"/>
    </row>
    <row r="42" spans="2:30">
      <c r="B42" s="1143"/>
      <c r="C42" s="1141"/>
      <c r="D42" s="1141"/>
      <c r="E42" s="1141"/>
      <c r="F42" s="1141"/>
      <c r="G42" s="1141"/>
      <c r="H42" s="1141"/>
      <c r="I42" s="1141"/>
      <c r="J42" s="1141"/>
      <c r="K42" s="1141"/>
      <c r="L42" s="1141"/>
      <c r="M42" s="1141"/>
      <c r="N42" s="1141"/>
    </row>
    <row r="43" spans="2:30">
      <c r="B43" s="1143"/>
      <c r="C43" s="1141"/>
      <c r="D43" s="1141"/>
      <c r="E43" s="1141"/>
      <c r="F43" s="1141"/>
      <c r="G43" s="1141"/>
      <c r="H43" s="1141"/>
      <c r="I43" s="1141"/>
      <c r="J43" s="1141"/>
      <c r="K43" s="1141"/>
      <c r="L43" s="1141"/>
      <c r="M43" s="1141"/>
      <c r="N43" s="1141"/>
    </row>
    <row r="44" spans="2:30">
      <c r="B44" s="1143"/>
      <c r="C44" s="1141"/>
      <c r="D44" s="1141"/>
      <c r="E44" s="1141"/>
      <c r="F44" s="1141"/>
      <c r="G44" s="1141"/>
      <c r="H44" s="1141"/>
      <c r="I44" s="1141"/>
      <c r="J44" s="1141"/>
      <c r="K44" s="1141"/>
      <c r="L44" s="1141"/>
      <c r="M44" s="1141"/>
      <c r="N44" s="1141"/>
    </row>
    <row r="45" spans="2:30">
      <c r="B45" s="1143"/>
      <c r="C45" s="1141"/>
      <c r="D45" s="1141"/>
      <c r="E45" s="1141"/>
      <c r="F45" s="1141"/>
      <c r="G45" s="1141"/>
      <c r="H45" s="1141"/>
      <c r="I45" s="1141"/>
      <c r="J45" s="1141"/>
      <c r="K45" s="1141"/>
      <c r="L45" s="1141"/>
      <c r="M45" s="1141"/>
      <c r="N45" s="1141"/>
    </row>
    <row r="46" spans="2:30" ht="16.5" customHeight="1">
      <c r="B46" s="1143"/>
      <c r="C46" s="1141"/>
      <c r="D46" s="1141"/>
      <c r="E46" s="1141"/>
      <c r="F46" s="1141"/>
      <c r="G46" s="1141"/>
      <c r="H46" s="1141"/>
      <c r="I46" s="1141"/>
      <c r="J46" s="1141"/>
      <c r="K46" s="1141"/>
      <c r="L46" s="1141"/>
      <c r="M46" s="1141"/>
      <c r="N46" s="1141"/>
      <c r="R46" s="82"/>
      <c r="S46" s="407"/>
      <c r="T46" s="407"/>
      <c r="U46" s="407"/>
      <c r="V46" s="407"/>
      <c r="W46" s="407"/>
      <c r="X46" s="407"/>
      <c r="Y46" s="407"/>
      <c r="Z46" s="407"/>
      <c r="AA46" s="407"/>
      <c r="AB46" s="407"/>
      <c r="AC46" s="407"/>
      <c r="AD46" s="407"/>
    </row>
    <row r="47" spans="2:30" ht="4.5" customHeight="1">
      <c r="B47" s="1143"/>
      <c r="C47" s="1141"/>
      <c r="D47" s="1141"/>
      <c r="E47" s="1141"/>
      <c r="F47" s="1141"/>
      <c r="G47" s="1141"/>
      <c r="H47" s="1141"/>
      <c r="I47" s="1141"/>
      <c r="J47" s="1141"/>
      <c r="K47" s="1141"/>
      <c r="L47" s="1141"/>
      <c r="M47" s="1141"/>
      <c r="N47" s="1141"/>
      <c r="R47" s="82"/>
      <c r="S47" s="1141"/>
      <c r="T47" s="1141"/>
      <c r="U47" s="1141"/>
      <c r="V47" s="1141"/>
      <c r="W47" s="1141"/>
      <c r="X47" s="1141"/>
      <c r="Y47" s="1141"/>
      <c r="Z47" s="1141"/>
      <c r="AA47" s="1141"/>
      <c r="AB47" s="1141"/>
      <c r="AC47" s="1141"/>
      <c r="AD47" s="1141"/>
    </row>
    <row r="48" spans="2:30" ht="6.75" customHeight="1">
      <c r="R48" s="82"/>
      <c r="S48" s="1141"/>
      <c r="T48" s="1141"/>
      <c r="U48" s="1141"/>
      <c r="V48" s="1141"/>
      <c r="W48" s="1141"/>
      <c r="X48" s="1141"/>
      <c r="Y48" s="1141"/>
      <c r="Z48" s="1141"/>
      <c r="AA48" s="1141"/>
      <c r="AB48" s="1141"/>
      <c r="AC48" s="1141"/>
      <c r="AD48" s="1141"/>
    </row>
    <row r="49" spans="2:30" ht="13.5" customHeight="1">
      <c r="C49" s="530" t="s">
        <v>496</v>
      </c>
      <c r="D49" s="529"/>
      <c r="E49" s="529"/>
      <c r="F49" s="529"/>
      <c r="G49" s="529"/>
      <c r="H49" s="529"/>
      <c r="I49" s="529"/>
      <c r="J49" s="529"/>
      <c r="K49" s="529"/>
      <c r="L49" s="529"/>
      <c r="M49" s="529"/>
      <c r="N49" s="529"/>
      <c r="P49" s="463" t="b">
        <v>0</v>
      </c>
      <c r="R49" s="82"/>
      <c r="S49" s="1141"/>
      <c r="T49" s="1141"/>
      <c r="U49" s="1141"/>
      <c r="V49" s="1141"/>
      <c r="W49" s="1141"/>
      <c r="X49" s="1141"/>
      <c r="Y49" s="1141"/>
      <c r="Z49" s="1141"/>
      <c r="AA49" s="1141"/>
      <c r="AB49" s="1141"/>
      <c r="AC49" s="1141"/>
      <c r="AD49" s="1141"/>
    </row>
    <row r="50" spans="2:30" ht="6" customHeight="1">
      <c r="C50" s="529"/>
      <c r="D50" s="529"/>
      <c r="E50" s="529"/>
      <c r="F50" s="529"/>
      <c r="G50" s="529"/>
      <c r="H50" s="529"/>
      <c r="I50" s="529"/>
      <c r="J50" s="529"/>
      <c r="K50" s="529"/>
      <c r="L50" s="529"/>
      <c r="M50" s="529"/>
      <c r="N50" s="529"/>
      <c r="R50" s="82"/>
      <c r="S50" s="1141"/>
      <c r="T50" s="1141"/>
      <c r="U50" s="1141"/>
      <c r="V50" s="1141"/>
      <c r="W50" s="1141"/>
      <c r="X50" s="1141"/>
      <c r="Y50" s="1141"/>
      <c r="Z50" s="1141"/>
      <c r="AA50" s="1141"/>
      <c r="AB50" s="1141"/>
      <c r="AC50" s="1141"/>
      <c r="AD50" s="1141"/>
    </row>
    <row r="51" spans="2:30" ht="6.75" customHeight="1">
      <c r="C51" s="529"/>
      <c r="D51" s="529"/>
      <c r="E51" s="529"/>
      <c r="F51" s="529"/>
      <c r="G51" s="529"/>
      <c r="H51" s="529"/>
      <c r="I51" s="529"/>
      <c r="J51" s="529"/>
      <c r="K51" s="529"/>
      <c r="L51" s="529"/>
      <c r="M51" s="529"/>
      <c r="N51" s="529"/>
      <c r="R51" s="82"/>
      <c r="S51" s="1141"/>
      <c r="T51" s="1141"/>
      <c r="U51" s="1141"/>
      <c r="V51" s="1141"/>
      <c r="W51" s="1141"/>
      <c r="X51" s="1141"/>
      <c r="Y51" s="1141"/>
      <c r="Z51" s="1141"/>
      <c r="AA51" s="1141"/>
      <c r="AB51" s="1141"/>
      <c r="AC51" s="1141"/>
      <c r="AD51" s="1141"/>
    </row>
    <row r="52" spans="2:30" ht="13.5" customHeight="1">
      <c r="B52" s="660"/>
      <c r="C52" s="1141" t="s">
        <v>442</v>
      </c>
      <c r="D52" s="1141"/>
      <c r="E52" s="1141"/>
      <c r="F52" s="1141"/>
      <c r="G52" s="1141"/>
      <c r="H52" s="1141"/>
      <c r="I52" s="1141"/>
      <c r="J52" s="1141"/>
      <c r="K52" s="1141"/>
      <c r="L52" s="1141"/>
      <c r="M52" s="1141"/>
      <c r="N52" s="1141"/>
      <c r="P52" s="463" t="b">
        <v>0</v>
      </c>
      <c r="R52" s="82"/>
      <c r="S52" s="1141"/>
      <c r="T52" s="1141"/>
      <c r="U52" s="1141"/>
      <c r="V52" s="1141"/>
      <c r="W52" s="1141"/>
      <c r="X52" s="1141"/>
      <c r="Y52" s="1141"/>
      <c r="Z52" s="1141"/>
      <c r="AA52" s="1141"/>
      <c r="AB52" s="1141"/>
      <c r="AC52" s="1141"/>
      <c r="AD52" s="1141"/>
    </row>
    <row r="53" spans="2:30">
      <c r="B53" s="660"/>
      <c r="C53" s="1141"/>
      <c r="D53" s="1141"/>
      <c r="E53" s="1141"/>
      <c r="F53" s="1141"/>
      <c r="G53" s="1141"/>
      <c r="H53" s="1141"/>
      <c r="I53" s="1141"/>
      <c r="J53" s="1141"/>
      <c r="K53" s="1141"/>
      <c r="L53" s="1141"/>
      <c r="M53" s="1141"/>
      <c r="N53" s="1141"/>
    </row>
    <row r="54" spans="2:30" ht="9.75" customHeight="1"/>
    <row r="55" spans="2:30">
      <c r="B55" s="660"/>
      <c r="C55" s="1141" t="s">
        <v>498</v>
      </c>
      <c r="D55" s="1141"/>
      <c r="E55" s="1141"/>
      <c r="F55" s="1141"/>
      <c r="G55" s="1141"/>
      <c r="H55" s="1141"/>
      <c r="I55" s="1141"/>
      <c r="J55" s="1141"/>
      <c r="K55" s="1141"/>
      <c r="L55" s="1141"/>
      <c r="M55" s="1141"/>
      <c r="N55" s="1141"/>
      <c r="P55" s="463" t="b">
        <v>0</v>
      </c>
    </row>
    <row r="56" spans="2:30">
      <c r="B56" s="660"/>
      <c r="C56" s="1141"/>
      <c r="D56" s="1141"/>
      <c r="E56" s="1141"/>
      <c r="F56" s="1141"/>
      <c r="G56" s="1141"/>
      <c r="H56" s="1141"/>
      <c r="I56" s="1141"/>
      <c r="J56" s="1141"/>
      <c r="K56" s="1141"/>
      <c r="L56" s="1141"/>
      <c r="M56" s="1141"/>
      <c r="N56" s="1141"/>
    </row>
    <row r="57" spans="2:30">
      <c r="B57" s="660"/>
      <c r="C57" s="1141"/>
      <c r="D57" s="1141"/>
      <c r="E57" s="1141"/>
      <c r="F57" s="1141"/>
      <c r="G57" s="1141"/>
      <c r="H57" s="1141"/>
      <c r="I57" s="1141"/>
      <c r="J57" s="1141"/>
      <c r="K57" s="1141"/>
      <c r="L57" s="1141"/>
      <c r="M57" s="1141"/>
      <c r="N57" s="1141"/>
    </row>
    <row r="58" spans="2:30" ht="20.149999999999999" customHeight="1">
      <c r="C58" s="49" t="s">
        <v>441</v>
      </c>
      <c r="D58" s="49">
        <f>申１!T4</f>
        <v>0</v>
      </c>
      <c r="E58" s="49" t="s">
        <v>255</v>
      </c>
      <c r="F58" s="49">
        <f>申１!V4</f>
        <v>0</v>
      </c>
      <c r="G58" s="49" t="s">
        <v>145</v>
      </c>
      <c r="H58" s="49">
        <f>申１!X4</f>
        <v>0</v>
      </c>
      <c r="I58" s="49" t="s">
        <v>144</v>
      </c>
      <c r="J58" s="412"/>
      <c r="K58" s="412"/>
      <c r="L58" s="412"/>
      <c r="M58" s="412"/>
      <c r="N58" s="412"/>
    </row>
    <row r="59" spans="2:30" ht="20.149999999999999" customHeight="1">
      <c r="C59" s="412"/>
      <c r="D59" s="412"/>
      <c r="E59" s="412"/>
      <c r="F59" s="412"/>
      <c r="G59" s="412"/>
      <c r="H59" s="412"/>
      <c r="I59" s="412"/>
      <c r="J59" s="412"/>
      <c r="K59" s="412"/>
      <c r="L59" s="412"/>
      <c r="M59" s="412"/>
      <c r="N59" s="412"/>
    </row>
    <row r="60" spans="2:30" ht="20.149999999999999" customHeight="1">
      <c r="C60" s="1142" t="s">
        <v>440</v>
      </c>
      <c r="D60" s="1142"/>
      <c r="E60" s="1142"/>
      <c r="F60" s="1142"/>
      <c r="G60" s="1142"/>
      <c r="H60" s="1142"/>
      <c r="I60" s="1142"/>
      <c r="J60" s="1142"/>
      <c r="K60" s="1142"/>
      <c r="L60" s="1142"/>
      <c r="M60" s="1142"/>
      <c r="N60" s="1142"/>
    </row>
    <row r="61" spans="2:30" ht="20.149999999999999" customHeight="1">
      <c r="C61" s="412"/>
      <c r="D61" s="412"/>
      <c r="E61" s="412"/>
      <c r="F61" s="412"/>
      <c r="G61" s="412"/>
      <c r="H61" s="412"/>
      <c r="I61" s="412"/>
      <c r="J61" s="412"/>
      <c r="K61" s="412"/>
      <c r="L61" s="412"/>
      <c r="M61" s="412"/>
      <c r="N61" s="412"/>
    </row>
    <row r="62" spans="2:30" ht="39" customHeight="1">
      <c r="C62" s="412"/>
      <c r="D62" s="412"/>
      <c r="E62" s="412"/>
      <c r="F62" s="412"/>
      <c r="G62" s="1138" t="s">
        <v>439</v>
      </c>
      <c r="H62" s="1138"/>
      <c r="I62" s="1138"/>
      <c r="J62" s="1138"/>
      <c r="K62" s="1138">
        <f>申１!Q7</f>
        <v>0</v>
      </c>
      <c r="L62" s="1138"/>
      <c r="M62" s="1138"/>
      <c r="N62" s="1138"/>
    </row>
    <row r="63" spans="2:30" ht="39.75" customHeight="1">
      <c r="C63" s="412"/>
      <c r="D63" s="412"/>
      <c r="E63" s="412"/>
      <c r="F63" s="413"/>
      <c r="G63" s="1137" t="s">
        <v>438</v>
      </c>
      <c r="H63" s="1137"/>
      <c r="I63" s="1137"/>
      <c r="J63" s="1137"/>
      <c r="K63" s="1138">
        <f>申１!Q9</f>
        <v>0</v>
      </c>
      <c r="L63" s="1138"/>
      <c r="M63" s="1138"/>
      <c r="N63" s="1138"/>
    </row>
    <row r="64" spans="2:30" ht="30" customHeight="1">
      <c r="C64" s="412"/>
      <c r="D64" s="412"/>
      <c r="E64" s="412"/>
      <c r="F64" s="49"/>
      <c r="G64" s="1134" t="s">
        <v>437</v>
      </c>
      <c r="H64" s="1134"/>
      <c r="I64" s="1134"/>
      <c r="J64" s="1134"/>
      <c r="K64" s="1139">
        <f>申１!Q11</f>
        <v>0</v>
      </c>
      <c r="L64" s="1140"/>
      <c r="M64" s="1140"/>
      <c r="N64" s="1140"/>
    </row>
    <row r="65" spans="3:14" ht="30" customHeight="1">
      <c r="C65" s="412"/>
      <c r="D65" s="412"/>
      <c r="E65" s="412"/>
      <c r="F65" s="412"/>
      <c r="G65" s="1134" t="s">
        <v>436</v>
      </c>
      <c r="H65" s="1134"/>
      <c r="I65" s="1134"/>
      <c r="J65" s="1134"/>
      <c r="K65" s="958">
        <f>申１!Q12</f>
        <v>0</v>
      </c>
      <c r="L65" s="958"/>
      <c r="M65" s="958"/>
      <c r="N65" s="958"/>
    </row>
    <row r="66" spans="3:14" ht="30" customHeight="1">
      <c r="C66" s="412"/>
      <c r="D66" s="412"/>
      <c r="E66" s="49"/>
      <c r="F66" s="49"/>
      <c r="G66" s="1135" t="s">
        <v>435</v>
      </c>
      <c r="H66" s="1135"/>
      <c r="I66" s="1135"/>
      <c r="J66" s="1135"/>
      <c r="K66" s="1136"/>
      <c r="L66" s="1136"/>
      <c r="M66" s="1136"/>
      <c r="N66" s="1136"/>
    </row>
  </sheetData>
  <sheetProtection algorithmName="SHA-512" hashValue="nIFE2xf0K7NF6fe0GDGItYghO6g8ianPinPhedVAisqnExcE1Ll6eE9mDb4jOKB5qgJzyvZKMN8uVIlvVoSrMQ==" saltValue="zBETl+HLc/M7r2mTTg8mNg==" spinCount="100000" sheet="1" formatCells="0" formatColumns="0" formatRows="0" selectLockedCells="1"/>
  <mergeCells count="38">
    <mergeCell ref="B33:B36"/>
    <mergeCell ref="C33:N36"/>
    <mergeCell ref="B23:B26"/>
    <mergeCell ref="C23:N26"/>
    <mergeCell ref="C28:N28"/>
    <mergeCell ref="B30:B31"/>
    <mergeCell ref="B14:B15"/>
    <mergeCell ref="C14:N15"/>
    <mergeCell ref="B11:B12"/>
    <mergeCell ref="C11:N12"/>
    <mergeCell ref="C30:N31"/>
    <mergeCell ref="B17:B18"/>
    <mergeCell ref="C17:N18"/>
    <mergeCell ref="B20:B21"/>
    <mergeCell ref="C20:N21"/>
    <mergeCell ref="B2:F2"/>
    <mergeCell ref="B3:N3"/>
    <mergeCell ref="B4:I4"/>
    <mergeCell ref="B6:N7"/>
    <mergeCell ref="C9:N9"/>
    <mergeCell ref="S47:AD52"/>
    <mergeCell ref="B52:B53"/>
    <mergeCell ref="C52:N53"/>
    <mergeCell ref="G62:J62"/>
    <mergeCell ref="K62:N62"/>
    <mergeCell ref="C60:N60"/>
    <mergeCell ref="B55:B57"/>
    <mergeCell ref="C55:N57"/>
    <mergeCell ref="B38:B47"/>
    <mergeCell ref="C38:N47"/>
    <mergeCell ref="G65:J65"/>
    <mergeCell ref="K65:N65"/>
    <mergeCell ref="G66:J66"/>
    <mergeCell ref="K66:N66"/>
    <mergeCell ref="G63:J63"/>
    <mergeCell ref="K63:N63"/>
    <mergeCell ref="G64:J64"/>
    <mergeCell ref="K64:N64"/>
  </mergeCells>
  <phoneticPr fontId="11"/>
  <conditionalFormatting sqref="B9">
    <cfRule type="expression" dxfId="43" priority="16">
      <formula>OR(P9=FALSE,P9="")</formula>
    </cfRule>
  </conditionalFormatting>
  <conditionalFormatting sqref="B11:B12">
    <cfRule type="expression" dxfId="42" priority="15">
      <formula>OR(P11=FALSE,P11="")</formula>
    </cfRule>
  </conditionalFormatting>
  <conditionalFormatting sqref="B14">
    <cfRule type="expression" dxfId="41" priority="14">
      <formula>OR(P14=FALSE,P14="")</formula>
    </cfRule>
  </conditionalFormatting>
  <conditionalFormatting sqref="B17:B18">
    <cfRule type="expression" dxfId="40" priority="13">
      <formula>OR(P17=FALSE,P17="")</formula>
    </cfRule>
  </conditionalFormatting>
  <conditionalFormatting sqref="B20:B21">
    <cfRule type="expression" dxfId="39" priority="12">
      <formula>OR(P20=FALSE,P20="")</formula>
    </cfRule>
  </conditionalFormatting>
  <conditionalFormatting sqref="B23">
    <cfRule type="expression" dxfId="38" priority="11">
      <formula>OR(P23=FALSE,P23="")</formula>
    </cfRule>
  </conditionalFormatting>
  <conditionalFormatting sqref="B28">
    <cfRule type="expression" dxfId="37" priority="10">
      <formula>OR(P28=FALSE,P28="")</formula>
    </cfRule>
  </conditionalFormatting>
  <conditionalFormatting sqref="B30:B31">
    <cfRule type="expression" dxfId="36" priority="9">
      <formula>OR(P30=FALSE,P30="")</formula>
    </cfRule>
  </conditionalFormatting>
  <conditionalFormatting sqref="B33">
    <cfRule type="expression" dxfId="35" priority="8">
      <formula>OR(P33=FALSE,P33="")</formula>
    </cfRule>
  </conditionalFormatting>
  <conditionalFormatting sqref="B38">
    <cfRule type="expression" dxfId="34" priority="7">
      <formula>OR(P38=FALSE,P38="")</formula>
    </cfRule>
  </conditionalFormatting>
  <conditionalFormatting sqref="B49:B50">
    <cfRule type="expression" dxfId="33" priority="1">
      <formula>$P$49=FALSE</formula>
    </cfRule>
  </conditionalFormatting>
  <conditionalFormatting sqref="B52">
    <cfRule type="expression" dxfId="32" priority="6">
      <formula>OR(P52=FALSE,P52="")</formula>
    </cfRule>
  </conditionalFormatting>
  <conditionalFormatting sqref="B55">
    <cfRule type="expression" dxfId="31" priority="4">
      <formula>OR(P55=FALSE,P55="")</formula>
    </cfRule>
  </conditionalFormatting>
  <conditionalFormatting sqref="D58">
    <cfRule type="expression" dxfId="30" priority="5">
      <formula>D58=""</formula>
    </cfRule>
  </conditionalFormatting>
  <conditionalFormatting sqref="F58">
    <cfRule type="expression" dxfId="29" priority="3">
      <formula>F58=""</formula>
    </cfRule>
  </conditionalFormatting>
  <conditionalFormatting sqref="H58">
    <cfRule type="expression" dxfId="28" priority="2">
      <formula>H58=""</formula>
    </cfRule>
  </conditionalFormatting>
  <pageMargins left="0.70866141732283472" right="0.70866141732283472" top="0.43307086614173229"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5718" r:id="rId4" name="Check Box 6">
              <controlPr defaultSize="0" autoFill="0" autoLine="0" autoPict="0">
                <anchor moveWithCells="1">
                  <from>
                    <xdr:col>1</xdr:col>
                    <xdr:colOff>57150</xdr:colOff>
                    <xdr:row>8</xdr:row>
                    <xdr:rowOff>12700</xdr:rowOff>
                  </from>
                  <to>
                    <xdr:col>1</xdr:col>
                    <xdr:colOff>279400</xdr:colOff>
                    <xdr:row>8</xdr:row>
                    <xdr:rowOff>152400</xdr:rowOff>
                  </to>
                </anchor>
              </controlPr>
            </control>
          </mc:Choice>
        </mc:AlternateContent>
        <mc:AlternateContent xmlns:mc="http://schemas.openxmlformats.org/markup-compatibility/2006">
          <mc:Choice Requires="x14">
            <control shapeId="115719" r:id="rId5" name="Check Box 7">
              <controlPr defaultSize="0" autoFill="0" autoLine="0" autoPict="0">
                <anchor moveWithCells="1">
                  <from>
                    <xdr:col>1</xdr:col>
                    <xdr:colOff>57150</xdr:colOff>
                    <xdr:row>10</xdr:row>
                    <xdr:rowOff>31750</xdr:rowOff>
                  </from>
                  <to>
                    <xdr:col>1</xdr:col>
                    <xdr:colOff>266700</xdr:colOff>
                    <xdr:row>10</xdr:row>
                    <xdr:rowOff>165100</xdr:rowOff>
                  </to>
                </anchor>
              </controlPr>
            </control>
          </mc:Choice>
        </mc:AlternateContent>
        <mc:AlternateContent xmlns:mc="http://schemas.openxmlformats.org/markup-compatibility/2006">
          <mc:Choice Requires="x14">
            <control shapeId="115720" r:id="rId6" name="Check Box 8">
              <controlPr defaultSize="0" autoFill="0" autoLine="0" autoPict="0">
                <anchor moveWithCells="1">
                  <from>
                    <xdr:col>1</xdr:col>
                    <xdr:colOff>57150</xdr:colOff>
                    <xdr:row>13</xdr:row>
                    <xdr:rowOff>31750</xdr:rowOff>
                  </from>
                  <to>
                    <xdr:col>1</xdr:col>
                    <xdr:colOff>266700</xdr:colOff>
                    <xdr:row>13</xdr:row>
                    <xdr:rowOff>165100</xdr:rowOff>
                  </to>
                </anchor>
              </controlPr>
            </control>
          </mc:Choice>
        </mc:AlternateContent>
        <mc:AlternateContent xmlns:mc="http://schemas.openxmlformats.org/markup-compatibility/2006">
          <mc:Choice Requires="x14">
            <control shapeId="115721" r:id="rId7" name="Check Box 9">
              <controlPr defaultSize="0" autoFill="0" autoLine="0" autoPict="0">
                <anchor moveWithCells="1">
                  <from>
                    <xdr:col>1</xdr:col>
                    <xdr:colOff>57150</xdr:colOff>
                    <xdr:row>16</xdr:row>
                    <xdr:rowOff>31750</xdr:rowOff>
                  </from>
                  <to>
                    <xdr:col>1</xdr:col>
                    <xdr:colOff>266700</xdr:colOff>
                    <xdr:row>16</xdr:row>
                    <xdr:rowOff>165100</xdr:rowOff>
                  </to>
                </anchor>
              </controlPr>
            </control>
          </mc:Choice>
        </mc:AlternateContent>
        <mc:AlternateContent xmlns:mc="http://schemas.openxmlformats.org/markup-compatibility/2006">
          <mc:Choice Requires="x14">
            <control shapeId="115722" r:id="rId8" name="Check Box 10">
              <controlPr defaultSize="0" autoFill="0" autoLine="0" autoPict="0">
                <anchor moveWithCells="1">
                  <from>
                    <xdr:col>1</xdr:col>
                    <xdr:colOff>57150</xdr:colOff>
                    <xdr:row>19</xdr:row>
                    <xdr:rowOff>31750</xdr:rowOff>
                  </from>
                  <to>
                    <xdr:col>1</xdr:col>
                    <xdr:colOff>266700</xdr:colOff>
                    <xdr:row>19</xdr:row>
                    <xdr:rowOff>165100</xdr:rowOff>
                  </to>
                </anchor>
              </controlPr>
            </control>
          </mc:Choice>
        </mc:AlternateContent>
        <mc:AlternateContent xmlns:mc="http://schemas.openxmlformats.org/markup-compatibility/2006">
          <mc:Choice Requires="x14">
            <control shapeId="115723" r:id="rId9" name="Check Box 11">
              <controlPr defaultSize="0" autoFill="0" autoLine="0" autoPict="0">
                <anchor moveWithCells="1">
                  <from>
                    <xdr:col>1</xdr:col>
                    <xdr:colOff>57150</xdr:colOff>
                    <xdr:row>22</xdr:row>
                    <xdr:rowOff>38100</xdr:rowOff>
                  </from>
                  <to>
                    <xdr:col>1</xdr:col>
                    <xdr:colOff>279400</xdr:colOff>
                    <xdr:row>23</xdr:row>
                    <xdr:rowOff>38100</xdr:rowOff>
                  </to>
                </anchor>
              </controlPr>
            </control>
          </mc:Choice>
        </mc:AlternateContent>
        <mc:AlternateContent xmlns:mc="http://schemas.openxmlformats.org/markup-compatibility/2006">
          <mc:Choice Requires="x14">
            <control shapeId="115724" r:id="rId10" name="Check Box 12">
              <controlPr defaultSize="0" autoFill="0" autoLine="0" autoPict="0">
                <anchor moveWithCells="1">
                  <from>
                    <xdr:col>1</xdr:col>
                    <xdr:colOff>57150</xdr:colOff>
                    <xdr:row>27</xdr:row>
                    <xdr:rowOff>38100</xdr:rowOff>
                  </from>
                  <to>
                    <xdr:col>1</xdr:col>
                    <xdr:colOff>266700</xdr:colOff>
                    <xdr:row>28</xdr:row>
                    <xdr:rowOff>0</xdr:rowOff>
                  </to>
                </anchor>
              </controlPr>
            </control>
          </mc:Choice>
        </mc:AlternateContent>
        <mc:AlternateContent xmlns:mc="http://schemas.openxmlformats.org/markup-compatibility/2006">
          <mc:Choice Requires="x14">
            <control shapeId="115725" r:id="rId11" name="Check Box 13">
              <controlPr defaultSize="0" autoFill="0" autoLine="0" autoPict="0">
                <anchor moveWithCells="1">
                  <from>
                    <xdr:col>1</xdr:col>
                    <xdr:colOff>57150</xdr:colOff>
                    <xdr:row>29</xdr:row>
                    <xdr:rowOff>38100</xdr:rowOff>
                  </from>
                  <to>
                    <xdr:col>1</xdr:col>
                    <xdr:colOff>266700</xdr:colOff>
                    <xdr:row>30</xdr:row>
                    <xdr:rowOff>0</xdr:rowOff>
                  </to>
                </anchor>
              </controlPr>
            </control>
          </mc:Choice>
        </mc:AlternateContent>
        <mc:AlternateContent xmlns:mc="http://schemas.openxmlformats.org/markup-compatibility/2006">
          <mc:Choice Requires="x14">
            <control shapeId="115726" r:id="rId12" name="Check Box 14">
              <controlPr defaultSize="0" autoFill="0" autoLine="0" autoPict="0">
                <anchor moveWithCells="1">
                  <from>
                    <xdr:col>1</xdr:col>
                    <xdr:colOff>57150</xdr:colOff>
                    <xdr:row>32</xdr:row>
                    <xdr:rowOff>38100</xdr:rowOff>
                  </from>
                  <to>
                    <xdr:col>1</xdr:col>
                    <xdr:colOff>266700</xdr:colOff>
                    <xdr:row>33</xdr:row>
                    <xdr:rowOff>0</xdr:rowOff>
                  </to>
                </anchor>
              </controlPr>
            </control>
          </mc:Choice>
        </mc:AlternateContent>
        <mc:AlternateContent xmlns:mc="http://schemas.openxmlformats.org/markup-compatibility/2006">
          <mc:Choice Requires="x14">
            <control shapeId="115727" r:id="rId13" name="Check Box 15">
              <controlPr defaultSize="0" autoFill="0" autoLine="0" autoPict="0">
                <anchor moveWithCells="1">
                  <from>
                    <xdr:col>1</xdr:col>
                    <xdr:colOff>57150</xdr:colOff>
                    <xdr:row>37</xdr:row>
                    <xdr:rowOff>38100</xdr:rowOff>
                  </from>
                  <to>
                    <xdr:col>1</xdr:col>
                    <xdr:colOff>266700</xdr:colOff>
                    <xdr:row>38</xdr:row>
                    <xdr:rowOff>0</xdr:rowOff>
                  </to>
                </anchor>
              </controlPr>
            </control>
          </mc:Choice>
        </mc:AlternateContent>
        <mc:AlternateContent xmlns:mc="http://schemas.openxmlformats.org/markup-compatibility/2006">
          <mc:Choice Requires="x14">
            <control shapeId="115728" r:id="rId14" name="Check Box 16">
              <controlPr locked="0" defaultSize="0" autoFill="0" autoLine="0" autoPict="0">
                <anchor moveWithCells="1">
                  <from>
                    <xdr:col>1</xdr:col>
                    <xdr:colOff>57150</xdr:colOff>
                    <xdr:row>54</xdr:row>
                    <xdr:rowOff>38100</xdr:rowOff>
                  </from>
                  <to>
                    <xdr:col>1</xdr:col>
                    <xdr:colOff>266700</xdr:colOff>
                    <xdr:row>55</xdr:row>
                    <xdr:rowOff>0</xdr:rowOff>
                  </to>
                </anchor>
              </controlPr>
            </control>
          </mc:Choice>
        </mc:AlternateContent>
        <mc:AlternateContent xmlns:mc="http://schemas.openxmlformats.org/markup-compatibility/2006">
          <mc:Choice Requires="x14">
            <control shapeId="115729" r:id="rId15" name="Check Box 17">
              <controlPr locked="0" defaultSize="0" autoFill="0" autoLine="0" autoPict="0">
                <anchor moveWithCells="1">
                  <from>
                    <xdr:col>1</xdr:col>
                    <xdr:colOff>69850</xdr:colOff>
                    <xdr:row>51</xdr:row>
                    <xdr:rowOff>88900</xdr:rowOff>
                  </from>
                  <to>
                    <xdr:col>1</xdr:col>
                    <xdr:colOff>304800</xdr:colOff>
                    <xdr:row>52</xdr:row>
                    <xdr:rowOff>76200</xdr:rowOff>
                  </to>
                </anchor>
              </controlPr>
            </control>
          </mc:Choice>
        </mc:AlternateContent>
        <mc:AlternateContent xmlns:mc="http://schemas.openxmlformats.org/markup-compatibility/2006">
          <mc:Choice Requires="x14">
            <control shapeId="115730" r:id="rId16" name="Check Box 18">
              <controlPr locked="0" defaultSize="0" autoFill="0" autoLine="0" autoPict="0">
                <anchor moveWithCells="1">
                  <from>
                    <xdr:col>1</xdr:col>
                    <xdr:colOff>69850</xdr:colOff>
                    <xdr:row>47</xdr:row>
                    <xdr:rowOff>31750</xdr:rowOff>
                  </from>
                  <to>
                    <xdr:col>2</xdr:col>
                    <xdr:colOff>19050</xdr:colOff>
                    <xdr:row>50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申１</vt:lpstr>
      <vt:lpstr>申２</vt:lpstr>
      <vt:lpstr>申３</vt:lpstr>
      <vt:lpstr>申４</vt:lpstr>
      <vt:lpstr>申５ </vt:lpstr>
      <vt:lpstr>申６</vt:lpstr>
      <vt:lpstr>別紙（面談記録）</vt:lpstr>
      <vt:lpstr>別紙（取組計画）</vt:lpstr>
      <vt:lpstr>誓約書</vt:lpstr>
      <vt:lpstr>事業所一覧 </vt:lpstr>
      <vt:lpstr>委任状</vt:lpstr>
      <vt:lpstr>＜参考＞東京都からのお知らせ</vt:lpstr>
      <vt:lpstr>入力規則</vt:lpstr>
      <vt:lpstr>'＜参考＞東京都からのお知らせ'!Print_Area</vt:lpstr>
      <vt:lpstr>委任状!Print_Area</vt:lpstr>
      <vt:lpstr>'事業所一覧 '!Print_Area</vt:lpstr>
      <vt:lpstr>申１!Print_Area</vt:lpstr>
      <vt:lpstr>申２!Print_Area</vt:lpstr>
      <vt:lpstr>申３!Print_Area</vt:lpstr>
      <vt:lpstr>申４!Print_Area</vt:lpstr>
      <vt:lpstr>'申５ '!Print_Area</vt:lpstr>
      <vt:lpstr>申６!Print_Area</vt:lpstr>
      <vt:lpstr>誓約書!Print_Area</vt:lpstr>
      <vt:lpstr>'別紙（取組計画）'!Print_Area</vt:lpstr>
      <vt:lpstr>'別紙（面談記録）'!Print_Area</vt:lpstr>
      <vt:lpstr>'別紙（取組計画）'!Print_Titles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2025-04-16T06:59:34Z</dcterms:modified>
</cp:coreProperties>
</file>