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5.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omments6.xml" ContentType="application/vnd.openxmlformats-officedocument.spreadsheetml.comments+xml"/>
  <Override PartName="/xl/drawings/drawing8.xml" ContentType="application/vnd.openxmlformats-officedocument.drawing+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drawings/drawing9.xml" ContentType="application/vnd.openxmlformats-officedocument.drawing+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omments7.xml" ContentType="application/vnd.openxmlformats-officedocument.spreadsheetml.comments+xml"/>
  <Override PartName="/xl/drawings/drawing10.xml" ContentType="application/vnd.openxmlformats-officedocument.drawing+xml"/>
  <Override PartName="/xl/comments8.xml" ContentType="application/vnd.openxmlformats-officedocument.spreadsheetml.comments+xml"/>
  <Override PartName="/xl/drawings/drawing11.xml" ContentType="application/vnd.openxmlformats-officedocument.drawing+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omments9.xml" ContentType="application/vnd.openxmlformats-officedocument.spreadsheetml.comments+xml"/>
  <Override PartName="/xl/drawings/drawing12.xml" ContentType="application/vnd.openxmlformats-officedocument.drawing+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drawings/drawing13.xml" ContentType="application/vnd.openxmlformats-officedocument.drawing+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omments10.xml" ContentType="application/vnd.openxmlformats-officedocument.spreadsheetml.comments+xml"/>
  <Override PartName="/xl/drawings/drawing14.xml" ContentType="application/vnd.openxmlformats-officedocument.drawing+xml"/>
  <Override PartName="/xl/comments11.xml" ContentType="application/vnd.openxmlformats-officedocument.spreadsheetml.comments+xml"/>
  <Override PartName="/xl/drawings/drawing15.xml" ContentType="application/vnd.openxmlformats-officedocument.drawing+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omments12.xml" ContentType="application/vnd.openxmlformats-officedocument.spreadsheetml.comments+xml"/>
  <Override PartName="/xl/drawings/drawing16.xml" ContentType="application/vnd.openxmlformats-officedocument.drawing+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drawings/drawing17.xml" ContentType="application/vnd.openxmlformats-officedocument.drawing+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omments13.xml" ContentType="application/vnd.openxmlformats-officedocument.spreadsheetml.comments+xml"/>
  <Override PartName="/xl/drawings/drawing18.xml" ContentType="application/vnd.openxmlformats-officedocument.drawing+xml"/>
  <Override PartName="/xl/comments14.xml" ContentType="application/vnd.openxmlformats-officedocument.spreadsheetml.comments+xml"/>
  <Override PartName="/xl/drawings/drawing19.xml" ContentType="application/vnd.openxmlformats-officedocument.drawing+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omments15.xml" ContentType="application/vnd.openxmlformats-officedocument.spreadsheetml.comments+xml"/>
  <Override PartName="/xl/drawings/drawing20.xml" ContentType="application/vnd.openxmlformats-officedocument.drawing+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drawings/drawing21.xml" ContentType="application/vnd.openxmlformats-officedocument.drawing+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omments16.xml" ContentType="application/vnd.openxmlformats-officedocument.spreadsheetml.comments+xml"/>
  <Override PartName="/xl/drawings/drawing22.xml" ContentType="application/vnd.openxmlformats-officedocument.drawing+xml"/>
  <Override PartName="/xl/comments17.xml" ContentType="application/vnd.openxmlformats-officedocument.spreadsheetml.comments+xml"/>
  <Override PartName="/xl/drawings/drawing23.xml" ContentType="application/vnd.openxmlformats-officedocument.drawing+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omments18.xml" ContentType="application/vnd.openxmlformats-officedocument.spreadsheetml.comments+xml"/>
  <Override PartName="/xl/drawings/drawing24.xml" ContentType="application/vnd.openxmlformats-officedocument.drawing+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omments19.xml" ContentType="application/vnd.openxmlformats-officedocument.spreadsheetml.comments+xml"/>
  <Override PartName="/xl/drawings/drawing25.xml" ContentType="application/vnd.openxmlformats-officedocument.drawing+xml"/>
  <Override PartName="/xl/ctrlProps/ctrlProp417.xml" ContentType="application/vnd.ms-excel.controlproperties+xml"/>
  <Override PartName="/xl/comments2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defaultThemeVersion="124226"/>
  <xr:revisionPtr revIDLastSave="0" documentId="8_{356B9F66-51A2-404F-9CBF-1C9B3C808DD4}" xr6:coauthVersionLast="47" xr6:coauthVersionMax="47" xr10:uidLastSave="{00000000-0000-0000-0000-000000000000}"/>
  <bookViews>
    <workbookView xWindow="28680" yWindow="-4635" windowWidth="29040" windowHeight="15720" tabRatio="882" xr2:uid="{00000000-000D-0000-FFFF-FFFF00000000}"/>
  </bookViews>
  <sheets>
    <sheet name="申1" sheetId="42" r:id="rId1"/>
    <sheet name="申２" sheetId="43" r:id="rId2"/>
    <sheet name="申３①" sheetId="41" r:id="rId3"/>
    <sheet name="申４①" sheetId="39" r:id="rId4"/>
    <sheet name="申５① " sheetId="65" r:id="rId5"/>
    <sheet name="申６①" sheetId="80" r:id="rId6"/>
    <sheet name="入力規則" sheetId="38" state="hidden" r:id="rId7"/>
    <sheet name="申３②" sheetId="85" r:id="rId8"/>
    <sheet name="申４②" sheetId="86" r:id="rId9"/>
    <sheet name="申５②" sheetId="87" r:id="rId10"/>
    <sheet name="申６②" sheetId="88" r:id="rId11"/>
    <sheet name="申３③" sheetId="89" r:id="rId12"/>
    <sheet name="申４③" sheetId="90" r:id="rId13"/>
    <sheet name="申５③" sheetId="91" r:id="rId14"/>
    <sheet name="申６③" sheetId="92" r:id="rId15"/>
    <sheet name="申３④" sheetId="93" r:id="rId16"/>
    <sheet name="申４④" sheetId="94" r:id="rId17"/>
    <sheet name="申５④" sheetId="95" r:id="rId18"/>
    <sheet name="申６④" sheetId="96" r:id="rId19"/>
    <sheet name="申３⑤" sheetId="97" r:id="rId20"/>
    <sheet name="申４⑤" sheetId="98" r:id="rId21"/>
    <sheet name="申５⑤" sheetId="99" r:id="rId22"/>
    <sheet name="申６⑤" sheetId="100" r:id="rId23"/>
    <sheet name="誓約書" sheetId="70" r:id="rId24"/>
    <sheet name="事業所一覧 " sheetId="30" r:id="rId25"/>
    <sheet name="委任状" sheetId="31" r:id="rId26"/>
  </sheets>
  <definedNames>
    <definedName name="_xlnm.Print_Area" localSheetId="25">委任状!$A$1:$O$49</definedName>
    <definedName name="_xlnm.Print_Area" localSheetId="24">'事業所一覧 '!$A$1:$X$49</definedName>
    <definedName name="_xlnm.Print_Area" localSheetId="0">申1!$A$1:$X$35</definedName>
    <definedName name="_xlnm.Print_Area" localSheetId="1">申２!$B$1:$AH$31</definedName>
    <definedName name="_xlnm.Print_Area" localSheetId="2">申３①!$A$1:$Z$47</definedName>
    <definedName name="_xlnm.Print_Area" localSheetId="7">申３②!$A$1:$Z$47</definedName>
    <definedName name="_xlnm.Print_Area" localSheetId="11">申３③!$A$1:$Z$47</definedName>
    <definedName name="_xlnm.Print_Area" localSheetId="15">申３④!$A$1:$Z$47</definedName>
    <definedName name="_xlnm.Print_Area" localSheetId="19">申３⑤!$A$1:$Z$47</definedName>
    <definedName name="_xlnm.Print_Area" localSheetId="3">申４①!$A$1:$Z$27</definedName>
    <definedName name="_xlnm.Print_Area" localSheetId="8">申４②!$A$1:$Z$27</definedName>
    <definedName name="_xlnm.Print_Area" localSheetId="12">申４③!$A$1:$Z$27</definedName>
    <definedName name="_xlnm.Print_Area" localSheetId="16">申４④!$A$1:$Z$27</definedName>
    <definedName name="_xlnm.Print_Area" localSheetId="20">申４⑤!$A$1:$Z$27</definedName>
    <definedName name="_xlnm.Print_Area" localSheetId="4">'申５① '!$A$1:$AG$43</definedName>
    <definedName name="_xlnm.Print_Area" localSheetId="9">申５②!$A$1:$AG$44</definedName>
    <definedName name="_xlnm.Print_Area" localSheetId="13">申５③!$A$1:$AG$44</definedName>
    <definedName name="_xlnm.Print_Area" localSheetId="17">申５④!$A$1:$AG$44</definedName>
    <definedName name="_xlnm.Print_Area" localSheetId="21">申５⑤!$A$1:$AG$44</definedName>
    <definedName name="_xlnm.Print_Area" localSheetId="5">申６①!$A$1:$AJ$54</definedName>
    <definedName name="_xlnm.Print_Area" localSheetId="10">申６②!$A$1:$AJ$54</definedName>
    <definedName name="_xlnm.Print_Area" localSheetId="14">申６③!$A$1:$AJ$54</definedName>
    <definedName name="_xlnm.Print_Area" localSheetId="18">申６④!$A$1:$AJ$54</definedName>
    <definedName name="_xlnm.Print_Area" localSheetId="22">申６⑤!$A$1:$AJ$54</definedName>
    <definedName name="_xlnm.Print_Area" localSheetId="23">誓約書!$A$1:$N$66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30" i="97" l="1"/>
  <c r="AA27" i="97"/>
  <c r="AA24" i="97"/>
  <c r="AA30" i="93"/>
  <c r="AA27" i="93"/>
  <c r="AA21" i="93"/>
  <c r="AA30" i="89"/>
  <c r="AA27" i="89"/>
  <c r="AA24" i="89"/>
  <c r="AA21" i="89"/>
  <c r="AA30" i="85"/>
  <c r="AA27" i="85"/>
  <c r="AA24" i="85"/>
  <c r="AA21" i="85"/>
  <c r="AA26" i="85"/>
  <c r="AA26" i="97"/>
  <c r="J6" i="97"/>
  <c r="J6" i="93"/>
  <c r="J6" i="89"/>
  <c r="J6" i="85"/>
  <c r="AH49" i="100"/>
  <c r="AB49" i="100"/>
  <c r="V49" i="100"/>
  <c r="P49" i="100"/>
  <c r="J49" i="100"/>
  <c r="D49" i="100"/>
  <c r="AF18" i="100"/>
  <c r="AH18" i="100" s="1"/>
  <c r="Z18" i="100"/>
  <c r="AB18" i="100" s="1"/>
  <c r="T18" i="100"/>
  <c r="V18" i="100" s="1"/>
  <c r="N18" i="100"/>
  <c r="P18" i="100" s="1"/>
  <c r="H18" i="100"/>
  <c r="J18" i="100" s="1"/>
  <c r="B18" i="100"/>
  <c r="D18" i="100" s="1"/>
  <c r="AB2" i="100"/>
  <c r="B2" i="100"/>
  <c r="AC1" i="100"/>
  <c r="AH21" i="99"/>
  <c r="AH19" i="99"/>
  <c r="AH10" i="99"/>
  <c r="B3" i="99"/>
  <c r="S2" i="99"/>
  <c r="Z1" i="99"/>
  <c r="B3" i="98"/>
  <c r="W2" i="98"/>
  <c r="X1" i="98"/>
  <c r="AC29" i="97"/>
  <c r="AB29" i="97"/>
  <c r="AA29" i="97" s="1"/>
  <c r="AC26" i="97"/>
  <c r="S26" i="97" s="1"/>
  <c r="X26" i="97" s="1"/>
  <c r="AB26" i="97"/>
  <c r="AC23" i="97"/>
  <c r="AB23" i="97"/>
  <c r="AA23" i="97"/>
  <c r="AC20" i="97"/>
  <c r="S20" i="97" s="1"/>
  <c r="X20" i="97" s="1"/>
  <c r="AB20" i="97"/>
  <c r="AA20" i="97" s="1"/>
  <c r="AC17" i="97"/>
  <c r="AB17" i="97"/>
  <c r="AC14" i="97"/>
  <c r="AB14" i="97"/>
  <c r="AA15" i="97" s="1"/>
  <c r="AB12" i="97"/>
  <c r="AC12" i="97" s="1"/>
  <c r="S2" i="97"/>
  <c r="Z1" i="97"/>
  <c r="AH49" i="96"/>
  <c r="AB49" i="96"/>
  <c r="V49" i="96"/>
  <c r="P49" i="96"/>
  <c r="J49" i="96"/>
  <c r="D49" i="96"/>
  <c r="AF18" i="96"/>
  <c r="AH18" i="96" s="1"/>
  <c r="Z18" i="96"/>
  <c r="Z19" i="96" s="1"/>
  <c r="T18" i="96"/>
  <c r="V18" i="96" s="1"/>
  <c r="N18" i="96"/>
  <c r="P18" i="96" s="1"/>
  <c r="H18" i="96"/>
  <c r="J18" i="96" s="1"/>
  <c r="B18" i="96"/>
  <c r="D18" i="96" s="1"/>
  <c r="AB2" i="96"/>
  <c r="B2" i="96"/>
  <c r="AC1" i="96"/>
  <c r="AH21" i="95"/>
  <c r="AH19" i="95"/>
  <c r="AH10" i="95"/>
  <c r="B3" i="95"/>
  <c r="S2" i="95"/>
  <c r="Z1" i="95"/>
  <c r="B3" i="94"/>
  <c r="W2" i="94"/>
  <c r="X1" i="94"/>
  <c r="AC29" i="93"/>
  <c r="AB29" i="93"/>
  <c r="AA29" i="93" s="1"/>
  <c r="AC26" i="93"/>
  <c r="S26" i="93" s="1"/>
  <c r="X26" i="93" s="1"/>
  <c r="AB26" i="93"/>
  <c r="AA26" i="93" s="1"/>
  <c r="AC23" i="93"/>
  <c r="AB23" i="93"/>
  <c r="AA23" i="93" s="1"/>
  <c r="AC20" i="93"/>
  <c r="AB20" i="93"/>
  <c r="AA20" i="93" s="1"/>
  <c r="AC17" i="93"/>
  <c r="AB17" i="93"/>
  <c r="AA17" i="93" s="1"/>
  <c r="AC14" i="93"/>
  <c r="AB14" i="93"/>
  <c r="AA15" i="93" s="1"/>
  <c r="AB12" i="93"/>
  <c r="AC12" i="93" s="1"/>
  <c r="S2" i="93"/>
  <c r="Z1" i="93"/>
  <c r="AH49" i="92"/>
  <c r="AB49" i="92"/>
  <c r="V49" i="92"/>
  <c r="P49" i="92"/>
  <c r="J49" i="92"/>
  <c r="D49" i="92"/>
  <c r="AF21" i="92"/>
  <c r="AH21" i="92" s="1"/>
  <c r="AF20" i="92"/>
  <c r="AH20" i="92" s="1"/>
  <c r="AF19" i="92"/>
  <c r="AH19" i="92" s="1"/>
  <c r="T19" i="92"/>
  <c r="T20" i="92" s="1"/>
  <c r="H19" i="92"/>
  <c r="H20" i="92" s="1"/>
  <c r="AF18" i="92"/>
  <c r="AH18" i="92" s="1"/>
  <c r="Z18" i="92"/>
  <c r="AB18" i="92" s="1"/>
  <c r="V18" i="92"/>
  <c r="T18" i="92"/>
  <c r="N18" i="92"/>
  <c r="P18" i="92" s="1"/>
  <c r="H18" i="92"/>
  <c r="J18" i="92" s="1"/>
  <c r="B18" i="92"/>
  <c r="B19" i="92" s="1"/>
  <c r="AB2" i="92"/>
  <c r="B2" i="92"/>
  <c r="AC1" i="92"/>
  <c r="AH21" i="91"/>
  <c r="AH19" i="91"/>
  <c r="AH10" i="91"/>
  <c r="B3" i="91"/>
  <c r="S2" i="91"/>
  <c r="Z1" i="91"/>
  <c r="B3" i="90"/>
  <c r="W2" i="90"/>
  <c r="X1" i="90"/>
  <c r="AC29" i="89"/>
  <c r="S29" i="89" s="1"/>
  <c r="X29" i="89" s="1"/>
  <c r="AB29" i="89"/>
  <c r="AA29" i="89" s="1"/>
  <c r="AC26" i="89"/>
  <c r="S26" i="89" s="1"/>
  <c r="X26" i="89" s="1"/>
  <c r="AB26" i="89"/>
  <c r="AA26" i="89" s="1"/>
  <c r="AC23" i="89"/>
  <c r="AB23" i="89"/>
  <c r="AA23" i="89" s="1"/>
  <c r="AC20" i="89"/>
  <c r="S20" i="89" s="1"/>
  <c r="X20" i="89" s="1"/>
  <c r="AB20" i="89"/>
  <c r="AA20" i="89"/>
  <c r="AC17" i="89"/>
  <c r="AB17" i="89"/>
  <c r="AA17" i="89" s="1"/>
  <c r="AC14" i="89"/>
  <c r="S14" i="89" s="1"/>
  <c r="X14" i="89" s="1"/>
  <c r="AB14" i="89"/>
  <c r="AA15" i="89" s="1"/>
  <c r="AB12" i="89"/>
  <c r="AC12" i="89" s="1"/>
  <c r="S2" i="89"/>
  <c r="Z1" i="89"/>
  <c r="AH49" i="88"/>
  <c r="AB49" i="88"/>
  <c r="V49" i="88"/>
  <c r="P49" i="88"/>
  <c r="J49" i="88"/>
  <c r="D49" i="88"/>
  <c r="D29" i="88"/>
  <c r="D28" i="88"/>
  <c r="D27" i="88"/>
  <c r="D26" i="88"/>
  <c r="D25" i="88"/>
  <c r="D24" i="88"/>
  <c r="D19" i="88"/>
  <c r="AF18" i="88"/>
  <c r="AH18" i="88" s="1"/>
  <c r="Z18" i="88"/>
  <c r="AB18" i="88" s="1"/>
  <c r="V18" i="88"/>
  <c r="T18" i="88"/>
  <c r="T19" i="88" s="1"/>
  <c r="N18" i="88"/>
  <c r="N19" i="88" s="1"/>
  <c r="H18" i="88"/>
  <c r="H19" i="88" s="1"/>
  <c r="D18" i="88"/>
  <c r="B18" i="88"/>
  <c r="B19" i="88" s="1"/>
  <c r="B20" i="88" s="1"/>
  <c r="B21" i="88" s="1"/>
  <c r="B22" i="88" s="1"/>
  <c r="B23" i="88" s="1"/>
  <c r="B24" i="88" s="1"/>
  <c r="B25" i="88" s="1"/>
  <c r="B26" i="88" s="1"/>
  <c r="B27" i="88" s="1"/>
  <c r="B28" i="88" s="1"/>
  <c r="B29" i="88" s="1"/>
  <c r="B30" i="88" s="1"/>
  <c r="B31" i="88" s="1"/>
  <c r="B32" i="88" s="1"/>
  <c r="B33" i="88" s="1"/>
  <c r="B34" i="88" s="1"/>
  <c r="B35" i="88" s="1"/>
  <c r="B36" i="88" s="1"/>
  <c r="AB2" i="88"/>
  <c r="B2" i="88"/>
  <c r="AC1" i="88"/>
  <c r="AH21" i="87"/>
  <c r="AH19" i="87"/>
  <c r="AH10" i="87"/>
  <c r="B3" i="87"/>
  <c r="S2" i="87"/>
  <c r="Z1" i="87"/>
  <c r="B3" i="86"/>
  <c r="W2" i="86"/>
  <c r="X1" i="86"/>
  <c r="AC29" i="85"/>
  <c r="S29" i="85" s="1"/>
  <c r="X29" i="85" s="1"/>
  <c r="AB29" i="85"/>
  <c r="AA29" i="85" s="1"/>
  <c r="AC26" i="85"/>
  <c r="AB26" i="85"/>
  <c r="AC23" i="85"/>
  <c r="AB23" i="85"/>
  <c r="AA23" i="85"/>
  <c r="AC20" i="85"/>
  <c r="S20" i="85" s="1"/>
  <c r="X20" i="85" s="1"/>
  <c r="AB20" i="85"/>
  <c r="AA20" i="85" s="1"/>
  <c r="AC17" i="85"/>
  <c r="AB17" i="85"/>
  <c r="AA17" i="85" s="1"/>
  <c r="AC14" i="85"/>
  <c r="S14" i="85" s="1"/>
  <c r="X14" i="85" s="1"/>
  <c r="AB14" i="85"/>
  <c r="AA15" i="85" s="1"/>
  <c r="AB12" i="85"/>
  <c r="AC12" i="85" s="1"/>
  <c r="S2" i="85"/>
  <c r="Z1" i="85"/>
  <c r="B2" i="80"/>
  <c r="S14" i="97" l="1"/>
  <c r="X14" i="97" s="1"/>
  <c r="AA21" i="97"/>
  <c r="AA17" i="97"/>
  <c r="AA33" i="93"/>
  <c r="AA33" i="97"/>
  <c r="AA33" i="89"/>
  <c r="AA33" i="85"/>
  <c r="AA14" i="97"/>
  <c r="AA14" i="93"/>
  <c r="AA14" i="89"/>
  <c r="AA14" i="85"/>
  <c r="AA18" i="93"/>
  <c r="AA18" i="97"/>
  <c r="AA18" i="89"/>
  <c r="AA24" i="93"/>
  <c r="AA18" i="85"/>
  <c r="T19" i="100"/>
  <c r="Z19" i="100"/>
  <c r="AF19" i="100"/>
  <c r="AD32" i="97"/>
  <c r="AF32" i="97" s="1"/>
  <c r="S29" i="97"/>
  <c r="X29" i="97" s="1"/>
  <c r="S17" i="97"/>
  <c r="X17" i="97" s="1"/>
  <c r="S23" i="97"/>
  <c r="X23" i="97" s="1"/>
  <c r="B19" i="100"/>
  <c r="H19" i="100"/>
  <c r="N19" i="100"/>
  <c r="AB19" i="96"/>
  <c r="Z20" i="96"/>
  <c r="J20" i="92"/>
  <c r="H21" i="92"/>
  <c r="T21" i="92"/>
  <c r="V20" i="92"/>
  <c r="D19" i="92"/>
  <c r="B20" i="92"/>
  <c r="Z19" i="92"/>
  <c r="AB18" i="96"/>
  <c r="D18" i="92"/>
  <c r="J19" i="92"/>
  <c r="T19" i="96"/>
  <c r="S20" i="93"/>
  <c r="X20" i="93" s="1"/>
  <c r="V19" i="92"/>
  <c r="AF22" i="92"/>
  <c r="S14" i="93"/>
  <c r="X14" i="93" s="1"/>
  <c r="S23" i="89"/>
  <c r="X23" i="89" s="1"/>
  <c r="AD32" i="89"/>
  <c r="AF32" i="89" s="1"/>
  <c r="AD32" i="93"/>
  <c r="AF32" i="93" s="1"/>
  <c r="S17" i="89"/>
  <c r="X17" i="89" s="1"/>
  <c r="N19" i="92"/>
  <c r="S29" i="93"/>
  <c r="X29" i="93" s="1"/>
  <c r="AF19" i="96"/>
  <c r="S17" i="93"/>
  <c r="X17" i="93" s="1"/>
  <c r="S23" i="93"/>
  <c r="X23" i="93" s="1"/>
  <c r="B19" i="96"/>
  <c r="H19" i="96"/>
  <c r="N19" i="96"/>
  <c r="D21" i="88"/>
  <c r="D33" i="88"/>
  <c r="D30" i="88"/>
  <c r="D31" i="88"/>
  <c r="D20" i="88"/>
  <c r="D32" i="88"/>
  <c r="D22" i="88"/>
  <c r="D34" i="88"/>
  <c r="J19" i="88"/>
  <c r="H20" i="88"/>
  <c r="B37" i="88"/>
  <c r="D36" i="88"/>
  <c r="D23" i="88"/>
  <c r="D35" i="88"/>
  <c r="V19" i="88"/>
  <c r="T20" i="88"/>
  <c r="N20" i="88"/>
  <c r="P19" i="88"/>
  <c r="S26" i="85"/>
  <c r="X26" i="85" s="1"/>
  <c r="P18" i="88"/>
  <c r="J18" i="88"/>
  <c r="Z19" i="88"/>
  <c r="AD32" i="85"/>
  <c r="AF32" i="85" s="1"/>
  <c r="AF19" i="88"/>
  <c r="S17" i="85"/>
  <c r="X17" i="85" s="1"/>
  <c r="S23" i="85"/>
  <c r="X23" i="85" s="1"/>
  <c r="AH49" i="80"/>
  <c r="AB49" i="80"/>
  <c r="V49" i="80"/>
  <c r="P49" i="80"/>
  <c r="J49" i="80"/>
  <c r="D49" i="80"/>
  <c r="AF18" i="80"/>
  <c r="AF19" i="80" s="1"/>
  <c r="Z18" i="80"/>
  <c r="AB18" i="80" s="1"/>
  <c r="T18" i="80"/>
  <c r="V18" i="80" s="1"/>
  <c r="N18" i="80"/>
  <c r="N19" i="80" s="1"/>
  <c r="H18" i="80"/>
  <c r="H19" i="80" s="1"/>
  <c r="B18" i="80"/>
  <c r="D18" i="80" s="1"/>
  <c r="AB2" i="80"/>
  <c r="AC1" i="80"/>
  <c r="X32" i="97" l="1"/>
  <c r="AA32" i="97" s="1"/>
  <c r="X32" i="85"/>
  <c r="AA32" i="85" s="1"/>
  <c r="L32" i="97"/>
  <c r="J32" i="97"/>
  <c r="L32" i="93"/>
  <c r="J32" i="93"/>
  <c r="L32" i="89"/>
  <c r="J32" i="89"/>
  <c r="L32" i="85"/>
  <c r="J32" i="85"/>
  <c r="X32" i="93"/>
  <c r="AA32" i="93" s="1"/>
  <c r="X32" i="89"/>
  <c r="AA32" i="89" s="1"/>
  <c r="D19" i="100"/>
  <c r="B20" i="100"/>
  <c r="H32" i="97"/>
  <c r="AH19" i="100"/>
  <c r="AF20" i="100"/>
  <c r="AB19" i="100"/>
  <c r="Z20" i="100"/>
  <c r="P19" i="100"/>
  <c r="N20" i="100"/>
  <c r="V19" i="100"/>
  <c r="T20" i="100"/>
  <c r="J19" i="100"/>
  <c r="H20" i="100"/>
  <c r="AH22" i="92"/>
  <c r="AF23" i="92"/>
  <c r="AH19" i="96"/>
  <c r="AF20" i="96"/>
  <c r="D20" i="92"/>
  <c r="B21" i="92"/>
  <c r="P19" i="92"/>
  <c r="N20" i="92"/>
  <c r="T20" i="96"/>
  <c r="V19" i="96"/>
  <c r="V21" i="92"/>
  <c r="T22" i="92"/>
  <c r="H32" i="89"/>
  <c r="J21" i="92"/>
  <c r="H22" i="92"/>
  <c r="AB19" i="92"/>
  <c r="Z20" i="92"/>
  <c r="H32" i="93"/>
  <c r="J19" i="96"/>
  <c r="H20" i="96"/>
  <c r="Z21" i="96"/>
  <c r="AB20" i="96"/>
  <c r="P19" i="96"/>
  <c r="N20" i="96"/>
  <c r="D19" i="96"/>
  <c r="B20" i="96"/>
  <c r="P20" i="88"/>
  <c r="N21" i="88"/>
  <c r="V20" i="88"/>
  <c r="T21" i="88"/>
  <c r="B38" i="88"/>
  <c r="D37" i="88"/>
  <c r="H21" i="88"/>
  <c r="J20" i="88"/>
  <c r="H32" i="85"/>
  <c r="AB19" i="88"/>
  <c r="Z20" i="88"/>
  <c r="AH19" i="88"/>
  <c r="AF20" i="88"/>
  <c r="AH18" i="80"/>
  <c r="J18" i="80"/>
  <c r="B19" i="80"/>
  <c r="B20" i="80" s="1"/>
  <c r="D20" i="80" s="1"/>
  <c r="J19" i="80"/>
  <c r="H20" i="80"/>
  <c r="N20" i="80"/>
  <c r="P19" i="80"/>
  <c r="AH19" i="80"/>
  <c r="AF20" i="80"/>
  <c r="P18" i="80"/>
  <c r="T19" i="80"/>
  <c r="Z19" i="80"/>
  <c r="B22" i="30"/>
  <c r="P20" i="100" l="1"/>
  <c r="N21" i="100"/>
  <c r="AB20" i="100"/>
  <c r="Z21" i="100"/>
  <c r="AH20" i="100"/>
  <c r="AF21" i="100"/>
  <c r="AB33" i="97"/>
  <c r="J20" i="100"/>
  <c r="H21" i="100"/>
  <c r="D20" i="100"/>
  <c r="B21" i="100"/>
  <c r="V20" i="100"/>
  <c r="T21" i="100"/>
  <c r="AB33" i="93"/>
  <c r="V20" i="96"/>
  <c r="T21" i="96"/>
  <c r="P20" i="92"/>
  <c r="N21" i="92"/>
  <c r="Z21" i="92"/>
  <c r="AB20" i="92"/>
  <c r="B22" i="92"/>
  <c r="D21" i="92"/>
  <c r="V22" i="92"/>
  <c r="T23" i="92"/>
  <c r="H23" i="92"/>
  <c r="J22" i="92"/>
  <c r="J20" i="96"/>
  <c r="H21" i="96"/>
  <c r="D20" i="96"/>
  <c r="B21" i="96"/>
  <c r="P20" i="96"/>
  <c r="N21" i="96"/>
  <c r="AH20" i="96"/>
  <c r="AF21" i="96"/>
  <c r="AB33" i="89"/>
  <c r="AH23" i="92"/>
  <c r="AF24" i="92"/>
  <c r="Z22" i="96"/>
  <c r="AB21" i="96"/>
  <c r="AH20" i="88"/>
  <c r="AF21" i="88"/>
  <c r="B39" i="88"/>
  <c r="D38" i="88"/>
  <c r="V21" i="88"/>
  <c r="T22" i="88"/>
  <c r="N22" i="88"/>
  <c r="P21" i="88"/>
  <c r="Z21" i="88"/>
  <c r="AB20" i="88"/>
  <c r="AB33" i="85"/>
  <c r="H22" i="88"/>
  <c r="J21" i="88"/>
  <c r="B21" i="80"/>
  <c r="B22" i="80" s="1"/>
  <c r="D19" i="80"/>
  <c r="V19" i="80"/>
  <c r="T20" i="80"/>
  <c r="N21" i="80"/>
  <c r="P20" i="80"/>
  <c r="H21" i="80"/>
  <c r="J20" i="80"/>
  <c r="AB19" i="80"/>
  <c r="Z20" i="80"/>
  <c r="AH20" i="80"/>
  <c r="AF21" i="80"/>
  <c r="AH19" i="65"/>
  <c r="D21" i="100" l="1"/>
  <c r="B22" i="100"/>
  <c r="J21" i="100"/>
  <c r="H22" i="100"/>
  <c r="AH21" i="100"/>
  <c r="AF22" i="100"/>
  <c r="V21" i="100"/>
  <c r="T22" i="100"/>
  <c r="AB21" i="100"/>
  <c r="Z22" i="100"/>
  <c r="P21" i="100"/>
  <c r="N22" i="100"/>
  <c r="H24" i="92"/>
  <c r="J23" i="92"/>
  <c r="AH21" i="96"/>
  <c r="AF22" i="96"/>
  <c r="B23" i="92"/>
  <c r="D22" i="92"/>
  <c r="P21" i="96"/>
  <c r="N22" i="96"/>
  <c r="AH24" i="92"/>
  <c r="AF25" i="92"/>
  <c r="T24" i="92"/>
  <c r="V23" i="92"/>
  <c r="AB21" i="92"/>
  <c r="Z22" i="92"/>
  <c r="D21" i="96"/>
  <c r="B22" i="96"/>
  <c r="P21" i="92"/>
  <c r="N22" i="92"/>
  <c r="T22" i="96"/>
  <c r="V21" i="96"/>
  <c r="J21" i="96"/>
  <c r="H22" i="96"/>
  <c r="AB22" i="96"/>
  <c r="Z23" i="96"/>
  <c r="AB21" i="88"/>
  <c r="Z22" i="88"/>
  <c r="V22" i="88"/>
  <c r="T23" i="88"/>
  <c r="H23" i="88"/>
  <c r="J22" i="88"/>
  <c r="P22" i="88"/>
  <c r="N23" i="88"/>
  <c r="B40" i="88"/>
  <c r="D39" i="88"/>
  <c r="AH21" i="88"/>
  <c r="AF22" i="88"/>
  <c r="D21" i="80"/>
  <c r="AH21" i="80"/>
  <c r="AF22" i="80"/>
  <c r="AB20" i="80"/>
  <c r="Z21" i="80"/>
  <c r="B23" i="80"/>
  <c r="D22" i="80"/>
  <c r="H22" i="80"/>
  <c r="J21" i="80"/>
  <c r="N22" i="80"/>
  <c r="P21" i="80"/>
  <c r="V20" i="80"/>
  <c r="T21" i="80"/>
  <c r="N1" i="70"/>
  <c r="K64" i="70"/>
  <c r="K65" i="70"/>
  <c r="K63" i="70"/>
  <c r="K62" i="70"/>
  <c r="H58" i="70"/>
  <c r="F58" i="70"/>
  <c r="D58" i="70"/>
  <c r="V22" i="100" l="1"/>
  <c r="T23" i="100"/>
  <c r="AH22" i="100"/>
  <c r="AF23" i="100"/>
  <c r="J22" i="100"/>
  <c r="H23" i="100"/>
  <c r="P22" i="100"/>
  <c r="N23" i="100"/>
  <c r="AB22" i="100"/>
  <c r="Z23" i="100"/>
  <c r="D22" i="100"/>
  <c r="B23" i="100"/>
  <c r="T25" i="92"/>
  <c r="V24" i="92"/>
  <c r="J22" i="96"/>
  <c r="H23" i="96"/>
  <c r="AH25" i="92"/>
  <c r="AF26" i="92"/>
  <c r="P22" i="96"/>
  <c r="N23" i="96"/>
  <c r="T23" i="96"/>
  <c r="V22" i="96"/>
  <c r="AH22" i="96"/>
  <c r="AF23" i="96"/>
  <c r="P22" i="92"/>
  <c r="N23" i="92"/>
  <c r="D23" i="92"/>
  <c r="B24" i="92"/>
  <c r="Z24" i="96"/>
  <c r="AB23" i="96"/>
  <c r="D22" i="96"/>
  <c r="B23" i="96"/>
  <c r="AB22" i="92"/>
  <c r="Z23" i="92"/>
  <c r="J24" i="92"/>
  <c r="H25" i="92"/>
  <c r="AH22" i="88"/>
  <c r="AF23" i="88"/>
  <c r="N24" i="88"/>
  <c r="P23" i="88"/>
  <c r="J23" i="88"/>
  <c r="H24" i="88"/>
  <c r="D40" i="88"/>
  <c r="B41" i="88"/>
  <c r="V23" i="88"/>
  <c r="T24" i="88"/>
  <c r="AB22" i="88"/>
  <c r="Z23" i="88"/>
  <c r="V21" i="80"/>
  <c r="T22" i="80"/>
  <c r="N23" i="80"/>
  <c r="P22" i="80"/>
  <c r="D23" i="80"/>
  <c r="B24" i="80"/>
  <c r="J22" i="80"/>
  <c r="H23" i="80"/>
  <c r="AB21" i="80"/>
  <c r="Z22" i="80"/>
  <c r="AH22" i="80"/>
  <c r="AF23" i="80"/>
  <c r="S2" i="65"/>
  <c r="D23" i="100" l="1"/>
  <c r="B24" i="100"/>
  <c r="AB23" i="100"/>
  <c r="Z24" i="100"/>
  <c r="P23" i="100"/>
  <c r="N24" i="100"/>
  <c r="J23" i="100"/>
  <c r="H24" i="100"/>
  <c r="AH23" i="100"/>
  <c r="AF24" i="100"/>
  <c r="V23" i="100"/>
  <c r="T24" i="100"/>
  <c r="AH23" i="96"/>
  <c r="AF24" i="96"/>
  <c r="Z24" i="92"/>
  <c r="AB23" i="92"/>
  <c r="T24" i="96"/>
  <c r="V23" i="96"/>
  <c r="D23" i="96"/>
  <c r="B24" i="96"/>
  <c r="P23" i="96"/>
  <c r="N24" i="96"/>
  <c r="J25" i="92"/>
  <c r="H26" i="92"/>
  <c r="AH26" i="92"/>
  <c r="AF27" i="92"/>
  <c r="D24" i="92"/>
  <c r="B25" i="92"/>
  <c r="AB24" i="96"/>
  <c r="Z25" i="96"/>
  <c r="P23" i="92"/>
  <c r="N24" i="92"/>
  <c r="J23" i="96"/>
  <c r="H24" i="96"/>
  <c r="V25" i="92"/>
  <c r="T26" i="92"/>
  <c r="P24" i="88"/>
  <c r="N25" i="88"/>
  <c r="AH23" i="88"/>
  <c r="AF24" i="88"/>
  <c r="V24" i="88"/>
  <c r="T25" i="88"/>
  <c r="B42" i="88"/>
  <c r="D41" i="88"/>
  <c r="AB23" i="88"/>
  <c r="Z24" i="88"/>
  <c r="H25" i="88"/>
  <c r="J24" i="88"/>
  <c r="H24" i="80"/>
  <c r="J23" i="80"/>
  <c r="N24" i="80"/>
  <c r="P23" i="80"/>
  <c r="AH23" i="80"/>
  <c r="AF24" i="80"/>
  <c r="AB22" i="80"/>
  <c r="Z23" i="80"/>
  <c r="D24" i="80"/>
  <c r="B25" i="80"/>
  <c r="V22" i="80"/>
  <c r="T23" i="80"/>
  <c r="Z1" i="65"/>
  <c r="B3" i="65"/>
  <c r="AH21" i="65"/>
  <c r="AH10" i="65"/>
  <c r="J6" i="41"/>
  <c r="V24" i="100" l="1"/>
  <c r="T25" i="100"/>
  <c r="D24" i="100"/>
  <c r="B25" i="100"/>
  <c r="J24" i="100"/>
  <c r="H25" i="100"/>
  <c r="AH24" i="100"/>
  <c r="AF25" i="100"/>
  <c r="AB24" i="100"/>
  <c r="Z25" i="100"/>
  <c r="P24" i="100"/>
  <c r="N25" i="100"/>
  <c r="V26" i="92"/>
  <c r="T27" i="92"/>
  <c r="J24" i="96"/>
  <c r="H25" i="96"/>
  <c r="P24" i="92"/>
  <c r="N25" i="92"/>
  <c r="D24" i="96"/>
  <c r="B25" i="96"/>
  <c r="P24" i="96"/>
  <c r="N25" i="96"/>
  <c r="H27" i="92"/>
  <c r="J26" i="92"/>
  <c r="AB25" i="96"/>
  <c r="Z26" i="96"/>
  <c r="T25" i="96"/>
  <c r="V24" i="96"/>
  <c r="B26" i="92"/>
  <c r="D25" i="92"/>
  <c r="Z25" i="92"/>
  <c r="AB24" i="92"/>
  <c r="AH27" i="92"/>
  <c r="AF28" i="92"/>
  <c r="AH24" i="96"/>
  <c r="AF25" i="96"/>
  <c r="AB24" i="88"/>
  <c r="Z25" i="88"/>
  <c r="B43" i="88"/>
  <c r="D42" i="88"/>
  <c r="H26" i="88"/>
  <c r="J25" i="88"/>
  <c r="V25" i="88"/>
  <c r="T26" i="88"/>
  <c r="N26" i="88"/>
  <c r="P25" i="88"/>
  <c r="AH24" i="88"/>
  <c r="AF25" i="88"/>
  <c r="V23" i="80"/>
  <c r="T24" i="80"/>
  <c r="B26" i="80"/>
  <c r="D25" i="80"/>
  <c r="AB23" i="80"/>
  <c r="Z24" i="80"/>
  <c r="AH24" i="80"/>
  <c r="AF25" i="80"/>
  <c r="N25" i="80"/>
  <c r="P24" i="80"/>
  <c r="J24" i="80"/>
  <c r="H25" i="80"/>
  <c r="Z23" i="42"/>
  <c r="Y23" i="42" s="1"/>
  <c r="P5" i="30"/>
  <c r="X1" i="30"/>
  <c r="H47" i="31"/>
  <c r="H45" i="31"/>
  <c r="H39" i="31"/>
  <c r="H42" i="31"/>
  <c r="O1" i="31"/>
  <c r="V3" i="30"/>
  <c r="T3" i="30"/>
  <c r="R3" i="30"/>
  <c r="AH25" i="100" l="1"/>
  <c r="AF26" i="100"/>
  <c r="AB25" i="100"/>
  <c r="Z26" i="100"/>
  <c r="D25" i="100"/>
  <c r="B26" i="100"/>
  <c r="P25" i="100"/>
  <c r="N26" i="100"/>
  <c r="J25" i="100"/>
  <c r="H26" i="100"/>
  <c r="V25" i="100"/>
  <c r="T26" i="100"/>
  <c r="AH28" i="92"/>
  <c r="AF29" i="92"/>
  <c r="P25" i="96"/>
  <c r="N26" i="96"/>
  <c r="D25" i="96"/>
  <c r="B26" i="96"/>
  <c r="P25" i="92"/>
  <c r="N26" i="92"/>
  <c r="AH25" i="96"/>
  <c r="AF26" i="96"/>
  <c r="AB25" i="92"/>
  <c r="Z26" i="92"/>
  <c r="J25" i="96"/>
  <c r="H26" i="96"/>
  <c r="H28" i="92"/>
  <c r="J27" i="92"/>
  <c r="B27" i="92"/>
  <c r="D26" i="92"/>
  <c r="T26" i="96"/>
  <c r="V25" i="96"/>
  <c r="AB26" i="96"/>
  <c r="Z27" i="96"/>
  <c r="T28" i="92"/>
  <c r="V27" i="92"/>
  <c r="AH25" i="88"/>
  <c r="AF26" i="88"/>
  <c r="V26" i="88"/>
  <c r="T27" i="88"/>
  <c r="B44" i="88"/>
  <c r="D43" i="88"/>
  <c r="J26" i="88"/>
  <c r="H27" i="88"/>
  <c r="AB25" i="88"/>
  <c r="Z26" i="88"/>
  <c r="P26" i="88"/>
  <c r="N27" i="88"/>
  <c r="N26" i="80"/>
  <c r="P25" i="80"/>
  <c r="AB24" i="80"/>
  <c r="Z25" i="80"/>
  <c r="J25" i="80"/>
  <c r="H26" i="80"/>
  <c r="D26" i="80"/>
  <c r="B27" i="80"/>
  <c r="V24" i="80"/>
  <c r="T25" i="80"/>
  <c r="AH25" i="80"/>
  <c r="AF26" i="80"/>
  <c r="P2" i="42"/>
  <c r="B3" i="39"/>
  <c r="X1" i="39"/>
  <c r="Z1" i="41"/>
  <c r="AJ30" i="43"/>
  <c r="AI30" i="43" s="1"/>
  <c r="AJ26" i="43"/>
  <c r="AI26" i="43" s="1"/>
  <c r="AJ22" i="43"/>
  <c r="AI22" i="43" s="1"/>
  <c r="AJ17" i="43"/>
  <c r="AI17" i="43" s="1"/>
  <c r="P26" i="100" l="1"/>
  <c r="N27" i="100"/>
  <c r="D26" i="100"/>
  <c r="B27" i="100"/>
  <c r="J26" i="100"/>
  <c r="H27" i="100"/>
  <c r="AB26" i="100"/>
  <c r="Z27" i="100"/>
  <c r="AH26" i="100"/>
  <c r="AF27" i="100"/>
  <c r="V26" i="100"/>
  <c r="T27" i="100"/>
  <c r="AB27" i="96"/>
  <c r="Z28" i="96"/>
  <c r="AH26" i="96"/>
  <c r="AF27" i="96"/>
  <c r="P26" i="92"/>
  <c r="N27" i="92"/>
  <c r="V26" i="96"/>
  <c r="T27" i="96"/>
  <c r="V28" i="92"/>
  <c r="T29" i="92"/>
  <c r="D26" i="96"/>
  <c r="B27" i="96"/>
  <c r="AB26" i="92"/>
  <c r="Z27" i="92"/>
  <c r="D27" i="92"/>
  <c r="B28" i="92"/>
  <c r="P26" i="96"/>
  <c r="N27" i="96"/>
  <c r="J28" i="92"/>
  <c r="H29" i="92"/>
  <c r="AH29" i="92"/>
  <c r="AF30" i="92"/>
  <c r="J26" i="96"/>
  <c r="H27" i="96"/>
  <c r="H28" i="88"/>
  <c r="J27" i="88"/>
  <c r="B45" i="88"/>
  <c r="D44" i="88"/>
  <c r="P27" i="88"/>
  <c r="N28" i="88"/>
  <c r="V27" i="88"/>
  <c r="T28" i="88"/>
  <c r="AB26" i="88"/>
  <c r="Z27" i="88"/>
  <c r="AH26" i="88"/>
  <c r="AF27" i="88"/>
  <c r="V25" i="80"/>
  <c r="T26" i="80"/>
  <c r="J26" i="80"/>
  <c r="H27" i="80"/>
  <c r="AB25" i="80"/>
  <c r="Z26" i="80"/>
  <c r="AH26" i="80"/>
  <c r="AF27" i="80"/>
  <c r="B28" i="80"/>
  <c r="D27" i="80"/>
  <c r="N27" i="80"/>
  <c r="P26" i="80"/>
  <c r="W2" i="39"/>
  <c r="S2" i="41"/>
  <c r="Z2" i="43"/>
  <c r="AK30" i="43"/>
  <c r="AK26" i="43"/>
  <c r="AK22" i="43"/>
  <c r="AK28" i="43"/>
  <c r="AH1" i="43"/>
  <c r="AH27" i="100" l="1"/>
  <c r="AF28" i="100"/>
  <c r="AB27" i="100"/>
  <c r="Z28" i="100"/>
  <c r="D27" i="100"/>
  <c r="B28" i="100"/>
  <c r="J27" i="100"/>
  <c r="H28" i="100"/>
  <c r="P27" i="100"/>
  <c r="N28" i="100"/>
  <c r="V27" i="100"/>
  <c r="T28" i="100"/>
  <c r="V29" i="92"/>
  <c r="T30" i="92"/>
  <c r="J29" i="92"/>
  <c r="H30" i="92"/>
  <c r="T28" i="96"/>
  <c r="V27" i="96"/>
  <c r="J27" i="96"/>
  <c r="H28" i="96"/>
  <c r="AH30" i="92"/>
  <c r="AF31" i="92"/>
  <c r="P27" i="96"/>
  <c r="N28" i="96"/>
  <c r="P27" i="92"/>
  <c r="N28" i="92"/>
  <c r="D28" i="92"/>
  <c r="B29" i="92"/>
  <c r="AH27" i="96"/>
  <c r="AF28" i="96"/>
  <c r="Z28" i="92"/>
  <c r="AB27" i="92"/>
  <c r="AB28" i="96"/>
  <c r="Z29" i="96"/>
  <c r="D27" i="96"/>
  <c r="B28" i="96"/>
  <c r="V28" i="88"/>
  <c r="T29" i="88"/>
  <c r="N29" i="88"/>
  <c r="P28" i="88"/>
  <c r="Z28" i="88"/>
  <c r="AB27" i="88"/>
  <c r="B46" i="88"/>
  <c r="D45" i="88"/>
  <c r="AH27" i="88"/>
  <c r="AF28" i="88"/>
  <c r="J28" i="88"/>
  <c r="H29" i="88"/>
  <c r="N28" i="80"/>
  <c r="P27" i="80"/>
  <c r="B29" i="80"/>
  <c r="D28" i="80"/>
  <c r="J27" i="80"/>
  <c r="H28" i="80"/>
  <c r="AH27" i="80"/>
  <c r="AF28" i="80"/>
  <c r="AB26" i="80"/>
  <c r="Z27" i="80"/>
  <c r="V26" i="80"/>
  <c r="T27" i="80"/>
  <c r="I27" i="42"/>
  <c r="V28" i="100" l="1"/>
  <c r="T29" i="100"/>
  <c r="J28" i="100"/>
  <c r="H29" i="100"/>
  <c r="D28" i="100"/>
  <c r="B29" i="100"/>
  <c r="P28" i="100"/>
  <c r="N29" i="100"/>
  <c r="AB28" i="100"/>
  <c r="Z29" i="100"/>
  <c r="AH28" i="100"/>
  <c r="AF29" i="100"/>
  <c r="J28" i="96"/>
  <c r="H29" i="96"/>
  <c r="AB29" i="96"/>
  <c r="Z30" i="96"/>
  <c r="AH31" i="92"/>
  <c r="AF32" i="92"/>
  <c r="T29" i="96"/>
  <c r="V28" i="96"/>
  <c r="AH28" i="96"/>
  <c r="AF29" i="96"/>
  <c r="B30" i="92"/>
  <c r="D29" i="92"/>
  <c r="H31" i="92"/>
  <c r="J30" i="92"/>
  <c r="P28" i="96"/>
  <c r="N29" i="96"/>
  <c r="Z29" i="92"/>
  <c r="AB28" i="92"/>
  <c r="P28" i="92"/>
  <c r="N29" i="92"/>
  <c r="V30" i="92"/>
  <c r="T31" i="92"/>
  <c r="D28" i="96"/>
  <c r="B29" i="96"/>
  <c r="B47" i="88"/>
  <c r="D46" i="88"/>
  <c r="AB28" i="88"/>
  <c r="Z29" i="88"/>
  <c r="AH28" i="88"/>
  <c r="AF29" i="88"/>
  <c r="P29" i="88"/>
  <c r="N30" i="88"/>
  <c r="V29" i="88"/>
  <c r="T30" i="88"/>
  <c r="H30" i="88"/>
  <c r="J29" i="88"/>
  <c r="V27" i="80"/>
  <c r="T28" i="80"/>
  <c r="AH28" i="80"/>
  <c r="AF29" i="80"/>
  <c r="AB27" i="80"/>
  <c r="Z28" i="80"/>
  <c r="B30" i="80"/>
  <c r="D29" i="80"/>
  <c r="J28" i="80"/>
  <c r="H29" i="80"/>
  <c r="N29" i="80"/>
  <c r="P28" i="80"/>
  <c r="Y35" i="42"/>
  <c r="AB14" i="41"/>
  <c r="AB12" i="41"/>
  <c r="AC12" i="41" s="1"/>
  <c r="AC29" i="41"/>
  <c r="AC26" i="41"/>
  <c r="AC23" i="41"/>
  <c r="AC20" i="41"/>
  <c r="AC17" i="41"/>
  <c r="AC14" i="41"/>
  <c r="AB29" i="41"/>
  <c r="AB26" i="41"/>
  <c r="AB23" i="41"/>
  <c r="AA24" i="41" s="1"/>
  <c r="AB20" i="41"/>
  <c r="AA21" i="41" s="1"/>
  <c r="AB17" i="41"/>
  <c r="AA18" i="41" s="1"/>
  <c r="AA33" i="41" l="1"/>
  <c r="AA14" i="41"/>
  <c r="AA15" i="41"/>
  <c r="S14" i="41"/>
  <c r="X14" i="41" s="1"/>
  <c r="AA26" i="41"/>
  <c r="AA27" i="41"/>
  <c r="AA29" i="41"/>
  <c r="AA30" i="41"/>
  <c r="P29" i="100"/>
  <c r="N30" i="100"/>
  <c r="AB29" i="100"/>
  <c r="Z30" i="100"/>
  <c r="D29" i="100"/>
  <c r="B30" i="100"/>
  <c r="J29" i="100"/>
  <c r="H30" i="100"/>
  <c r="AH29" i="100"/>
  <c r="AF30" i="100"/>
  <c r="V29" i="100"/>
  <c r="T30" i="100"/>
  <c r="D29" i="96"/>
  <c r="B30" i="96"/>
  <c r="T32" i="92"/>
  <c r="V31" i="92"/>
  <c r="P29" i="92"/>
  <c r="N30" i="92"/>
  <c r="V29" i="96"/>
  <c r="T30" i="96"/>
  <c r="AH32" i="92"/>
  <c r="AF33" i="92"/>
  <c r="AH29" i="96"/>
  <c r="AF30" i="96"/>
  <c r="AB29" i="92"/>
  <c r="Z30" i="92"/>
  <c r="P29" i="96"/>
  <c r="N30" i="96"/>
  <c r="AB30" i="96"/>
  <c r="Z31" i="96"/>
  <c r="J29" i="96"/>
  <c r="H30" i="96"/>
  <c r="B31" i="92"/>
  <c r="D30" i="92"/>
  <c r="H32" i="92"/>
  <c r="J31" i="92"/>
  <c r="N31" i="88"/>
  <c r="P30" i="88"/>
  <c r="AH29" i="88"/>
  <c r="AF30" i="88"/>
  <c r="V30" i="88"/>
  <c r="T31" i="88"/>
  <c r="AB29" i="88"/>
  <c r="Z30" i="88"/>
  <c r="J30" i="88"/>
  <c r="H31" i="88"/>
  <c r="D47" i="88"/>
  <c r="B48" i="88"/>
  <c r="D48" i="88" s="1"/>
  <c r="D30" i="80"/>
  <c r="B31" i="80"/>
  <c r="N30" i="80"/>
  <c r="P29" i="80"/>
  <c r="AH29" i="80"/>
  <c r="AF30" i="80"/>
  <c r="AB28" i="80"/>
  <c r="Z29" i="80"/>
  <c r="V28" i="80"/>
  <c r="T29" i="80"/>
  <c r="J29" i="80"/>
  <c r="H30" i="80"/>
  <c r="AD32" i="41"/>
  <c r="AF32" i="41" s="1"/>
  <c r="S17" i="41"/>
  <c r="X17" i="41" s="1"/>
  <c r="S20" i="41"/>
  <c r="X20" i="41" s="1"/>
  <c r="S29" i="41"/>
  <c r="X29" i="41" s="1"/>
  <c r="S23" i="41"/>
  <c r="X23" i="41" s="1"/>
  <c r="S26" i="41"/>
  <c r="X26" i="41" s="1"/>
  <c r="AA23" i="41"/>
  <c r="AA20" i="41"/>
  <c r="AA17" i="41"/>
  <c r="L32" i="41" l="1"/>
  <c r="J32" i="41"/>
  <c r="J30" i="100"/>
  <c r="H31" i="100"/>
  <c r="AH30" i="100"/>
  <c r="AF31" i="100"/>
  <c r="D30" i="100"/>
  <c r="B31" i="100"/>
  <c r="AB30" i="100"/>
  <c r="Z31" i="100"/>
  <c r="P30" i="100"/>
  <c r="N31" i="100"/>
  <c r="V30" i="100"/>
  <c r="T31" i="100"/>
  <c r="AH30" i="96"/>
  <c r="AF31" i="96"/>
  <c r="J32" i="92"/>
  <c r="H33" i="92"/>
  <c r="AH33" i="92"/>
  <c r="AF34" i="92"/>
  <c r="D31" i="92"/>
  <c r="B32" i="92"/>
  <c r="J30" i="96"/>
  <c r="H31" i="96"/>
  <c r="V30" i="96"/>
  <c r="T31" i="96"/>
  <c r="AB31" i="96"/>
  <c r="Z32" i="96"/>
  <c r="P30" i="92"/>
  <c r="N31" i="92"/>
  <c r="P30" i="96"/>
  <c r="N31" i="96"/>
  <c r="T33" i="92"/>
  <c r="V32" i="92"/>
  <c r="AB30" i="92"/>
  <c r="Z31" i="92"/>
  <c r="D30" i="96"/>
  <c r="B31" i="96"/>
  <c r="AB30" i="88"/>
  <c r="Z31" i="88"/>
  <c r="V31" i="88"/>
  <c r="T32" i="88"/>
  <c r="AH30" i="88"/>
  <c r="AF31" i="88"/>
  <c r="J31" i="88"/>
  <c r="H32" i="88"/>
  <c r="N32" i="88"/>
  <c r="P31" i="88"/>
  <c r="H32" i="41"/>
  <c r="V29" i="80"/>
  <c r="T30" i="80"/>
  <c r="J30" i="80"/>
  <c r="H31" i="80"/>
  <c r="N31" i="80"/>
  <c r="P30" i="80"/>
  <c r="AH30" i="80"/>
  <c r="AF31" i="80"/>
  <c r="B32" i="80"/>
  <c r="D31" i="80"/>
  <c r="AB29" i="80"/>
  <c r="Z30" i="80"/>
  <c r="X32" i="41"/>
  <c r="AA32" i="41" s="1"/>
  <c r="AB31" i="100" l="1"/>
  <c r="Z32" i="100"/>
  <c r="D31" i="100"/>
  <c r="B32" i="100"/>
  <c r="P31" i="100"/>
  <c r="N32" i="100"/>
  <c r="AH31" i="100"/>
  <c r="AF32" i="100"/>
  <c r="V31" i="100"/>
  <c r="T32" i="100"/>
  <c r="J31" i="100"/>
  <c r="H32" i="100"/>
  <c r="D32" i="92"/>
  <c r="B33" i="92"/>
  <c r="Z32" i="92"/>
  <c r="AB31" i="92"/>
  <c r="P31" i="96"/>
  <c r="N32" i="96"/>
  <c r="AH34" i="92"/>
  <c r="AF35" i="92"/>
  <c r="J31" i="96"/>
  <c r="H32" i="96"/>
  <c r="P31" i="92"/>
  <c r="N32" i="92"/>
  <c r="J33" i="92"/>
  <c r="H34" i="92"/>
  <c r="T32" i="96"/>
  <c r="V31" i="96"/>
  <c r="V33" i="92"/>
  <c r="T34" i="92"/>
  <c r="AB32" i="96"/>
  <c r="Z33" i="96"/>
  <c r="AH31" i="96"/>
  <c r="AF32" i="96"/>
  <c r="D31" i="96"/>
  <c r="B32" i="96"/>
  <c r="N33" i="88"/>
  <c r="P32" i="88"/>
  <c r="J32" i="88"/>
  <c r="H33" i="88"/>
  <c r="AH31" i="88"/>
  <c r="AF32" i="88"/>
  <c r="V32" i="88"/>
  <c r="T33" i="88"/>
  <c r="AB31" i="88"/>
  <c r="Z32" i="88"/>
  <c r="AB33" i="41"/>
  <c r="B33" i="80"/>
  <c r="D32" i="80"/>
  <c r="N32" i="80"/>
  <c r="P31" i="80"/>
  <c r="AH31" i="80"/>
  <c r="AF32" i="80"/>
  <c r="J31" i="80"/>
  <c r="H32" i="80"/>
  <c r="V30" i="80"/>
  <c r="T31" i="80"/>
  <c r="AB30" i="80"/>
  <c r="Z31" i="80"/>
  <c r="J32" i="100" l="1"/>
  <c r="H33" i="100"/>
  <c r="AH32" i="100"/>
  <c r="AF33" i="100"/>
  <c r="P32" i="100"/>
  <c r="N33" i="100"/>
  <c r="D32" i="100"/>
  <c r="B33" i="100"/>
  <c r="V32" i="100"/>
  <c r="T33" i="100"/>
  <c r="AB32" i="100"/>
  <c r="Z33" i="100"/>
  <c r="AB33" i="96"/>
  <c r="Z34" i="96"/>
  <c r="AH35" i="92"/>
  <c r="AF36" i="92"/>
  <c r="P32" i="92"/>
  <c r="N33" i="92"/>
  <c r="AH32" i="96"/>
  <c r="AF33" i="96"/>
  <c r="V34" i="92"/>
  <c r="T35" i="92"/>
  <c r="P32" i="96"/>
  <c r="N33" i="96"/>
  <c r="J32" i="96"/>
  <c r="H33" i="96"/>
  <c r="T33" i="96"/>
  <c r="V32" i="96"/>
  <c r="Z33" i="92"/>
  <c r="AB32" i="92"/>
  <c r="H35" i="92"/>
  <c r="J34" i="92"/>
  <c r="B34" i="92"/>
  <c r="D33" i="92"/>
  <c r="D32" i="96"/>
  <c r="B33" i="96"/>
  <c r="V33" i="88"/>
  <c r="T34" i="88"/>
  <c r="AH32" i="88"/>
  <c r="AF33" i="88"/>
  <c r="H34" i="88"/>
  <c r="J33" i="88"/>
  <c r="AB32" i="88"/>
  <c r="Z33" i="88"/>
  <c r="P33" i="88"/>
  <c r="N34" i="88"/>
  <c r="AB31" i="80"/>
  <c r="Z32" i="80"/>
  <c r="V31" i="80"/>
  <c r="T32" i="80"/>
  <c r="J32" i="80"/>
  <c r="H33" i="80"/>
  <c r="AH32" i="80"/>
  <c r="AF33" i="80"/>
  <c r="N33" i="80"/>
  <c r="P32" i="80"/>
  <c r="B34" i="80"/>
  <c r="D33" i="80"/>
  <c r="U44" i="30"/>
  <c r="U37" i="30"/>
  <c r="V33" i="100" l="1"/>
  <c r="T34" i="100"/>
  <c r="D33" i="100"/>
  <c r="B34" i="100"/>
  <c r="P33" i="100"/>
  <c r="N34" i="100"/>
  <c r="AH33" i="100"/>
  <c r="AF34" i="100"/>
  <c r="AB33" i="100"/>
  <c r="Z34" i="100"/>
  <c r="J33" i="100"/>
  <c r="H34" i="100"/>
  <c r="AH33" i="96"/>
  <c r="AF34" i="96"/>
  <c r="P33" i="92"/>
  <c r="N34" i="92"/>
  <c r="H36" i="92"/>
  <c r="J35" i="92"/>
  <c r="D33" i="96"/>
  <c r="B34" i="96"/>
  <c r="T36" i="92"/>
  <c r="V35" i="92"/>
  <c r="AH36" i="92"/>
  <c r="AF37" i="92"/>
  <c r="P33" i="96"/>
  <c r="N34" i="96"/>
  <c r="B35" i="92"/>
  <c r="D34" i="92"/>
  <c r="T34" i="96"/>
  <c r="V33" i="96"/>
  <c r="AB33" i="92"/>
  <c r="Z34" i="92"/>
  <c r="J33" i="96"/>
  <c r="H34" i="96"/>
  <c r="AB34" i="96"/>
  <c r="Z35" i="96"/>
  <c r="AB33" i="88"/>
  <c r="Z34" i="88"/>
  <c r="J34" i="88"/>
  <c r="H35" i="88"/>
  <c r="AH33" i="88"/>
  <c r="AF34" i="88"/>
  <c r="N35" i="88"/>
  <c r="P34" i="88"/>
  <c r="V34" i="88"/>
  <c r="T35" i="88"/>
  <c r="N34" i="80"/>
  <c r="P33" i="80"/>
  <c r="J33" i="80"/>
  <c r="H34" i="80"/>
  <c r="AH33" i="80"/>
  <c r="AF34" i="80"/>
  <c r="V32" i="80"/>
  <c r="T33" i="80"/>
  <c r="AB32" i="80"/>
  <c r="Z33" i="80"/>
  <c r="D34" i="80"/>
  <c r="B35" i="80"/>
  <c r="U46" i="30"/>
  <c r="Z46" i="30" s="1"/>
  <c r="J34" i="100" l="1"/>
  <c r="H35" i="100"/>
  <c r="AH34" i="100"/>
  <c r="AF35" i="100"/>
  <c r="P34" i="100"/>
  <c r="N35" i="100"/>
  <c r="D34" i="100"/>
  <c r="B35" i="100"/>
  <c r="AB34" i="100"/>
  <c r="Z35" i="100"/>
  <c r="V34" i="100"/>
  <c r="T35" i="100"/>
  <c r="D34" i="96"/>
  <c r="B35" i="96"/>
  <c r="AH37" i="92"/>
  <c r="AF38" i="92"/>
  <c r="J34" i="96"/>
  <c r="H35" i="96"/>
  <c r="T37" i="92"/>
  <c r="V36" i="92"/>
  <c r="V34" i="96"/>
  <c r="T35" i="96"/>
  <c r="J36" i="92"/>
  <c r="H37" i="92"/>
  <c r="P34" i="92"/>
  <c r="N35" i="92"/>
  <c r="AB35" i="96"/>
  <c r="Z36" i="96"/>
  <c r="AB34" i="92"/>
  <c r="Z35" i="92"/>
  <c r="D35" i="92"/>
  <c r="B36" i="92"/>
  <c r="P34" i="96"/>
  <c r="N35" i="96"/>
  <c r="AH34" i="96"/>
  <c r="AF35" i="96"/>
  <c r="N36" i="88"/>
  <c r="P35" i="88"/>
  <c r="AH34" i="88"/>
  <c r="AF35" i="88"/>
  <c r="V35" i="88"/>
  <c r="T36" i="88"/>
  <c r="H36" i="88"/>
  <c r="J35" i="88"/>
  <c r="AB34" i="88"/>
  <c r="Z35" i="88"/>
  <c r="B36" i="80"/>
  <c r="D35" i="80"/>
  <c r="J34" i="80"/>
  <c r="H35" i="80"/>
  <c r="V33" i="80"/>
  <c r="T34" i="80"/>
  <c r="AB33" i="80"/>
  <c r="Z34" i="80"/>
  <c r="AH34" i="80"/>
  <c r="AF35" i="80"/>
  <c r="N35" i="80"/>
  <c r="P34" i="80"/>
  <c r="V35" i="100" l="1"/>
  <c r="T36" i="100"/>
  <c r="D35" i="100"/>
  <c r="B36" i="100"/>
  <c r="P35" i="100"/>
  <c r="N36" i="100"/>
  <c r="AH35" i="100"/>
  <c r="AF36" i="100"/>
  <c r="AB35" i="100"/>
  <c r="Z36" i="100"/>
  <c r="J35" i="100"/>
  <c r="H36" i="100"/>
  <c r="J37" i="92"/>
  <c r="H38" i="92"/>
  <c r="P35" i="96"/>
  <c r="N36" i="96"/>
  <c r="D36" i="92"/>
  <c r="B37" i="92"/>
  <c r="V37" i="92"/>
  <c r="T38" i="92"/>
  <c r="V35" i="96"/>
  <c r="T36" i="96"/>
  <c r="AB35" i="92"/>
  <c r="Z36" i="92"/>
  <c r="J35" i="96"/>
  <c r="H36" i="96"/>
  <c r="AB36" i="96"/>
  <c r="Z37" i="96"/>
  <c r="AH38" i="92"/>
  <c r="AF39" i="92"/>
  <c r="AH35" i="96"/>
  <c r="AF36" i="96"/>
  <c r="P35" i="92"/>
  <c r="N36" i="92"/>
  <c r="D35" i="96"/>
  <c r="B36" i="96"/>
  <c r="J36" i="88"/>
  <c r="H37" i="88"/>
  <c r="V36" i="88"/>
  <c r="T37" i="88"/>
  <c r="AB35" i="88"/>
  <c r="Z36" i="88"/>
  <c r="AH35" i="88"/>
  <c r="AF36" i="88"/>
  <c r="P36" i="88"/>
  <c r="N37" i="88"/>
  <c r="AH35" i="80"/>
  <c r="AF36" i="80"/>
  <c r="V34" i="80"/>
  <c r="T35" i="80"/>
  <c r="J35" i="80"/>
  <c r="H36" i="80"/>
  <c r="N36" i="80"/>
  <c r="P35" i="80"/>
  <c r="AB34" i="80"/>
  <c r="Z35" i="80"/>
  <c r="B37" i="80"/>
  <c r="D36" i="80"/>
  <c r="J36" i="100" l="1"/>
  <c r="H37" i="100"/>
  <c r="AH36" i="100"/>
  <c r="AF37" i="100"/>
  <c r="P36" i="100"/>
  <c r="N37" i="100"/>
  <c r="AB36" i="100"/>
  <c r="Z37" i="100"/>
  <c r="D36" i="100"/>
  <c r="B37" i="100"/>
  <c r="V36" i="100"/>
  <c r="T37" i="100"/>
  <c r="Z37" i="92"/>
  <c r="AB36" i="92"/>
  <c r="AH36" i="96"/>
  <c r="AF37" i="96"/>
  <c r="V38" i="92"/>
  <c r="T39" i="92"/>
  <c r="AH39" i="92"/>
  <c r="AF40" i="92"/>
  <c r="P36" i="92"/>
  <c r="N37" i="92"/>
  <c r="B38" i="92"/>
  <c r="D37" i="92"/>
  <c r="AB37" i="96"/>
  <c r="Z38" i="96"/>
  <c r="P36" i="96"/>
  <c r="N37" i="96"/>
  <c r="D36" i="96"/>
  <c r="B37" i="96"/>
  <c r="J36" i="96"/>
  <c r="H37" i="96"/>
  <c r="H39" i="92"/>
  <c r="J38" i="92"/>
  <c r="T37" i="96"/>
  <c r="V36" i="96"/>
  <c r="Z37" i="88"/>
  <c r="AB36" i="88"/>
  <c r="N38" i="88"/>
  <c r="P37" i="88"/>
  <c r="V37" i="88"/>
  <c r="T38" i="88"/>
  <c r="AH36" i="88"/>
  <c r="AF37" i="88"/>
  <c r="J37" i="88"/>
  <c r="H38" i="88"/>
  <c r="AB35" i="80"/>
  <c r="Z36" i="80"/>
  <c r="N37" i="80"/>
  <c r="P36" i="80"/>
  <c r="J36" i="80"/>
  <c r="H37" i="80"/>
  <c r="V35" i="80"/>
  <c r="T36" i="80"/>
  <c r="AH36" i="80"/>
  <c r="AF37" i="80"/>
  <c r="B38" i="80"/>
  <c r="D37" i="80"/>
  <c r="AB37" i="100" l="1"/>
  <c r="Z38" i="100"/>
  <c r="V37" i="100"/>
  <c r="T38" i="100"/>
  <c r="P37" i="100"/>
  <c r="N38" i="100"/>
  <c r="D37" i="100"/>
  <c r="B38" i="100"/>
  <c r="AH37" i="100"/>
  <c r="AF38" i="100"/>
  <c r="J37" i="100"/>
  <c r="H38" i="100"/>
  <c r="B39" i="92"/>
  <c r="D38" i="92"/>
  <c r="P37" i="92"/>
  <c r="N38" i="92"/>
  <c r="H40" i="92"/>
  <c r="J39" i="92"/>
  <c r="J37" i="96"/>
  <c r="H38" i="96"/>
  <c r="AH40" i="92"/>
  <c r="AF41" i="92"/>
  <c r="V37" i="96"/>
  <c r="T38" i="96"/>
  <c r="P37" i="96"/>
  <c r="N38" i="96"/>
  <c r="AH37" i="96"/>
  <c r="AF38" i="96"/>
  <c r="D37" i="96"/>
  <c r="B38" i="96"/>
  <c r="AB38" i="96"/>
  <c r="Z39" i="96"/>
  <c r="T40" i="92"/>
  <c r="V39" i="92"/>
  <c r="AB37" i="92"/>
  <c r="Z38" i="92"/>
  <c r="J38" i="88"/>
  <c r="H39" i="88"/>
  <c r="AH37" i="88"/>
  <c r="AF38" i="88"/>
  <c r="N39" i="88"/>
  <c r="P38" i="88"/>
  <c r="V38" i="88"/>
  <c r="T39" i="88"/>
  <c r="AB37" i="88"/>
  <c r="Z38" i="88"/>
  <c r="D38" i="80"/>
  <c r="B39" i="80"/>
  <c r="J37" i="80"/>
  <c r="H38" i="80"/>
  <c r="N38" i="80"/>
  <c r="P37" i="80"/>
  <c r="V36" i="80"/>
  <c r="T37" i="80"/>
  <c r="AB36" i="80"/>
  <c r="Z37" i="80"/>
  <c r="AH37" i="80"/>
  <c r="AF38" i="80"/>
  <c r="J38" i="100" l="1"/>
  <c r="H39" i="100"/>
  <c r="D38" i="100"/>
  <c r="B39" i="100"/>
  <c r="P38" i="100"/>
  <c r="N39" i="100"/>
  <c r="V38" i="100"/>
  <c r="T39" i="100"/>
  <c r="AH38" i="100"/>
  <c r="AF39" i="100"/>
  <c r="AB38" i="100"/>
  <c r="Z39" i="100"/>
  <c r="V38" i="96"/>
  <c r="T39" i="96"/>
  <c r="AH41" i="92"/>
  <c r="AF42" i="92"/>
  <c r="V40" i="92"/>
  <c r="T41" i="92"/>
  <c r="AB39" i="96"/>
  <c r="Z40" i="96"/>
  <c r="J38" i="96"/>
  <c r="H39" i="96"/>
  <c r="AB38" i="92"/>
  <c r="Z39" i="92"/>
  <c r="J40" i="92"/>
  <c r="H41" i="92"/>
  <c r="D38" i="96"/>
  <c r="B39" i="96"/>
  <c r="AH38" i="96"/>
  <c r="AF39" i="96"/>
  <c r="P38" i="92"/>
  <c r="N39" i="92"/>
  <c r="P38" i="96"/>
  <c r="N39" i="96"/>
  <c r="D39" i="92"/>
  <c r="B40" i="92"/>
  <c r="V39" i="88"/>
  <c r="T40" i="88"/>
  <c r="N40" i="88"/>
  <c r="P39" i="88"/>
  <c r="AH38" i="88"/>
  <c r="AF39" i="88"/>
  <c r="H40" i="88"/>
  <c r="J39" i="88"/>
  <c r="AB38" i="88"/>
  <c r="Z39" i="88"/>
  <c r="AH38" i="80"/>
  <c r="AF39" i="80"/>
  <c r="AB37" i="80"/>
  <c r="Z38" i="80"/>
  <c r="V37" i="80"/>
  <c r="T38" i="80"/>
  <c r="N39" i="80"/>
  <c r="P38" i="80"/>
  <c r="J38" i="80"/>
  <c r="H39" i="80"/>
  <c r="B40" i="80"/>
  <c r="D39" i="80"/>
  <c r="V39" i="100" l="1"/>
  <c r="T40" i="100"/>
  <c r="AB39" i="100"/>
  <c r="Z40" i="100"/>
  <c r="P39" i="100"/>
  <c r="N40" i="100"/>
  <c r="D39" i="100"/>
  <c r="B40" i="100"/>
  <c r="AH39" i="100"/>
  <c r="AF40" i="100"/>
  <c r="J39" i="100"/>
  <c r="H40" i="100"/>
  <c r="P39" i="92"/>
  <c r="N40" i="92"/>
  <c r="AB40" i="96"/>
  <c r="Z41" i="96"/>
  <c r="P39" i="96"/>
  <c r="N40" i="96"/>
  <c r="AH39" i="96"/>
  <c r="AF40" i="96"/>
  <c r="V41" i="92"/>
  <c r="T42" i="92"/>
  <c r="D40" i="92"/>
  <c r="B41" i="92"/>
  <c r="J39" i="96"/>
  <c r="H40" i="96"/>
  <c r="D39" i="96"/>
  <c r="B40" i="96"/>
  <c r="AH42" i="92"/>
  <c r="AF43" i="92"/>
  <c r="H42" i="92"/>
  <c r="J41" i="92"/>
  <c r="T40" i="96"/>
  <c r="V39" i="96"/>
  <c r="Z40" i="92"/>
  <c r="AB39" i="92"/>
  <c r="H41" i="88"/>
  <c r="J40" i="88"/>
  <c r="AH39" i="88"/>
  <c r="AF40" i="88"/>
  <c r="N41" i="88"/>
  <c r="P40" i="88"/>
  <c r="V40" i="88"/>
  <c r="T41" i="88"/>
  <c r="AB39" i="88"/>
  <c r="Z40" i="88"/>
  <c r="B41" i="80"/>
  <c r="D40" i="80"/>
  <c r="V38" i="80"/>
  <c r="T39" i="80"/>
  <c r="AB38" i="80"/>
  <c r="Z39" i="80"/>
  <c r="N40" i="80"/>
  <c r="P39" i="80"/>
  <c r="AH39" i="80"/>
  <c r="AF40" i="80"/>
  <c r="J39" i="80"/>
  <c r="H40" i="80"/>
  <c r="D40" i="100" l="1"/>
  <c r="B41" i="100"/>
  <c r="P40" i="100"/>
  <c r="N41" i="100"/>
  <c r="J40" i="100"/>
  <c r="H41" i="100"/>
  <c r="AB40" i="100"/>
  <c r="Z41" i="100"/>
  <c r="AH40" i="100"/>
  <c r="AF41" i="100"/>
  <c r="V40" i="100"/>
  <c r="T41" i="100"/>
  <c r="B42" i="92"/>
  <c r="D41" i="92"/>
  <c r="V42" i="92"/>
  <c r="T43" i="92"/>
  <c r="AH40" i="96"/>
  <c r="AF41" i="96"/>
  <c r="Z41" i="92"/>
  <c r="AB40" i="92"/>
  <c r="AH43" i="92"/>
  <c r="AF44" i="92"/>
  <c r="P40" i="96"/>
  <c r="N41" i="96"/>
  <c r="T41" i="96"/>
  <c r="V40" i="96"/>
  <c r="D40" i="96"/>
  <c r="B41" i="96"/>
  <c r="AB41" i="96"/>
  <c r="Z42" i="96"/>
  <c r="H43" i="92"/>
  <c r="J42" i="92"/>
  <c r="J40" i="96"/>
  <c r="H41" i="96"/>
  <c r="P40" i="92"/>
  <c r="N41" i="92"/>
  <c r="AB40" i="88"/>
  <c r="Z41" i="88"/>
  <c r="V41" i="88"/>
  <c r="T42" i="88"/>
  <c r="N42" i="88"/>
  <c r="P41" i="88"/>
  <c r="AH40" i="88"/>
  <c r="AF41" i="88"/>
  <c r="J41" i="88"/>
  <c r="H42" i="88"/>
  <c r="AH40" i="80"/>
  <c r="AF41" i="80"/>
  <c r="AB39" i="80"/>
  <c r="Z40" i="80"/>
  <c r="N41" i="80"/>
  <c r="P40" i="80"/>
  <c r="V39" i="80"/>
  <c r="T40" i="80"/>
  <c r="J40" i="80"/>
  <c r="H41" i="80"/>
  <c r="B42" i="80"/>
  <c r="D41" i="80"/>
  <c r="AB41" i="100" l="1"/>
  <c r="Z42" i="100"/>
  <c r="J41" i="100"/>
  <c r="H42" i="100"/>
  <c r="P41" i="100"/>
  <c r="N42" i="100"/>
  <c r="V41" i="100"/>
  <c r="T42" i="100"/>
  <c r="AH41" i="100"/>
  <c r="AF42" i="100"/>
  <c r="D41" i="100"/>
  <c r="B42" i="100"/>
  <c r="J43" i="92"/>
  <c r="H44" i="92"/>
  <c r="AB41" i="92"/>
  <c r="Z42" i="92"/>
  <c r="P41" i="96"/>
  <c r="N42" i="96"/>
  <c r="J41" i="96"/>
  <c r="H42" i="96"/>
  <c r="AB42" i="96"/>
  <c r="Z43" i="96"/>
  <c r="AH41" i="96"/>
  <c r="AF42" i="96"/>
  <c r="D41" i="96"/>
  <c r="B42" i="96"/>
  <c r="V43" i="92"/>
  <c r="T44" i="92"/>
  <c r="P41" i="92"/>
  <c r="N42" i="92"/>
  <c r="AH44" i="92"/>
  <c r="AF45" i="92"/>
  <c r="T42" i="96"/>
  <c r="V41" i="96"/>
  <c r="D42" i="92"/>
  <c r="B43" i="92"/>
  <c r="AH41" i="88"/>
  <c r="AF42" i="88"/>
  <c r="N43" i="88"/>
  <c r="P42" i="88"/>
  <c r="J42" i="88"/>
  <c r="H43" i="88"/>
  <c r="V42" i="88"/>
  <c r="T43" i="88"/>
  <c r="AB41" i="88"/>
  <c r="Z42" i="88"/>
  <c r="J41" i="80"/>
  <c r="H42" i="80"/>
  <c r="D42" i="80"/>
  <c r="B43" i="80"/>
  <c r="N42" i="80"/>
  <c r="P41" i="80"/>
  <c r="AB40" i="80"/>
  <c r="Z41" i="80"/>
  <c r="AH41" i="80"/>
  <c r="AF42" i="80"/>
  <c r="V40" i="80"/>
  <c r="T41" i="80"/>
  <c r="AH42" i="100" l="1"/>
  <c r="AF43" i="100"/>
  <c r="V42" i="100"/>
  <c r="T43" i="100"/>
  <c r="D42" i="100"/>
  <c r="B43" i="100"/>
  <c r="P42" i="100"/>
  <c r="N43" i="100"/>
  <c r="J42" i="100"/>
  <c r="H43" i="100"/>
  <c r="AB42" i="100"/>
  <c r="Z43" i="100"/>
  <c r="AH42" i="96"/>
  <c r="AF43" i="96"/>
  <c r="V42" i="96"/>
  <c r="T43" i="96"/>
  <c r="AH45" i="92"/>
  <c r="AF46" i="92"/>
  <c r="J42" i="96"/>
  <c r="H43" i="96"/>
  <c r="P42" i="92"/>
  <c r="N43" i="92"/>
  <c r="P42" i="96"/>
  <c r="N43" i="96"/>
  <c r="AB43" i="96"/>
  <c r="Z44" i="96"/>
  <c r="V44" i="92"/>
  <c r="T45" i="92"/>
  <c r="Z43" i="92"/>
  <c r="AB42" i="92"/>
  <c r="D42" i="96"/>
  <c r="B43" i="96"/>
  <c r="H45" i="92"/>
  <c r="J44" i="92"/>
  <c r="D43" i="92"/>
  <c r="B44" i="92"/>
  <c r="H44" i="88"/>
  <c r="J43" i="88"/>
  <c r="AB42" i="88"/>
  <c r="Z43" i="88"/>
  <c r="N44" i="88"/>
  <c r="P43" i="88"/>
  <c r="V43" i="88"/>
  <c r="T44" i="88"/>
  <c r="AH42" i="88"/>
  <c r="AF43" i="88"/>
  <c r="AB41" i="80"/>
  <c r="Z42" i="80"/>
  <c r="V41" i="80"/>
  <c r="T42" i="80"/>
  <c r="B44" i="80"/>
  <c r="D43" i="80"/>
  <c r="AH42" i="80"/>
  <c r="AF43" i="80"/>
  <c r="N43" i="80"/>
  <c r="P42" i="80"/>
  <c r="J42" i="80"/>
  <c r="H43" i="80"/>
  <c r="P43" i="100" l="1"/>
  <c r="N44" i="100"/>
  <c r="AB43" i="100"/>
  <c r="Z44" i="100"/>
  <c r="V43" i="100"/>
  <c r="T44" i="100"/>
  <c r="J43" i="100"/>
  <c r="H44" i="100"/>
  <c r="D43" i="100"/>
  <c r="B44" i="100"/>
  <c r="AH43" i="100"/>
  <c r="AF44" i="100"/>
  <c r="B45" i="92"/>
  <c r="D44" i="92"/>
  <c r="P43" i="92"/>
  <c r="N44" i="92"/>
  <c r="J45" i="92"/>
  <c r="H46" i="92"/>
  <c r="D43" i="96"/>
  <c r="B44" i="96"/>
  <c r="J43" i="96"/>
  <c r="H44" i="96"/>
  <c r="AH46" i="92"/>
  <c r="AF47" i="92"/>
  <c r="AB43" i="92"/>
  <c r="Z44" i="92"/>
  <c r="V45" i="92"/>
  <c r="T46" i="92"/>
  <c r="T44" i="96"/>
  <c r="V43" i="96"/>
  <c r="AB44" i="96"/>
  <c r="Z45" i="96"/>
  <c r="AH43" i="96"/>
  <c r="AF44" i="96"/>
  <c r="P43" i="96"/>
  <c r="N44" i="96"/>
  <c r="V44" i="88"/>
  <c r="T45" i="88"/>
  <c r="P44" i="88"/>
  <c r="N45" i="88"/>
  <c r="AB43" i="88"/>
  <c r="Z44" i="88"/>
  <c r="AH43" i="88"/>
  <c r="AF44" i="88"/>
  <c r="J44" i="88"/>
  <c r="H45" i="88"/>
  <c r="J43" i="80"/>
  <c r="H44" i="80"/>
  <c r="AH43" i="80"/>
  <c r="AF44" i="80"/>
  <c r="D44" i="80"/>
  <c r="B45" i="80"/>
  <c r="V42" i="80"/>
  <c r="T43" i="80"/>
  <c r="AB42" i="80"/>
  <c r="Z43" i="80"/>
  <c r="N44" i="80"/>
  <c r="P43" i="80"/>
  <c r="J44" i="100" l="1"/>
  <c r="H45" i="100"/>
  <c r="AH44" i="100"/>
  <c r="AF45" i="100"/>
  <c r="D44" i="100"/>
  <c r="B45" i="100"/>
  <c r="V44" i="100"/>
  <c r="T45" i="100"/>
  <c r="AB44" i="100"/>
  <c r="Z45" i="100"/>
  <c r="P44" i="100"/>
  <c r="N45" i="100"/>
  <c r="AH47" i="92"/>
  <c r="AF48" i="92"/>
  <c r="AH48" i="92" s="1"/>
  <c r="J44" i="96"/>
  <c r="H45" i="96"/>
  <c r="AB45" i="96"/>
  <c r="Z46" i="96"/>
  <c r="D44" i="96"/>
  <c r="B45" i="96"/>
  <c r="H47" i="92"/>
  <c r="J46" i="92"/>
  <c r="P44" i="96"/>
  <c r="N45" i="96"/>
  <c r="T45" i="96"/>
  <c r="V44" i="96"/>
  <c r="AH44" i="96"/>
  <c r="AF45" i="96"/>
  <c r="V46" i="92"/>
  <c r="T47" i="92"/>
  <c r="P44" i="92"/>
  <c r="N45" i="92"/>
  <c r="AB44" i="92"/>
  <c r="Z45" i="92"/>
  <c r="D45" i="92"/>
  <c r="B46" i="92"/>
  <c r="AH44" i="88"/>
  <c r="AF45" i="88"/>
  <c r="AB44" i="88"/>
  <c r="Z45" i="88"/>
  <c r="N46" i="88"/>
  <c r="P45" i="88"/>
  <c r="J45" i="88"/>
  <c r="H46" i="88"/>
  <c r="V45" i="88"/>
  <c r="T46" i="88"/>
  <c r="AH44" i="80"/>
  <c r="AF45" i="80"/>
  <c r="J44" i="80"/>
  <c r="H45" i="80"/>
  <c r="N45" i="80"/>
  <c r="P44" i="80"/>
  <c r="AB43" i="80"/>
  <c r="Z44" i="80"/>
  <c r="V43" i="80"/>
  <c r="T44" i="80"/>
  <c r="B46" i="80"/>
  <c r="D45" i="80"/>
  <c r="V45" i="100" l="1"/>
  <c r="T46" i="100"/>
  <c r="P45" i="100"/>
  <c r="N46" i="100"/>
  <c r="D45" i="100"/>
  <c r="B46" i="100"/>
  <c r="AH45" i="100"/>
  <c r="AF46" i="100"/>
  <c r="AB45" i="100"/>
  <c r="Z46" i="100"/>
  <c r="J45" i="100"/>
  <c r="H46" i="100"/>
  <c r="P45" i="96"/>
  <c r="N46" i="96"/>
  <c r="D45" i="96"/>
  <c r="B46" i="96"/>
  <c r="P45" i="92"/>
  <c r="N46" i="92"/>
  <c r="V47" i="92"/>
  <c r="T48" i="92"/>
  <c r="V48" i="92" s="1"/>
  <c r="AB46" i="96"/>
  <c r="Z47" i="96"/>
  <c r="B47" i="92"/>
  <c r="D46" i="92"/>
  <c r="J47" i="92"/>
  <c r="H48" i="92"/>
  <c r="J48" i="92" s="1"/>
  <c r="AH45" i="96"/>
  <c r="AF46" i="96"/>
  <c r="J45" i="96"/>
  <c r="H46" i="96"/>
  <c r="Z46" i="92"/>
  <c r="AB45" i="92"/>
  <c r="V45" i="96"/>
  <c r="T46" i="96"/>
  <c r="H47" i="88"/>
  <c r="J46" i="88"/>
  <c r="N47" i="88"/>
  <c r="P46" i="88"/>
  <c r="Z46" i="88"/>
  <c r="AB45" i="88"/>
  <c r="V46" i="88"/>
  <c r="T47" i="88"/>
  <c r="AH45" i="88"/>
  <c r="AF46" i="88"/>
  <c r="V44" i="80"/>
  <c r="T45" i="80"/>
  <c r="D46" i="80"/>
  <c r="B47" i="80"/>
  <c r="N46" i="80"/>
  <c r="P45" i="80"/>
  <c r="J45" i="80"/>
  <c r="H46" i="80"/>
  <c r="AH45" i="80"/>
  <c r="AF46" i="80"/>
  <c r="AB44" i="80"/>
  <c r="Z45" i="80"/>
  <c r="AB46" i="100" l="1"/>
  <c r="Z47" i="100"/>
  <c r="AH46" i="100"/>
  <c r="AF47" i="100"/>
  <c r="J46" i="100"/>
  <c r="H47" i="100"/>
  <c r="D46" i="100"/>
  <c r="B47" i="100"/>
  <c r="P46" i="100"/>
  <c r="N47" i="100"/>
  <c r="V46" i="100"/>
  <c r="T47" i="100"/>
  <c r="V46" i="96"/>
  <c r="T47" i="96"/>
  <c r="AB46" i="92"/>
  <c r="Z47" i="92"/>
  <c r="AB47" i="96"/>
  <c r="Z48" i="96"/>
  <c r="AB48" i="96" s="1"/>
  <c r="J46" i="96"/>
  <c r="H47" i="96"/>
  <c r="P46" i="92"/>
  <c r="N47" i="92"/>
  <c r="AH46" i="96"/>
  <c r="AF47" i="96"/>
  <c r="D46" i="96"/>
  <c r="B47" i="96"/>
  <c r="P46" i="96"/>
  <c r="N47" i="96"/>
  <c r="D47" i="92"/>
  <c r="B48" i="92"/>
  <c r="D48" i="92" s="1"/>
  <c r="V47" i="88"/>
  <c r="T48" i="88"/>
  <c r="V48" i="88" s="1"/>
  <c r="AB46" i="88"/>
  <c r="Z47" i="88"/>
  <c r="AH46" i="88"/>
  <c r="AF47" i="88"/>
  <c r="N48" i="88"/>
  <c r="P48" i="88" s="1"/>
  <c r="P47" i="88"/>
  <c r="J47" i="88"/>
  <c r="H48" i="88"/>
  <c r="J48" i="88" s="1"/>
  <c r="AB45" i="80"/>
  <c r="Z46" i="80"/>
  <c r="D47" i="80"/>
  <c r="B48" i="80"/>
  <c r="D48" i="80" s="1"/>
  <c r="AH46" i="80"/>
  <c r="AF47" i="80"/>
  <c r="N47" i="80"/>
  <c r="P46" i="80"/>
  <c r="V45" i="80"/>
  <c r="T46" i="80"/>
  <c r="J46" i="80"/>
  <c r="H47" i="80"/>
  <c r="V47" i="100" l="1"/>
  <c r="T48" i="100"/>
  <c r="V48" i="100" s="1"/>
  <c r="P47" i="100"/>
  <c r="N48" i="100"/>
  <c r="P48" i="100" s="1"/>
  <c r="J47" i="100"/>
  <c r="H48" i="100"/>
  <c r="J48" i="100" s="1"/>
  <c r="AH47" i="100"/>
  <c r="AF48" i="100"/>
  <c r="AH48" i="100" s="1"/>
  <c r="D47" i="100"/>
  <c r="B48" i="100"/>
  <c r="D48" i="100" s="1"/>
  <c r="AB47" i="100"/>
  <c r="Z48" i="100"/>
  <c r="AB48" i="100" s="1"/>
  <c r="P47" i="92"/>
  <c r="N48" i="92"/>
  <c r="P48" i="92" s="1"/>
  <c r="J47" i="96"/>
  <c r="H48" i="96"/>
  <c r="J48" i="96" s="1"/>
  <c r="AH47" i="96"/>
  <c r="AF48" i="96"/>
  <c r="AH48" i="96" s="1"/>
  <c r="P47" i="96"/>
  <c r="N48" i="96"/>
  <c r="P48" i="96" s="1"/>
  <c r="Z48" i="92"/>
  <c r="AB48" i="92" s="1"/>
  <c r="AB47" i="92"/>
  <c r="D47" i="96"/>
  <c r="B48" i="96"/>
  <c r="D48" i="96" s="1"/>
  <c r="V47" i="96"/>
  <c r="T48" i="96"/>
  <c r="V48" i="96" s="1"/>
  <c r="AH47" i="88"/>
  <c r="AF48" i="88"/>
  <c r="AH48" i="88" s="1"/>
  <c r="AB47" i="88"/>
  <c r="Z48" i="88"/>
  <c r="AB48" i="88" s="1"/>
  <c r="N48" i="80"/>
  <c r="P48" i="80" s="1"/>
  <c r="P47" i="80"/>
  <c r="AH47" i="80"/>
  <c r="AF48" i="80"/>
  <c r="AH48" i="80" s="1"/>
  <c r="V46" i="80"/>
  <c r="T47" i="80"/>
  <c r="J47" i="80"/>
  <c r="H48" i="80"/>
  <c r="J48" i="80" s="1"/>
  <c r="AB46" i="80"/>
  <c r="Z47" i="80"/>
  <c r="V47" i="80" l="1"/>
  <c r="T48" i="80"/>
  <c r="V48" i="80" s="1"/>
  <c r="AB47" i="80"/>
  <c r="Z48" i="80"/>
  <c r="AB48" i="8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W4" authorId="0" shapeId="0" xr:uid="{3F4B2915-0C1F-48F8-97F2-584A1B2775AB}">
      <text>
        <r>
          <rPr>
            <sz val="9"/>
            <color indexed="81"/>
            <rFont val="ＭＳ Ｐゴシック"/>
            <family val="3"/>
            <charset val="128"/>
          </rPr>
          <t>育業復帰後３か月の原職復帰が経過する日の翌日から２か月以内で、書類の発送日を入力してください。</t>
        </r>
      </text>
    </comment>
    <comment ref="P7" authorId="0" shapeId="0" xr:uid="{4CE4C82B-E63E-4D10-91D2-319916B9FA5C}">
      <text>
        <r>
          <rPr>
            <u/>
            <sz val="9"/>
            <color indexed="81"/>
            <rFont val="ＭＳ Ｐゴシック"/>
            <family val="3"/>
            <charset val="128"/>
          </rPr>
          <t>個人事業主の場合のみ</t>
        </r>
        <r>
          <rPr>
            <sz val="9"/>
            <color indexed="81"/>
            <rFont val="ＭＳ Ｐゴシック"/>
            <family val="3"/>
            <charset val="128"/>
          </rPr>
          <t>ここに個人の住所地を住民票記載事項証明書どおりに入力してください。この塗りつぶしは印刷されません。</t>
        </r>
      </text>
    </comment>
    <comment ref="P12" authorId="0" shapeId="0" xr:uid="{6827AD2C-8CAC-48F2-B27B-3E40BE373D62}">
      <text>
        <r>
          <rPr>
            <sz val="9"/>
            <color indexed="81"/>
            <rFont val="ＭＳ Ｐゴシック"/>
            <family val="3"/>
            <charset val="128"/>
          </rPr>
          <t>法人登記簿記載の役職名を入力してください</t>
        </r>
      </text>
    </comment>
    <comment ref="P13" authorId="0" shapeId="0" xr:uid="{CA5162C2-8F77-4397-BFAC-B8E2D5AD0B09}">
      <text>
        <r>
          <rPr>
            <sz val="9"/>
            <color indexed="81"/>
            <rFont val="ＭＳ Ｐゴシック"/>
            <family val="3"/>
            <charset val="128"/>
          </rPr>
          <t>代表者本人が自署する
※複数代表の場合は支給決定後に提出する印鑑証明書の代表を記入</t>
        </r>
      </text>
    </comment>
    <comment ref="D23" authorId="0" shapeId="0" xr:uid="{BE8C2D1C-06B4-4CF4-8E52-E0EE00D562FA}">
      <text>
        <r>
          <rPr>
            <sz val="9"/>
            <color indexed="81"/>
            <rFont val="ＭＳ Ｐゴシック"/>
            <family val="3"/>
            <charset val="128"/>
          </rPr>
          <t>▼をクリックして該当
金額を選択してください</t>
        </r>
      </text>
    </comment>
    <comment ref="I26" authorId="0" shapeId="0" xr:uid="{20FF806F-1852-4007-AAE9-801ACC24B5AD}">
      <text>
        <r>
          <rPr>
            <sz val="8"/>
            <color indexed="81"/>
            <rFont val="ＭＳ Ｐゴシック"/>
            <family val="3"/>
            <charset val="128"/>
          </rPr>
          <t>▼</t>
        </r>
        <r>
          <rPr>
            <sz val="9"/>
            <color indexed="81"/>
            <rFont val="ＭＳ Ｐゴシック"/>
            <family val="3"/>
            <charset val="128"/>
          </rPr>
          <t>をクリックして該当業種を選択してください</t>
        </r>
      </text>
    </comment>
    <comment ref="W27" authorId="0" shapeId="0" xr:uid="{B3383E59-6A6D-4777-9B9E-FD8339DDFC71}">
      <text>
        <r>
          <rPr>
            <sz val="9"/>
            <color indexed="81"/>
            <rFont val="ＭＳ Ｐゴシック"/>
            <family val="3"/>
            <charset val="128"/>
          </rPr>
          <t>左側の男性女性の内訳を入力すると自動計算されます。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7" authorId="0" shapeId="0" xr:uid="{0B985F0E-282D-48E1-9725-80FB835CDF64}">
      <text>
        <r>
          <rPr>
            <sz val="9"/>
            <color indexed="81"/>
            <rFont val="ＭＳ Ｐゴシック"/>
            <family val="3"/>
            <charset val="128"/>
          </rPr>
          <t>職務をプルダウンで選択してください。</t>
        </r>
      </text>
    </comment>
    <comment ref="O7" authorId="0" shapeId="0" xr:uid="{DC6C8C8E-F676-4F1C-B9A4-57826FC9EC14}">
      <text>
        <r>
          <rPr>
            <sz val="9"/>
            <color indexed="81"/>
            <rFont val="ＭＳ Ｐゴシック"/>
            <family val="3"/>
            <charset val="128"/>
          </rPr>
          <t>職務をプルダウンで選択してください。</t>
        </r>
      </text>
    </comment>
    <comment ref="N10" authorId="0" shapeId="0" xr:uid="{2DBE83FD-3E52-4D65-9F4C-A8EDEE165C48}">
      <text>
        <r>
          <rPr>
            <sz val="9"/>
            <color indexed="81"/>
            <rFont val="ＭＳ Ｐゴシック"/>
            <family val="3"/>
            <charset val="128"/>
          </rPr>
          <t>雇用形態を いずれか一つをクリックし✓を入れる。</t>
        </r>
      </text>
    </comment>
    <comment ref="X10" authorId="0" shapeId="0" xr:uid="{7E09B189-2B8B-40F2-A043-74D9C98CD868}">
      <text>
        <r>
          <rPr>
            <sz val="9"/>
            <color indexed="81"/>
            <rFont val="ＭＳ Ｐゴシック"/>
            <family val="3"/>
            <charset val="128"/>
          </rPr>
          <t>雇用形態を いずれか一つをクリックし✓を入れる。</t>
        </r>
        <r>
          <rPr>
            <sz val="9"/>
            <color indexed="81"/>
            <rFont val="MS P ゴシック"/>
            <family val="2"/>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7" authorId="0" shapeId="0" xr:uid="{AF90C179-778C-47BF-BE51-F780BAC9776B}">
      <text>
        <r>
          <rPr>
            <sz val="9"/>
            <color indexed="81"/>
            <rFont val="ＭＳ Ｐゴシック"/>
            <family val="3"/>
            <charset val="128"/>
          </rPr>
          <t>休日、休暇の日は上の例を参考にして①②③のいずれかを選択してください。
出勤している場合は空欄となります
※１時間でも出勤していれば出勤扱いとなります</t>
        </r>
        <r>
          <rPr>
            <sz val="9"/>
            <color indexed="81"/>
            <rFont val="MS P ゴシック"/>
            <family val="2"/>
          </rPr>
          <t xml:space="preserve">
</t>
        </r>
        <r>
          <rPr>
            <sz val="9"/>
            <color indexed="81"/>
            <rFont val="ＭＳ Ｐゴシック"/>
            <family val="3"/>
            <charset val="128"/>
          </rPr>
          <t>復帰日以前はグレーになります。</t>
        </r>
      </text>
    </comment>
    <comment ref="K17" authorId="0" shapeId="0" xr:uid="{1432184D-04B7-4AC8-8094-7C6AC281DFA6}">
      <text>
        <r>
          <rPr>
            <sz val="9"/>
            <color indexed="81"/>
            <rFont val="ＭＳ Ｐゴシック"/>
            <family val="3"/>
            <charset val="128"/>
          </rPr>
          <t>休日、休暇の日は上の例を参考にして①②③のいずれかを選択してください。
出勤している場合は空欄となります
※１時間でも出勤していれば出勤扱いとなります</t>
        </r>
        <r>
          <rPr>
            <sz val="9"/>
            <color indexed="81"/>
            <rFont val="MS P ゴシック"/>
            <family val="2"/>
          </rPr>
          <t xml:space="preserve">
</t>
        </r>
      </text>
    </comment>
    <comment ref="Q17" authorId="0" shapeId="0" xr:uid="{80908444-F2D2-4EAF-9DEF-F393241D0C25}">
      <text>
        <r>
          <rPr>
            <sz val="9"/>
            <color indexed="81"/>
            <rFont val="ＭＳ Ｐゴシック"/>
            <family val="3"/>
            <charset val="128"/>
          </rPr>
          <t>休日、休暇の日は上の例を参考にして①②③のいずれかを選択してください。
出勤している場合は空欄となります
※１時間でも出勤していれば出勤扱いとなります</t>
        </r>
        <r>
          <rPr>
            <sz val="9"/>
            <color indexed="81"/>
            <rFont val="MS P ゴシック"/>
            <family val="2"/>
          </rPr>
          <t xml:space="preserve">
</t>
        </r>
      </text>
    </comment>
    <comment ref="W17" authorId="0" shapeId="0" xr:uid="{D5F2518F-418D-4941-8523-5EEB2103352A}">
      <text>
        <r>
          <rPr>
            <sz val="9"/>
            <color indexed="81"/>
            <rFont val="ＭＳ Ｐゴシック"/>
            <family val="3"/>
            <charset val="128"/>
          </rPr>
          <t>休日、休暇の日は上の例を参考にして①②③のいずれかを選択してください。
出勤している場合は空欄となります
※１時間でも出勤していれば出勤扱いとなります</t>
        </r>
        <r>
          <rPr>
            <sz val="9"/>
            <color indexed="81"/>
            <rFont val="MS P ゴシック"/>
            <family val="2"/>
          </rPr>
          <t xml:space="preserve">
</t>
        </r>
      </text>
    </comment>
    <comment ref="AC17" authorId="0" shapeId="0" xr:uid="{98A35A21-B813-49DB-8EEB-85233C077907}">
      <text>
        <r>
          <rPr>
            <sz val="9"/>
            <color indexed="81"/>
            <rFont val="ＭＳ Ｐゴシック"/>
            <family val="3"/>
            <charset val="128"/>
          </rPr>
          <t>休日、休暇の日は上の例を参考にして①②③のいずれかを選択してください。
出勤している場合は空欄となります
※１時間でも出勤していれば出勤扱いとなります</t>
        </r>
        <r>
          <rPr>
            <sz val="9"/>
            <color indexed="81"/>
            <rFont val="MS P ゴシック"/>
            <family val="2"/>
          </rPr>
          <t xml:space="preserve">
</t>
        </r>
      </text>
    </comment>
    <comment ref="AI17" authorId="0" shapeId="0" xr:uid="{D5AC859A-ED66-4A3D-8908-9DC405D30224}">
      <text>
        <r>
          <rPr>
            <sz val="9"/>
            <color indexed="81"/>
            <rFont val="ＭＳ Ｐゴシック"/>
            <family val="3"/>
            <charset val="128"/>
          </rPr>
          <t>休日、休暇の日は上の例を参考にして①②③のいずれかを選択してください。
出勤している場合は空欄となります
※１時間でも出勤していれば出勤扱いとなります。</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X5" authorId="0" shapeId="0" xr:uid="{11F12775-9202-4440-A257-2CE8EA6AEF1B}">
      <text>
        <r>
          <rPr>
            <sz val="9"/>
            <color indexed="81"/>
            <rFont val="ＭＳ Ｐゴシック"/>
            <family val="3"/>
            <charset val="128"/>
          </rPr>
          <t>代表者の三親等内親族でないことを確認し✓を入れてください</t>
        </r>
        <r>
          <rPr>
            <sz val="9"/>
            <color indexed="81"/>
            <rFont val="MS P ゴシック"/>
            <family val="2"/>
          </rPr>
          <t xml:space="preserve">
</t>
        </r>
      </text>
    </comment>
    <comment ref="B13" authorId="0" shapeId="0" xr:uid="{462B9021-C1C6-41DD-96AA-81F01F357E64}">
      <text>
        <r>
          <rPr>
            <sz val="9"/>
            <color indexed="81"/>
            <rFont val="ＭＳ Ｐゴシック"/>
            <family val="3"/>
            <charset val="128"/>
          </rPr>
          <t>実際に取得した育児休業が複数ある場合、申請に使用する育児休業を入力してください。</t>
        </r>
      </text>
    </comment>
    <comment ref="S14" authorId="0" shapeId="0" xr:uid="{EE739850-440E-48C5-A900-88202C650588}">
      <text>
        <r>
          <rPr>
            <b/>
            <sz val="9"/>
            <color indexed="81"/>
            <rFont val="ＭＳ Ｐゴシック"/>
            <family val="3"/>
            <charset val="128"/>
          </rPr>
          <t>自動計算</t>
        </r>
        <r>
          <rPr>
            <sz val="9"/>
            <color indexed="81"/>
            <rFont val="MS P ゴシック"/>
            <family val="2"/>
          </rPr>
          <t xml:space="preserve">
</t>
        </r>
      </text>
    </comment>
    <comment ref="U14" authorId="0" shapeId="0" xr:uid="{D0BD3E26-E1BE-42B8-A832-847BC14550C3}">
      <text>
        <r>
          <rPr>
            <sz val="9"/>
            <color indexed="81"/>
            <rFont val="ＭＳ Ｐゴシック"/>
            <family val="3"/>
            <charset val="128"/>
          </rPr>
          <t>一時就労がある場合記入</t>
        </r>
        <r>
          <rPr>
            <sz val="9"/>
            <color indexed="81"/>
            <rFont val="MS P ゴシック"/>
            <family val="2"/>
          </rPr>
          <t xml:space="preserve">
</t>
        </r>
      </text>
    </comment>
    <comment ref="X14" authorId="0" shapeId="0" xr:uid="{2741E3F3-D647-41B2-911A-9AEFDA2510BC}">
      <text>
        <r>
          <rPr>
            <b/>
            <sz val="9"/>
            <color indexed="81"/>
            <rFont val="ＭＳ Ｐゴシック"/>
            <family val="3"/>
            <charset val="128"/>
          </rPr>
          <t>自動計算</t>
        </r>
        <r>
          <rPr>
            <sz val="9"/>
            <color indexed="81"/>
            <rFont val="MS P ゴシック"/>
            <family val="2"/>
          </rPr>
          <t xml:space="preserve">
</t>
        </r>
      </text>
    </comment>
    <comment ref="N32" authorId="0" shapeId="0" xr:uid="{58D971FB-0ABD-4BD6-AB40-3E4021B3D4D3}">
      <text>
        <r>
          <rPr>
            <sz val="9"/>
            <color indexed="81"/>
            <rFont val="ＭＳ Ｐゴシック"/>
            <family val="3"/>
            <charset val="128"/>
          </rPr>
          <t>最終育児休業終了日の翌日を自動入力</t>
        </r>
      </text>
    </comment>
    <comment ref="X32" authorId="0" shapeId="0" xr:uid="{94B91DD0-46EB-4F2B-9E31-4CF247A53FE0}">
      <text>
        <r>
          <rPr>
            <b/>
            <sz val="9"/>
            <color indexed="81"/>
            <rFont val="ＭＳ Ｐゴシック"/>
            <family val="3"/>
            <charset val="128"/>
          </rPr>
          <t>自動計算</t>
        </r>
        <r>
          <rPr>
            <sz val="9"/>
            <color indexed="81"/>
            <rFont val="MS P ゴシック"/>
            <family val="2"/>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7" authorId="0" shapeId="0" xr:uid="{5A0F7E19-62BD-4B37-908E-BFE614613726}">
      <text>
        <r>
          <rPr>
            <sz val="9"/>
            <color indexed="81"/>
            <rFont val="ＭＳ Ｐゴシック"/>
            <family val="3"/>
            <charset val="128"/>
          </rPr>
          <t>職務をプルダウンで選択してください。</t>
        </r>
      </text>
    </comment>
    <comment ref="O7" authorId="0" shapeId="0" xr:uid="{353E4E32-65FA-4D13-B88B-7E1D334F7D38}">
      <text>
        <r>
          <rPr>
            <sz val="9"/>
            <color indexed="81"/>
            <rFont val="ＭＳ Ｐゴシック"/>
            <family val="3"/>
            <charset val="128"/>
          </rPr>
          <t>職務をプルダウンで選択してください。</t>
        </r>
      </text>
    </comment>
    <comment ref="N10" authorId="0" shapeId="0" xr:uid="{7FB3CF41-18DA-499D-A844-3035DA639A8A}">
      <text>
        <r>
          <rPr>
            <sz val="9"/>
            <color indexed="81"/>
            <rFont val="ＭＳ Ｐゴシック"/>
            <family val="3"/>
            <charset val="128"/>
          </rPr>
          <t>雇用形態を いずれか一つをクリックし✓を入れる。</t>
        </r>
      </text>
    </comment>
    <comment ref="X10" authorId="0" shapeId="0" xr:uid="{4710A31E-D815-4D59-B2CD-4EE36B476592}">
      <text>
        <r>
          <rPr>
            <sz val="9"/>
            <color indexed="81"/>
            <rFont val="ＭＳ Ｐゴシック"/>
            <family val="3"/>
            <charset val="128"/>
          </rPr>
          <t>雇用形態を いずれか一つをクリックし✓を入れる。</t>
        </r>
        <r>
          <rPr>
            <sz val="9"/>
            <color indexed="81"/>
            <rFont val="MS P ゴシック"/>
            <family val="2"/>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7" authorId="0" shapeId="0" xr:uid="{2614CF29-30B6-4065-88F0-401DD225E96E}">
      <text>
        <r>
          <rPr>
            <sz val="9"/>
            <color indexed="81"/>
            <rFont val="ＭＳ Ｐゴシック"/>
            <family val="3"/>
            <charset val="128"/>
          </rPr>
          <t>休日、休暇の日は上の例を参考にして①②③のいずれかを選択してください。
出勤している場合は空欄となります
※１時間でも出勤していれば出勤扱いとなります</t>
        </r>
        <r>
          <rPr>
            <sz val="9"/>
            <color indexed="81"/>
            <rFont val="MS P ゴシック"/>
            <family val="2"/>
          </rPr>
          <t xml:space="preserve">
</t>
        </r>
        <r>
          <rPr>
            <sz val="9"/>
            <color indexed="81"/>
            <rFont val="ＭＳ Ｐゴシック"/>
            <family val="3"/>
            <charset val="128"/>
          </rPr>
          <t>復帰日以前はグレーになります。</t>
        </r>
      </text>
    </comment>
    <comment ref="K17" authorId="0" shapeId="0" xr:uid="{BD277406-9414-4562-A602-E3EB15D55D22}">
      <text>
        <r>
          <rPr>
            <sz val="9"/>
            <color indexed="81"/>
            <rFont val="ＭＳ Ｐゴシック"/>
            <family val="3"/>
            <charset val="128"/>
          </rPr>
          <t>休日、休暇の日は上の例を参考にして①②③のいずれかを選択してください。
出勤している場合は空欄となります
※１時間でも出勤していれば出勤扱いとなります</t>
        </r>
        <r>
          <rPr>
            <sz val="9"/>
            <color indexed="81"/>
            <rFont val="MS P ゴシック"/>
            <family val="2"/>
          </rPr>
          <t xml:space="preserve">
</t>
        </r>
      </text>
    </comment>
    <comment ref="Q17" authorId="0" shapeId="0" xr:uid="{36F43841-241B-469F-90C5-3724A77281AD}">
      <text>
        <r>
          <rPr>
            <sz val="9"/>
            <color indexed="81"/>
            <rFont val="ＭＳ Ｐゴシック"/>
            <family val="3"/>
            <charset val="128"/>
          </rPr>
          <t>休日、休暇の日は上の例を参考にして①②③のいずれかを選択してください。
出勤している場合は空欄となります
※１時間でも出勤していれば出勤扱いとなります</t>
        </r>
        <r>
          <rPr>
            <sz val="9"/>
            <color indexed="81"/>
            <rFont val="MS P ゴシック"/>
            <family val="2"/>
          </rPr>
          <t xml:space="preserve">
</t>
        </r>
      </text>
    </comment>
    <comment ref="W17" authorId="0" shapeId="0" xr:uid="{F3E17FCB-5050-4999-8FA3-5F0F051008B5}">
      <text>
        <r>
          <rPr>
            <sz val="9"/>
            <color indexed="81"/>
            <rFont val="ＭＳ Ｐゴシック"/>
            <family val="3"/>
            <charset val="128"/>
          </rPr>
          <t>休日、休暇の日は上の例を参考にして①②③のいずれかを選択してください。
出勤している場合は空欄となります
※１時間でも出勤していれば出勤扱いとなります</t>
        </r>
        <r>
          <rPr>
            <sz val="9"/>
            <color indexed="81"/>
            <rFont val="MS P ゴシック"/>
            <family val="2"/>
          </rPr>
          <t xml:space="preserve">
</t>
        </r>
      </text>
    </comment>
    <comment ref="AC17" authorId="0" shapeId="0" xr:uid="{01FAD616-6CA8-4B9B-A268-71B5C2ECCEEE}">
      <text>
        <r>
          <rPr>
            <sz val="9"/>
            <color indexed="81"/>
            <rFont val="ＭＳ Ｐゴシック"/>
            <family val="3"/>
            <charset val="128"/>
          </rPr>
          <t>休日、休暇の日は上の例を参考にして①②③のいずれかを選択してください。
出勤している場合は空欄となります
※１時間でも出勤していれば出勤扱いとなります</t>
        </r>
        <r>
          <rPr>
            <sz val="9"/>
            <color indexed="81"/>
            <rFont val="MS P ゴシック"/>
            <family val="2"/>
          </rPr>
          <t xml:space="preserve">
</t>
        </r>
      </text>
    </comment>
    <comment ref="AI17" authorId="0" shapeId="0" xr:uid="{B49BF2E6-4BFA-489D-81D1-6CF8535BA6A5}">
      <text>
        <r>
          <rPr>
            <sz val="9"/>
            <color indexed="81"/>
            <rFont val="ＭＳ Ｐゴシック"/>
            <family val="3"/>
            <charset val="128"/>
          </rPr>
          <t>休日、休暇の日は上の例を参考にして①②③のいずれかを選択してください。
出勤している場合は空欄となります
※１時間でも出勤していれば出勤扱いとなります。</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X5" authorId="0" shapeId="0" xr:uid="{513FBC00-4E1A-4D44-BAFD-D3CE32A5C33A}">
      <text>
        <r>
          <rPr>
            <sz val="9"/>
            <color indexed="81"/>
            <rFont val="ＭＳ Ｐゴシック"/>
            <family val="3"/>
            <charset val="128"/>
          </rPr>
          <t>代表者の三親等内親族でないことを確認し✓を入れてください</t>
        </r>
        <r>
          <rPr>
            <sz val="9"/>
            <color indexed="81"/>
            <rFont val="MS P ゴシック"/>
            <family val="2"/>
          </rPr>
          <t xml:space="preserve">
</t>
        </r>
      </text>
    </comment>
    <comment ref="B13" authorId="0" shapeId="0" xr:uid="{D75392FD-59B8-45DE-BD82-F3542AFBD2B7}">
      <text>
        <r>
          <rPr>
            <sz val="9"/>
            <color indexed="81"/>
            <rFont val="ＭＳ Ｐゴシック"/>
            <family val="3"/>
            <charset val="128"/>
          </rPr>
          <t>実際に取得した育児休業が複数ある場合、申請に使用する育児休業を入力してください。</t>
        </r>
      </text>
    </comment>
    <comment ref="S14" authorId="0" shapeId="0" xr:uid="{BB81783C-9F05-4B4C-9F70-72850A5D5681}">
      <text>
        <r>
          <rPr>
            <b/>
            <sz val="9"/>
            <color indexed="81"/>
            <rFont val="ＭＳ Ｐゴシック"/>
            <family val="3"/>
            <charset val="128"/>
          </rPr>
          <t>自動計算</t>
        </r>
        <r>
          <rPr>
            <sz val="9"/>
            <color indexed="81"/>
            <rFont val="MS P ゴシック"/>
            <family val="2"/>
          </rPr>
          <t xml:space="preserve">
</t>
        </r>
      </text>
    </comment>
    <comment ref="U14" authorId="0" shapeId="0" xr:uid="{3915CB98-2A11-41B4-904C-788D8AA9D208}">
      <text>
        <r>
          <rPr>
            <sz val="9"/>
            <color indexed="81"/>
            <rFont val="ＭＳ Ｐゴシック"/>
            <family val="3"/>
            <charset val="128"/>
          </rPr>
          <t>一時就労がある場合記入</t>
        </r>
        <r>
          <rPr>
            <sz val="9"/>
            <color indexed="81"/>
            <rFont val="MS P ゴシック"/>
            <family val="2"/>
          </rPr>
          <t xml:space="preserve">
</t>
        </r>
      </text>
    </comment>
    <comment ref="X14" authorId="0" shapeId="0" xr:uid="{A7122DEF-127F-4372-9A20-C9DED43CB7E7}">
      <text>
        <r>
          <rPr>
            <b/>
            <sz val="9"/>
            <color indexed="81"/>
            <rFont val="ＭＳ Ｐゴシック"/>
            <family val="3"/>
            <charset val="128"/>
          </rPr>
          <t>自動計算</t>
        </r>
        <r>
          <rPr>
            <sz val="9"/>
            <color indexed="81"/>
            <rFont val="MS P ゴシック"/>
            <family val="2"/>
          </rPr>
          <t xml:space="preserve">
</t>
        </r>
      </text>
    </comment>
    <comment ref="N32" authorId="0" shapeId="0" xr:uid="{DF3219B3-DEEE-4618-9A0B-C219206FD3E0}">
      <text>
        <r>
          <rPr>
            <sz val="9"/>
            <color indexed="81"/>
            <rFont val="ＭＳ Ｐゴシック"/>
            <family val="3"/>
            <charset val="128"/>
          </rPr>
          <t>最終育児休業終了日の翌日を自動入力</t>
        </r>
      </text>
    </comment>
    <comment ref="X32" authorId="0" shapeId="0" xr:uid="{F2940738-4A86-43F2-8208-1580DBB3F79A}">
      <text>
        <r>
          <rPr>
            <b/>
            <sz val="9"/>
            <color indexed="81"/>
            <rFont val="ＭＳ Ｐゴシック"/>
            <family val="3"/>
            <charset val="128"/>
          </rPr>
          <t>自動計算</t>
        </r>
        <r>
          <rPr>
            <sz val="9"/>
            <color indexed="81"/>
            <rFont val="MS P ゴシック"/>
            <family val="2"/>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7" authorId="0" shapeId="0" xr:uid="{E47F05BE-3ED1-4FEA-8C97-4B43D67AD5F5}">
      <text>
        <r>
          <rPr>
            <sz val="9"/>
            <color indexed="81"/>
            <rFont val="ＭＳ Ｐゴシック"/>
            <family val="3"/>
            <charset val="128"/>
          </rPr>
          <t>職務をプルダウンで選択してください。</t>
        </r>
      </text>
    </comment>
    <comment ref="O7" authorId="0" shapeId="0" xr:uid="{B966E765-B473-4306-97FD-58DDB345E369}">
      <text>
        <r>
          <rPr>
            <sz val="9"/>
            <color indexed="81"/>
            <rFont val="ＭＳ Ｐゴシック"/>
            <family val="3"/>
            <charset val="128"/>
          </rPr>
          <t>職務をプルダウンで選択してください。</t>
        </r>
      </text>
    </comment>
    <comment ref="N10" authorId="0" shapeId="0" xr:uid="{ECAADBD8-18E1-40DA-AB97-5FE9F3AA1485}">
      <text>
        <r>
          <rPr>
            <sz val="9"/>
            <color indexed="81"/>
            <rFont val="ＭＳ Ｐゴシック"/>
            <family val="3"/>
            <charset val="128"/>
          </rPr>
          <t>雇用形態を いずれか一つをクリックし✓を入れる。</t>
        </r>
      </text>
    </comment>
    <comment ref="X10" authorId="0" shapeId="0" xr:uid="{1D5285FC-1433-4D5D-B66E-7AE642AC7680}">
      <text>
        <r>
          <rPr>
            <sz val="9"/>
            <color indexed="81"/>
            <rFont val="ＭＳ Ｐゴシック"/>
            <family val="3"/>
            <charset val="128"/>
          </rPr>
          <t>雇用形態を いずれか一つをクリックし✓を入れる。</t>
        </r>
        <r>
          <rPr>
            <sz val="9"/>
            <color indexed="81"/>
            <rFont val="MS P ゴシック"/>
            <family val="2"/>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7" authorId="0" shapeId="0" xr:uid="{1F0E0101-AB17-402B-9D75-274F7591348E}">
      <text>
        <r>
          <rPr>
            <sz val="9"/>
            <color indexed="81"/>
            <rFont val="ＭＳ Ｐゴシック"/>
            <family val="3"/>
            <charset val="128"/>
          </rPr>
          <t>休日、休暇の日は上の例を参考にして①②③のいずれかを選択してください。
出勤している場合は空欄となります
※１時間でも出勤していれば出勤扱いとなります</t>
        </r>
        <r>
          <rPr>
            <sz val="9"/>
            <color indexed="81"/>
            <rFont val="MS P ゴシック"/>
            <family val="2"/>
          </rPr>
          <t xml:space="preserve">
</t>
        </r>
        <r>
          <rPr>
            <sz val="9"/>
            <color indexed="81"/>
            <rFont val="ＭＳ Ｐゴシック"/>
            <family val="3"/>
            <charset val="128"/>
          </rPr>
          <t>復帰日以前はグレーになります。</t>
        </r>
      </text>
    </comment>
    <comment ref="K17" authorId="0" shapeId="0" xr:uid="{9430ECD1-DB7B-400A-98F7-C59FAAEC23AF}">
      <text>
        <r>
          <rPr>
            <sz val="9"/>
            <color indexed="81"/>
            <rFont val="ＭＳ Ｐゴシック"/>
            <family val="3"/>
            <charset val="128"/>
          </rPr>
          <t>休日、休暇の日は上の例を参考にして①②③のいずれかを選択してください。
出勤している場合は空欄となります
※１時間でも出勤していれば出勤扱いとなります</t>
        </r>
        <r>
          <rPr>
            <sz val="9"/>
            <color indexed="81"/>
            <rFont val="MS P ゴシック"/>
            <family val="2"/>
          </rPr>
          <t xml:space="preserve">
</t>
        </r>
      </text>
    </comment>
    <comment ref="Q17" authorId="0" shapeId="0" xr:uid="{3196A599-96E6-4ED1-A319-FECFB0BE8949}">
      <text>
        <r>
          <rPr>
            <sz val="9"/>
            <color indexed="81"/>
            <rFont val="ＭＳ Ｐゴシック"/>
            <family val="3"/>
            <charset val="128"/>
          </rPr>
          <t>休日、休暇の日は上の例を参考にして①②③のいずれかを選択してください。
出勤している場合は空欄となります
※１時間でも出勤していれば出勤扱いとなります</t>
        </r>
        <r>
          <rPr>
            <sz val="9"/>
            <color indexed="81"/>
            <rFont val="MS P ゴシック"/>
            <family val="2"/>
          </rPr>
          <t xml:space="preserve">
</t>
        </r>
      </text>
    </comment>
    <comment ref="W17" authorId="0" shapeId="0" xr:uid="{83CB4282-2663-45A7-AB7D-15CD36B93584}">
      <text>
        <r>
          <rPr>
            <sz val="9"/>
            <color indexed="81"/>
            <rFont val="ＭＳ Ｐゴシック"/>
            <family val="3"/>
            <charset val="128"/>
          </rPr>
          <t>休日、休暇の日は上の例を参考にして①②③のいずれかを選択してください。
出勤している場合は空欄となります
※１時間でも出勤していれば出勤扱いとなります</t>
        </r>
        <r>
          <rPr>
            <sz val="9"/>
            <color indexed="81"/>
            <rFont val="MS P ゴシック"/>
            <family val="2"/>
          </rPr>
          <t xml:space="preserve">
</t>
        </r>
      </text>
    </comment>
    <comment ref="AC17" authorId="0" shapeId="0" xr:uid="{1725FEA6-EA3E-4A3D-89AA-157B5F0F396A}">
      <text>
        <r>
          <rPr>
            <sz val="9"/>
            <color indexed="81"/>
            <rFont val="ＭＳ Ｐゴシック"/>
            <family val="3"/>
            <charset val="128"/>
          </rPr>
          <t>休日、休暇の日は上の例を参考にして①②③のいずれかを選択してください。
出勤している場合は空欄となります
※１時間でも出勤していれば出勤扱いとなります</t>
        </r>
        <r>
          <rPr>
            <sz val="9"/>
            <color indexed="81"/>
            <rFont val="MS P ゴシック"/>
            <family val="2"/>
          </rPr>
          <t xml:space="preserve">
</t>
        </r>
      </text>
    </comment>
    <comment ref="AI17" authorId="0" shapeId="0" xr:uid="{009F87BF-8802-420E-939E-C9DAD960A0CD}">
      <text>
        <r>
          <rPr>
            <sz val="9"/>
            <color indexed="81"/>
            <rFont val="ＭＳ Ｐゴシック"/>
            <family val="3"/>
            <charset val="128"/>
          </rPr>
          <t>休日、休暇の日は上の例を参考にして①②③のいずれかを選択してください。
出勤している場合は空欄となります
※１時間でも出勤していれば出勤扱いとなります。</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62" authorId="0" shapeId="0" xr:uid="{75FA3C97-3907-4CF8-9AD0-A31C469C2C9C}">
      <text>
        <r>
          <rPr>
            <sz val="9"/>
            <color indexed="81"/>
            <rFont val="ＭＳ Ｐゴシック"/>
            <family val="3"/>
            <charset val="128"/>
          </rPr>
          <t>個人事業主の場合のみ申１シートから自動入力</t>
        </r>
      </text>
    </comment>
    <comment ref="K63" authorId="0" shapeId="0" xr:uid="{D9F91B30-C6C0-43C5-AE82-3AAD172DD9B2}">
      <text>
        <r>
          <rPr>
            <sz val="9"/>
            <color indexed="81"/>
            <rFont val="ＭＳ Ｐゴシック"/>
            <family val="3"/>
            <charset val="128"/>
          </rPr>
          <t>申１シートから自動入力</t>
        </r>
      </text>
    </comment>
    <comment ref="K64" authorId="0" shapeId="0" xr:uid="{1B416DFB-32FA-4FF9-B574-80FAD124919B}">
      <text>
        <r>
          <rPr>
            <sz val="9"/>
            <color indexed="81"/>
            <rFont val="ＭＳ Ｐゴシック"/>
            <family val="3"/>
            <charset val="128"/>
          </rPr>
          <t>申１シートから自動入力</t>
        </r>
      </text>
    </comment>
    <comment ref="K65" authorId="0" shapeId="0" xr:uid="{EF127A4C-05B2-4B29-911C-F54F73C60AF3}">
      <text>
        <r>
          <rPr>
            <sz val="9"/>
            <color indexed="81"/>
            <rFont val="ＭＳ Ｐゴシック"/>
            <family val="3"/>
            <charset val="128"/>
          </rPr>
          <t>申1シートから自動入力</t>
        </r>
      </text>
    </comment>
    <comment ref="K66" authorId="0" shapeId="0" xr:uid="{33B7AAC7-1213-494D-9699-59F59C9B10AD}">
      <text>
        <r>
          <rPr>
            <sz val="9"/>
            <color indexed="81"/>
            <rFont val="ＭＳ Ｐゴシック"/>
            <family val="3"/>
            <charset val="128"/>
          </rPr>
          <t>代表者氏名は代表者が自署してください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3" authorId="0" shapeId="0" xr:uid="{BDC3A992-2B38-47DE-A1B2-E80CE58F9DBA}">
      <text>
        <r>
          <rPr>
            <sz val="9"/>
            <color indexed="81"/>
            <rFont val="ＭＳ Ｐゴシック"/>
            <family val="3"/>
            <charset val="128"/>
          </rPr>
          <t>申１シートから自動入力</t>
        </r>
        <r>
          <rPr>
            <sz val="9"/>
            <color indexed="81"/>
            <rFont val="MS P ゴシック"/>
            <family val="2"/>
          </rPr>
          <t xml:space="preserve">
</t>
        </r>
        <r>
          <rPr>
            <sz val="9"/>
            <color indexed="81"/>
            <rFont val="ＭＳ Ｐゴシック"/>
            <family val="3"/>
            <charset val="128"/>
          </rPr>
          <t>手書き可</t>
        </r>
      </text>
    </comment>
    <comment ref="P5" authorId="0" shapeId="0" xr:uid="{C967B11C-EEC3-4ECE-BF56-E6D9F4568E96}">
      <text>
        <r>
          <rPr>
            <sz val="9"/>
            <color indexed="81"/>
            <rFont val="ＭＳ Ｐゴシック"/>
            <family val="3"/>
            <charset val="128"/>
          </rPr>
          <t>申１シートから自動入力</t>
        </r>
      </text>
    </comment>
    <comment ref="S12" authorId="0" shapeId="0" xr:uid="{DDBD3B18-3304-402A-8D2D-19481564D211}">
      <text>
        <r>
          <rPr>
            <b/>
            <sz val="9"/>
            <color indexed="81"/>
            <rFont val="ＭＳ Ｐゴシック"/>
            <family val="3"/>
            <charset val="128"/>
          </rPr>
          <t xml:space="preserve">作成者:
</t>
        </r>
      </text>
    </comment>
    <comment ref="B22" authorId="0" shapeId="0" xr:uid="{ED72D5D9-A79D-4D25-B974-AE2920EC0E5C}">
      <text>
        <r>
          <rPr>
            <sz val="9"/>
            <color indexed="81"/>
            <rFont val="ＭＳ Ｐゴシック"/>
            <family val="3"/>
            <charset val="128"/>
          </rPr>
          <t>申１シートから自動入力</t>
        </r>
        <r>
          <rPr>
            <sz val="9"/>
            <color indexed="81"/>
            <rFont val="MS P ゴシック"/>
            <family val="2"/>
          </rPr>
          <t xml:space="preserve">
</t>
        </r>
      </text>
    </comment>
    <comment ref="I25" authorId="0" shapeId="0" xr:uid="{BDC777DE-F036-4ABF-8383-A0EC4F98703D}">
      <text>
        <r>
          <rPr>
            <sz val="9"/>
            <color indexed="81"/>
            <rFont val="ＭＳ Ｐゴシック"/>
            <family val="3"/>
            <charset val="128"/>
          </rPr>
          <t>登記上の本店と本社機能を持つ事業所が同じ場合は☑を入れてください</t>
        </r>
      </text>
    </comment>
    <comment ref="U37" authorId="0" shapeId="0" xr:uid="{4FC9FC5F-956F-4025-B3C2-B6BC9C1450D2}">
      <text>
        <r>
          <rPr>
            <sz val="9"/>
            <color indexed="81"/>
            <rFont val="ＭＳ Ｐゴシック"/>
            <family val="3"/>
            <charset val="128"/>
          </rPr>
          <t>自動計算</t>
        </r>
        <r>
          <rPr>
            <sz val="9"/>
            <color indexed="81"/>
            <rFont val="MS P ゴシック"/>
            <family val="2"/>
          </rPr>
          <t xml:space="preserve">
</t>
        </r>
      </text>
    </comment>
    <comment ref="U44" authorId="0" shapeId="0" xr:uid="{15FDF321-77EB-467C-B7F0-8A9904408567}">
      <text>
        <r>
          <rPr>
            <sz val="9"/>
            <color indexed="81"/>
            <rFont val="ＭＳ Ｐゴシック"/>
            <family val="3"/>
            <charset val="128"/>
          </rPr>
          <t>自動計算</t>
        </r>
      </text>
    </comment>
    <comment ref="U46" authorId="0" shapeId="0" xr:uid="{871BA13E-43AC-46DD-BBE8-FF8ABE499702}">
      <text>
        <r>
          <rPr>
            <sz val="9"/>
            <color indexed="81"/>
            <rFont val="ＭＳ Ｐゴシック"/>
            <family val="3"/>
            <charset val="128"/>
          </rPr>
          <t>自動計算</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C5" authorId="0" shapeId="0" xr:uid="{D5602B49-9E85-48D8-ACD5-6FFACF1717F6}">
      <text>
        <r>
          <rPr>
            <sz val="9"/>
            <color indexed="81"/>
            <rFont val="ＭＳ Ｐゴシック"/>
            <family val="3"/>
            <charset val="128"/>
          </rPr>
          <t>最も復帰が遅い（申請期限の元となる復帰日）従業員にのみ✓を入れてください。</t>
        </r>
        <r>
          <rPr>
            <sz val="9"/>
            <color indexed="81"/>
            <rFont val="MS P ゴシック"/>
            <family val="2"/>
          </rPr>
          <t xml:space="preserve">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39" authorId="0" shapeId="0" xr:uid="{5DDE67DE-BB51-4F62-8045-016800D70918}">
      <text>
        <r>
          <rPr>
            <sz val="9"/>
            <color indexed="81"/>
            <rFont val="ＭＳ Ｐゴシック"/>
            <family val="3"/>
            <charset val="128"/>
          </rPr>
          <t>申１シートから自動入力</t>
        </r>
      </text>
    </comment>
    <comment ref="H42" authorId="0" shapeId="0" xr:uid="{6451AA28-376A-4709-AC9C-C16A7E4E664E}">
      <text>
        <r>
          <rPr>
            <sz val="9"/>
            <color indexed="81"/>
            <rFont val="ＭＳ Ｐゴシック"/>
            <family val="3"/>
            <charset val="128"/>
          </rPr>
          <t>申１シートから自動入力</t>
        </r>
      </text>
    </comment>
    <comment ref="H45" authorId="0" shapeId="0" xr:uid="{AE4CF7B0-EB57-471E-A262-92C61CA2817E}">
      <text>
        <r>
          <rPr>
            <sz val="9"/>
            <color indexed="81"/>
            <rFont val="ＭＳ Ｐゴシック"/>
            <family val="3"/>
            <charset val="128"/>
          </rPr>
          <t>申１シートから自動入力</t>
        </r>
      </text>
    </comment>
    <comment ref="H46" authorId="0" shapeId="0" xr:uid="{14589F2F-3DD4-4E4F-8C28-0F7D16747998}">
      <text>
        <r>
          <rPr>
            <sz val="9"/>
            <color indexed="81"/>
            <rFont val="ＭＳ Ｐゴシック"/>
            <family val="3"/>
            <charset val="128"/>
          </rPr>
          <t>代表者自身で自署してください</t>
        </r>
      </text>
    </comment>
    <comment ref="H47" authorId="0" shapeId="0" xr:uid="{DE269BCC-25D9-4E82-BBDD-6F7F7ED7EB18}">
      <text>
        <r>
          <rPr>
            <sz val="9"/>
            <color indexed="81"/>
            <rFont val="ＭＳ Ｐゴシック"/>
            <family val="3"/>
            <charset val="128"/>
          </rPr>
          <t>申１シートから申請企業の代表電話番号を自動入力</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X5" authorId="0" shapeId="0" xr:uid="{C14B7064-6386-493B-A26F-1294E992278E}">
      <text>
        <r>
          <rPr>
            <sz val="9"/>
            <color indexed="81"/>
            <rFont val="ＭＳ Ｐゴシック"/>
            <family val="3"/>
            <charset val="128"/>
          </rPr>
          <t>代表者の三親等内親族でないことを確認し✓を入れてください</t>
        </r>
        <r>
          <rPr>
            <sz val="9"/>
            <color indexed="81"/>
            <rFont val="MS P ゴシック"/>
            <family val="2"/>
          </rPr>
          <t xml:space="preserve">
</t>
        </r>
      </text>
    </comment>
    <comment ref="B13" authorId="0" shapeId="0" xr:uid="{C57FFD0C-B82A-4AB9-9880-CFB214B807BC}">
      <text>
        <r>
          <rPr>
            <sz val="9"/>
            <color indexed="81"/>
            <rFont val="ＭＳ Ｐゴシック"/>
            <family val="3"/>
            <charset val="128"/>
          </rPr>
          <t>実際に取得した育児休業が複数ある場合、申請に使用する育児休業を入力してください。</t>
        </r>
      </text>
    </comment>
    <comment ref="S14" authorId="0" shapeId="0" xr:uid="{AC36F2B0-C064-42F3-BDC3-D23FBB2314CC}">
      <text>
        <r>
          <rPr>
            <b/>
            <sz val="9"/>
            <color indexed="81"/>
            <rFont val="ＭＳ Ｐゴシック"/>
            <family val="3"/>
            <charset val="128"/>
          </rPr>
          <t>自動計算</t>
        </r>
        <r>
          <rPr>
            <sz val="9"/>
            <color indexed="81"/>
            <rFont val="MS P ゴシック"/>
            <family val="2"/>
          </rPr>
          <t xml:space="preserve">
</t>
        </r>
      </text>
    </comment>
    <comment ref="U14" authorId="0" shapeId="0" xr:uid="{FF71C0C0-CCB0-42EC-8F1D-AC403CE3A073}">
      <text>
        <r>
          <rPr>
            <sz val="9"/>
            <color indexed="81"/>
            <rFont val="ＭＳ Ｐゴシック"/>
            <family val="3"/>
            <charset val="128"/>
          </rPr>
          <t>一時就労がある場合記入</t>
        </r>
        <r>
          <rPr>
            <sz val="9"/>
            <color indexed="81"/>
            <rFont val="MS P ゴシック"/>
            <family val="2"/>
          </rPr>
          <t xml:space="preserve">
</t>
        </r>
      </text>
    </comment>
    <comment ref="X14" authorId="0" shapeId="0" xr:uid="{A8010CC4-6AF2-44C1-B1A7-375E76FCC072}">
      <text>
        <r>
          <rPr>
            <b/>
            <sz val="9"/>
            <color indexed="81"/>
            <rFont val="ＭＳ Ｐゴシック"/>
            <family val="3"/>
            <charset val="128"/>
          </rPr>
          <t>自動計算</t>
        </r>
        <r>
          <rPr>
            <sz val="9"/>
            <color indexed="81"/>
            <rFont val="MS P ゴシック"/>
            <family val="2"/>
          </rPr>
          <t xml:space="preserve">
</t>
        </r>
      </text>
    </comment>
    <comment ref="N32" authorId="0" shapeId="0" xr:uid="{78C1C5AA-0886-4973-BA4F-EA96E08AF60C}">
      <text>
        <r>
          <rPr>
            <sz val="9"/>
            <color indexed="81"/>
            <rFont val="ＭＳ Ｐゴシック"/>
            <family val="3"/>
            <charset val="128"/>
          </rPr>
          <t>最終育児休業終了日の翌日を自動入力</t>
        </r>
      </text>
    </comment>
    <comment ref="X32" authorId="0" shapeId="0" xr:uid="{0B70B9B3-9F5B-48CC-A527-6B2929236E2F}">
      <text>
        <r>
          <rPr>
            <b/>
            <sz val="9"/>
            <color indexed="81"/>
            <rFont val="ＭＳ Ｐゴシック"/>
            <family val="3"/>
            <charset val="128"/>
          </rPr>
          <t>自動計算</t>
        </r>
        <r>
          <rPr>
            <sz val="9"/>
            <color indexed="81"/>
            <rFont val="MS P ゴシック"/>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7" authorId="0" shapeId="0" xr:uid="{9135E807-7493-44D1-9CBF-59E71492B799}">
      <text>
        <r>
          <rPr>
            <sz val="9"/>
            <color indexed="81"/>
            <rFont val="ＭＳ Ｐゴシック"/>
            <family val="3"/>
            <charset val="128"/>
          </rPr>
          <t>職務をプルダウンで選択してください。</t>
        </r>
      </text>
    </comment>
    <comment ref="O7" authorId="0" shapeId="0" xr:uid="{4540B01C-7450-42D2-99DD-06A6C445B5A4}">
      <text>
        <r>
          <rPr>
            <sz val="9"/>
            <color indexed="81"/>
            <rFont val="ＭＳ Ｐゴシック"/>
            <family val="3"/>
            <charset val="128"/>
          </rPr>
          <t>職務をプルダウンで選択してください。</t>
        </r>
      </text>
    </comment>
    <comment ref="N10" authorId="0" shapeId="0" xr:uid="{2696FF85-637F-4455-B113-86FA71A26D76}">
      <text>
        <r>
          <rPr>
            <sz val="9"/>
            <color indexed="81"/>
            <rFont val="ＭＳ Ｐゴシック"/>
            <family val="3"/>
            <charset val="128"/>
          </rPr>
          <t>雇用形態を いずれか一つをクリックし✓を入れる。</t>
        </r>
      </text>
    </comment>
    <comment ref="X10" authorId="0" shapeId="0" xr:uid="{DAE1A7AF-D30B-4F80-89FB-9C2F0E2013F4}">
      <text>
        <r>
          <rPr>
            <sz val="9"/>
            <color indexed="81"/>
            <rFont val="ＭＳ Ｐゴシック"/>
            <family val="3"/>
            <charset val="128"/>
          </rPr>
          <t>雇用形態を いずれか一つをクリックし✓を入れる。</t>
        </r>
        <r>
          <rPr>
            <sz val="9"/>
            <color indexed="81"/>
            <rFont val="MS P ゴシック"/>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7" authorId="0" shapeId="0" xr:uid="{18F2DBC4-2718-40CE-A274-765AE3B4D621}">
      <text>
        <r>
          <rPr>
            <sz val="9"/>
            <color indexed="81"/>
            <rFont val="ＭＳ Ｐゴシック"/>
            <family val="3"/>
            <charset val="128"/>
          </rPr>
          <t>休日、休暇の日は上の例を参考にして①②③のいずれかを選択してください。
出勤している場合は空欄となります
※１時間でも出勤していれば出勤扱いとなります</t>
        </r>
        <r>
          <rPr>
            <sz val="9"/>
            <color indexed="81"/>
            <rFont val="MS P ゴシック"/>
            <family val="2"/>
          </rPr>
          <t xml:space="preserve">
</t>
        </r>
        <r>
          <rPr>
            <sz val="9"/>
            <color indexed="81"/>
            <rFont val="ＭＳ Ｐゴシック"/>
            <family val="3"/>
            <charset val="128"/>
          </rPr>
          <t>復帰日以前はグレーになります。</t>
        </r>
      </text>
    </comment>
    <comment ref="K17" authorId="0" shapeId="0" xr:uid="{B412D9A2-4571-4B09-A118-57F4B628911C}">
      <text>
        <r>
          <rPr>
            <sz val="9"/>
            <color indexed="81"/>
            <rFont val="ＭＳ Ｐゴシック"/>
            <family val="3"/>
            <charset val="128"/>
          </rPr>
          <t>休日、休暇の日は上の例を参考にして①②③のいずれかを選択してください。
出勤している場合は空欄となります
※１時間でも出勤していれば出勤扱いとなります</t>
        </r>
        <r>
          <rPr>
            <sz val="9"/>
            <color indexed="81"/>
            <rFont val="MS P ゴシック"/>
            <family val="2"/>
          </rPr>
          <t xml:space="preserve">
</t>
        </r>
      </text>
    </comment>
    <comment ref="Q17" authorId="0" shapeId="0" xr:uid="{85B5FB20-5AE7-425B-A574-D803FD766C99}">
      <text>
        <r>
          <rPr>
            <sz val="9"/>
            <color indexed="81"/>
            <rFont val="ＭＳ Ｐゴシック"/>
            <family val="3"/>
            <charset val="128"/>
          </rPr>
          <t>休日、休暇の日は上の例を参考にして①②③のいずれかを選択してください。
出勤している場合は空欄となります
※１時間でも出勤していれば出勤扱いとなります</t>
        </r>
        <r>
          <rPr>
            <sz val="9"/>
            <color indexed="81"/>
            <rFont val="MS P ゴシック"/>
            <family val="2"/>
          </rPr>
          <t xml:space="preserve">
</t>
        </r>
      </text>
    </comment>
    <comment ref="W17" authorId="0" shapeId="0" xr:uid="{A6B9AAD2-7C5D-48A3-A6F2-A7497FC2EEEE}">
      <text>
        <r>
          <rPr>
            <sz val="9"/>
            <color indexed="81"/>
            <rFont val="ＭＳ Ｐゴシック"/>
            <family val="3"/>
            <charset val="128"/>
          </rPr>
          <t>休日、休暇の日は上の例を参考にして①②③のいずれかを選択してください。
出勤している場合は空欄となります
※１時間でも出勤していれば出勤扱いとなります</t>
        </r>
        <r>
          <rPr>
            <sz val="9"/>
            <color indexed="81"/>
            <rFont val="MS P ゴシック"/>
            <family val="2"/>
          </rPr>
          <t xml:space="preserve">
</t>
        </r>
      </text>
    </comment>
    <comment ref="AC17" authorId="0" shapeId="0" xr:uid="{2B6B49E4-024A-40E6-91F6-6903BF9DD6D5}">
      <text>
        <r>
          <rPr>
            <sz val="9"/>
            <color indexed="81"/>
            <rFont val="ＭＳ Ｐゴシック"/>
            <family val="3"/>
            <charset val="128"/>
          </rPr>
          <t>休日、休暇の日は上の例を参考にして①②③のいずれかを選択してください。
出勤している場合は空欄となります
※１時間でも出勤していれば出勤扱いとなります</t>
        </r>
        <r>
          <rPr>
            <sz val="9"/>
            <color indexed="81"/>
            <rFont val="MS P ゴシック"/>
            <family val="2"/>
          </rPr>
          <t xml:space="preserve">
</t>
        </r>
      </text>
    </comment>
    <comment ref="AI17" authorId="0" shapeId="0" xr:uid="{54DC7D3B-C10B-4DD2-9B9C-8E9FBD0B7845}">
      <text>
        <r>
          <rPr>
            <sz val="9"/>
            <color indexed="81"/>
            <rFont val="ＭＳ Ｐゴシック"/>
            <family val="3"/>
            <charset val="128"/>
          </rPr>
          <t>休日、休暇の日は上の例を参考にして①②③のいずれかを選択してください。
出勤している場合は空欄となります
※１時間でも出勤していれば出勤扱いとなります。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X5" authorId="0" shapeId="0" xr:uid="{C139AED9-C082-4AD6-A291-66262148952C}">
      <text>
        <r>
          <rPr>
            <sz val="9"/>
            <color indexed="81"/>
            <rFont val="ＭＳ Ｐゴシック"/>
            <family val="3"/>
            <charset val="128"/>
          </rPr>
          <t>代表者の三親等内親族でないことを確認し✓を入れてください</t>
        </r>
        <r>
          <rPr>
            <sz val="9"/>
            <color indexed="81"/>
            <rFont val="MS P ゴシック"/>
            <family val="2"/>
          </rPr>
          <t xml:space="preserve">
</t>
        </r>
      </text>
    </comment>
    <comment ref="B13" authorId="0" shapeId="0" xr:uid="{02BCAAFF-BAD4-4A7C-8780-2711A9FD9618}">
      <text>
        <r>
          <rPr>
            <sz val="9"/>
            <color indexed="81"/>
            <rFont val="ＭＳ Ｐゴシック"/>
            <family val="3"/>
            <charset val="128"/>
          </rPr>
          <t>実際に取得した育児休業が複数ある場合、申請に使用する育児休業を入力してください。</t>
        </r>
      </text>
    </comment>
    <comment ref="S14" authorId="0" shapeId="0" xr:uid="{002E752B-2988-42E8-A7AE-2932A7F98CE9}">
      <text>
        <r>
          <rPr>
            <b/>
            <sz val="9"/>
            <color indexed="81"/>
            <rFont val="ＭＳ Ｐゴシック"/>
            <family val="3"/>
            <charset val="128"/>
          </rPr>
          <t>自動計算</t>
        </r>
        <r>
          <rPr>
            <sz val="9"/>
            <color indexed="81"/>
            <rFont val="MS P ゴシック"/>
            <family val="2"/>
          </rPr>
          <t xml:space="preserve">
</t>
        </r>
      </text>
    </comment>
    <comment ref="U14" authorId="0" shapeId="0" xr:uid="{A3A4020A-E941-47A4-9FD1-32479E177AE8}">
      <text>
        <r>
          <rPr>
            <sz val="9"/>
            <color indexed="81"/>
            <rFont val="ＭＳ Ｐゴシック"/>
            <family val="3"/>
            <charset val="128"/>
          </rPr>
          <t>一時就労がある場合記入</t>
        </r>
        <r>
          <rPr>
            <sz val="9"/>
            <color indexed="81"/>
            <rFont val="MS P ゴシック"/>
            <family val="2"/>
          </rPr>
          <t xml:space="preserve">
</t>
        </r>
      </text>
    </comment>
    <comment ref="X14" authorId="0" shapeId="0" xr:uid="{A69F97B1-0388-4D50-AF61-EA8180282ECF}">
      <text>
        <r>
          <rPr>
            <b/>
            <sz val="9"/>
            <color indexed="81"/>
            <rFont val="ＭＳ Ｐゴシック"/>
            <family val="3"/>
            <charset val="128"/>
          </rPr>
          <t>自動計算</t>
        </r>
        <r>
          <rPr>
            <sz val="9"/>
            <color indexed="81"/>
            <rFont val="MS P ゴシック"/>
            <family val="2"/>
          </rPr>
          <t xml:space="preserve">
</t>
        </r>
      </text>
    </comment>
    <comment ref="N32" authorId="0" shapeId="0" xr:uid="{80BFE465-9128-4E84-BDC3-3ACC126A3BD5}">
      <text>
        <r>
          <rPr>
            <sz val="9"/>
            <color indexed="81"/>
            <rFont val="ＭＳ Ｐゴシック"/>
            <family val="3"/>
            <charset val="128"/>
          </rPr>
          <t>最終育児休業終了日の翌日を自動入力</t>
        </r>
      </text>
    </comment>
    <comment ref="X32" authorId="0" shapeId="0" xr:uid="{7B005E79-4CED-43C5-B1D1-E36B80433BDD}">
      <text>
        <r>
          <rPr>
            <b/>
            <sz val="9"/>
            <color indexed="81"/>
            <rFont val="ＭＳ Ｐゴシック"/>
            <family val="3"/>
            <charset val="128"/>
          </rPr>
          <t>自動計算</t>
        </r>
        <r>
          <rPr>
            <sz val="9"/>
            <color indexed="81"/>
            <rFont val="MS P ゴシック"/>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7" authorId="0" shapeId="0" xr:uid="{9775F39B-D46E-46BD-93AF-01835B391058}">
      <text>
        <r>
          <rPr>
            <sz val="9"/>
            <color indexed="81"/>
            <rFont val="ＭＳ Ｐゴシック"/>
            <family val="3"/>
            <charset val="128"/>
          </rPr>
          <t>職務をプルダウンで選択してください。</t>
        </r>
      </text>
    </comment>
    <comment ref="O7" authorId="0" shapeId="0" xr:uid="{C93015DD-18D4-4116-BFAE-C99F785D6A97}">
      <text>
        <r>
          <rPr>
            <sz val="9"/>
            <color indexed="81"/>
            <rFont val="ＭＳ Ｐゴシック"/>
            <family val="3"/>
            <charset val="128"/>
          </rPr>
          <t>職務をプルダウンで選択してください。</t>
        </r>
      </text>
    </comment>
    <comment ref="N10" authorId="0" shapeId="0" xr:uid="{FF797B7E-CFD6-498D-98E3-FB198DB61BCD}">
      <text>
        <r>
          <rPr>
            <sz val="9"/>
            <color indexed="81"/>
            <rFont val="ＭＳ Ｐゴシック"/>
            <family val="3"/>
            <charset val="128"/>
          </rPr>
          <t>雇用形態を いずれか一つをクリックし✓を入れる。</t>
        </r>
      </text>
    </comment>
    <comment ref="X10" authorId="0" shapeId="0" xr:uid="{D290976B-9DCA-4728-B526-14CF3EC85950}">
      <text>
        <r>
          <rPr>
            <sz val="9"/>
            <color indexed="81"/>
            <rFont val="ＭＳ Ｐゴシック"/>
            <family val="3"/>
            <charset val="128"/>
          </rPr>
          <t>雇用形態を いずれか一つをクリックし✓を入れる。</t>
        </r>
        <r>
          <rPr>
            <sz val="9"/>
            <color indexed="81"/>
            <rFont val="MS P ゴシック"/>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7" authorId="0" shapeId="0" xr:uid="{078CD775-B3E6-4E58-8ED4-20C470FE042C}">
      <text>
        <r>
          <rPr>
            <sz val="9"/>
            <color indexed="81"/>
            <rFont val="ＭＳ Ｐゴシック"/>
            <family val="3"/>
            <charset val="128"/>
          </rPr>
          <t>休日、休暇の日は上の例を参考にして①②③のいずれかを選択してください。
出勤している場合は空欄となります
※１時間でも出勤していれば出勤扱いとなります</t>
        </r>
        <r>
          <rPr>
            <sz val="9"/>
            <color indexed="81"/>
            <rFont val="MS P ゴシック"/>
            <family val="2"/>
          </rPr>
          <t xml:space="preserve">
</t>
        </r>
        <r>
          <rPr>
            <sz val="9"/>
            <color indexed="81"/>
            <rFont val="ＭＳ Ｐゴシック"/>
            <family val="3"/>
            <charset val="128"/>
          </rPr>
          <t>復帰日以前はグレーになります。</t>
        </r>
      </text>
    </comment>
    <comment ref="K17" authorId="0" shapeId="0" xr:uid="{D120DC2E-4107-4202-A08D-F617F8FDC43A}">
      <text>
        <r>
          <rPr>
            <sz val="9"/>
            <color indexed="81"/>
            <rFont val="ＭＳ Ｐゴシック"/>
            <family val="3"/>
            <charset val="128"/>
          </rPr>
          <t>休日、休暇の日は上の例を参考にして①②③のいずれかを選択してください。
出勤している場合は空欄となります
※１時間でも出勤していれば出勤扱いとなります</t>
        </r>
        <r>
          <rPr>
            <sz val="9"/>
            <color indexed="81"/>
            <rFont val="MS P ゴシック"/>
            <family val="2"/>
          </rPr>
          <t xml:space="preserve">
</t>
        </r>
      </text>
    </comment>
    <comment ref="Q17" authorId="0" shapeId="0" xr:uid="{577AB2B3-AE2F-4E4C-A6E2-7277F6AF713B}">
      <text>
        <r>
          <rPr>
            <sz val="9"/>
            <color indexed="81"/>
            <rFont val="ＭＳ Ｐゴシック"/>
            <family val="3"/>
            <charset val="128"/>
          </rPr>
          <t>休日、休暇の日は上の例を参考にして①②③のいずれかを選択してください。
出勤している場合は空欄となります
※１時間でも出勤していれば出勤扱いとなります</t>
        </r>
        <r>
          <rPr>
            <sz val="9"/>
            <color indexed="81"/>
            <rFont val="MS P ゴシック"/>
            <family val="2"/>
          </rPr>
          <t xml:space="preserve">
</t>
        </r>
      </text>
    </comment>
    <comment ref="W17" authorId="0" shapeId="0" xr:uid="{E97B4ACB-88F2-4AFD-93B0-C590ACC5A672}">
      <text>
        <r>
          <rPr>
            <sz val="9"/>
            <color indexed="81"/>
            <rFont val="ＭＳ Ｐゴシック"/>
            <family val="3"/>
            <charset val="128"/>
          </rPr>
          <t>休日、休暇の日は上の例を参考にして①②③のいずれかを選択してください。
出勤している場合は空欄となります
※１時間でも出勤していれば出勤扱いとなります</t>
        </r>
        <r>
          <rPr>
            <sz val="9"/>
            <color indexed="81"/>
            <rFont val="MS P ゴシック"/>
            <family val="2"/>
          </rPr>
          <t xml:space="preserve">
</t>
        </r>
      </text>
    </comment>
    <comment ref="AC17" authorId="0" shapeId="0" xr:uid="{3C966E32-A043-4A3F-A1A0-C15BB34849BC}">
      <text>
        <r>
          <rPr>
            <sz val="9"/>
            <color indexed="81"/>
            <rFont val="ＭＳ Ｐゴシック"/>
            <family val="3"/>
            <charset val="128"/>
          </rPr>
          <t>休日、休暇の日は上の例を参考にして①②③のいずれかを選択してください。
出勤している場合は空欄となります
※１時間でも出勤していれば出勤扱いとなります</t>
        </r>
        <r>
          <rPr>
            <sz val="9"/>
            <color indexed="81"/>
            <rFont val="MS P ゴシック"/>
            <family val="2"/>
          </rPr>
          <t xml:space="preserve">
</t>
        </r>
      </text>
    </comment>
    <comment ref="AI17" authorId="0" shapeId="0" xr:uid="{A27E33B0-28CF-4D61-B346-B34202BCC728}">
      <text>
        <r>
          <rPr>
            <sz val="9"/>
            <color indexed="81"/>
            <rFont val="ＭＳ Ｐゴシック"/>
            <family val="3"/>
            <charset val="128"/>
          </rPr>
          <t>休日、休暇の日は上の例を参考にして①②③のいずれかを選択してください。
出勤している場合は空欄となります
※１時間でも出勤していれば出勤扱いとなります。</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X5" authorId="0" shapeId="0" xr:uid="{BEB2C962-CCD0-4138-9B1E-1029C6541779}">
      <text>
        <r>
          <rPr>
            <sz val="9"/>
            <color indexed="81"/>
            <rFont val="ＭＳ Ｐゴシック"/>
            <family val="3"/>
            <charset val="128"/>
          </rPr>
          <t>代表者の三親等内親族でないことを確認し✓を入れてください</t>
        </r>
        <r>
          <rPr>
            <sz val="9"/>
            <color indexed="81"/>
            <rFont val="MS P ゴシック"/>
            <family val="2"/>
          </rPr>
          <t xml:space="preserve">
</t>
        </r>
      </text>
    </comment>
    <comment ref="B13" authorId="0" shapeId="0" xr:uid="{45FBE2F0-3FC9-4FDA-BD5A-B0C272D093C2}">
      <text>
        <r>
          <rPr>
            <sz val="9"/>
            <color indexed="81"/>
            <rFont val="ＭＳ Ｐゴシック"/>
            <family val="3"/>
            <charset val="128"/>
          </rPr>
          <t>実際に取得した育児休業が複数ある場合、申請に使用する育児休業を入力してください。</t>
        </r>
      </text>
    </comment>
    <comment ref="S14" authorId="0" shapeId="0" xr:uid="{7EEB55DE-0AD8-40D5-BBCA-F46DDF800884}">
      <text>
        <r>
          <rPr>
            <b/>
            <sz val="9"/>
            <color indexed="81"/>
            <rFont val="ＭＳ Ｐゴシック"/>
            <family val="3"/>
            <charset val="128"/>
          </rPr>
          <t>自動計算</t>
        </r>
        <r>
          <rPr>
            <sz val="9"/>
            <color indexed="81"/>
            <rFont val="MS P ゴシック"/>
            <family val="2"/>
          </rPr>
          <t xml:space="preserve">
</t>
        </r>
      </text>
    </comment>
    <comment ref="U14" authorId="0" shapeId="0" xr:uid="{01209F18-52AF-49F8-A7BA-E55750261C05}">
      <text>
        <r>
          <rPr>
            <sz val="9"/>
            <color indexed="81"/>
            <rFont val="ＭＳ Ｐゴシック"/>
            <family val="3"/>
            <charset val="128"/>
          </rPr>
          <t>一時就労がある場合記入</t>
        </r>
        <r>
          <rPr>
            <sz val="9"/>
            <color indexed="81"/>
            <rFont val="MS P ゴシック"/>
            <family val="2"/>
          </rPr>
          <t xml:space="preserve">
</t>
        </r>
      </text>
    </comment>
    <comment ref="X14" authorId="0" shapeId="0" xr:uid="{CA526A6F-7626-4ECC-A8A6-BEDAD4FECF1B}">
      <text>
        <r>
          <rPr>
            <b/>
            <sz val="9"/>
            <color indexed="81"/>
            <rFont val="ＭＳ Ｐゴシック"/>
            <family val="3"/>
            <charset val="128"/>
          </rPr>
          <t>自動計算</t>
        </r>
        <r>
          <rPr>
            <sz val="9"/>
            <color indexed="81"/>
            <rFont val="MS P ゴシック"/>
            <family val="2"/>
          </rPr>
          <t xml:space="preserve">
</t>
        </r>
      </text>
    </comment>
    <comment ref="N32" authorId="0" shapeId="0" xr:uid="{6174BEF9-62BF-4809-8C1D-F2BB53813CF3}">
      <text>
        <r>
          <rPr>
            <sz val="9"/>
            <color indexed="81"/>
            <rFont val="ＭＳ Ｐゴシック"/>
            <family val="3"/>
            <charset val="128"/>
          </rPr>
          <t>最終育児休業終了日の翌日を自動入力</t>
        </r>
      </text>
    </comment>
    <comment ref="X32" authorId="0" shapeId="0" xr:uid="{3355F6C1-B779-43F5-B627-B8D317CD088B}">
      <text>
        <r>
          <rPr>
            <b/>
            <sz val="9"/>
            <color indexed="81"/>
            <rFont val="ＭＳ Ｐゴシック"/>
            <family val="3"/>
            <charset val="128"/>
          </rPr>
          <t>自動計算</t>
        </r>
        <r>
          <rPr>
            <sz val="9"/>
            <color indexed="81"/>
            <rFont val="MS P ゴシック"/>
            <family val="2"/>
          </rPr>
          <t xml:space="preserve">
</t>
        </r>
      </text>
    </comment>
  </commentList>
</comments>
</file>

<file path=xl/sharedStrings.xml><?xml version="1.0" encoding="utf-8"?>
<sst xmlns="http://schemas.openxmlformats.org/spreadsheetml/2006/main" count="2792" uniqueCount="460">
  <si>
    <t>　　　　　　理　事　長　　殿</t>
    <phoneticPr fontId="8"/>
  </si>
  <si>
    <t>令和</t>
    <rPh sb="0" eb="2">
      <t>レイワ</t>
    </rPh>
    <phoneticPr fontId="8"/>
  </si>
  <si>
    <t>年</t>
    <rPh sb="0" eb="1">
      <t>ネン</t>
    </rPh>
    <phoneticPr fontId="8"/>
  </si>
  <si>
    <t>月</t>
    <rPh sb="0" eb="1">
      <t>ガツ</t>
    </rPh>
    <phoneticPr fontId="8"/>
  </si>
  <si>
    <t>日</t>
    <rPh sb="0" eb="1">
      <t>ニチ</t>
    </rPh>
    <phoneticPr fontId="8"/>
  </si>
  <si>
    <t>企業等の所在地</t>
    <rPh sb="0" eb="2">
      <t>キギョウ</t>
    </rPh>
    <rPh sb="2" eb="3">
      <t>トウ</t>
    </rPh>
    <rPh sb="4" eb="7">
      <t>ショザイチ</t>
    </rPh>
    <phoneticPr fontId="8"/>
  </si>
  <si>
    <t>企業等の名称</t>
    <rPh sb="0" eb="2">
      <t>キギョウ</t>
    </rPh>
    <rPh sb="2" eb="3">
      <t>トウ</t>
    </rPh>
    <rPh sb="4" eb="6">
      <t>メイショウ</t>
    </rPh>
    <phoneticPr fontId="8"/>
  </si>
  <si>
    <t>〒</t>
    <phoneticPr fontId="8"/>
  </si>
  <si>
    <t>記</t>
    <rPh sb="0" eb="1">
      <t>キ</t>
    </rPh>
    <phoneticPr fontId="8"/>
  </si>
  <si>
    <t>奨励金支給申請額</t>
    <rPh sb="0" eb="3">
      <t>ショウレイキン</t>
    </rPh>
    <rPh sb="3" eb="5">
      <t>シキュウ</t>
    </rPh>
    <rPh sb="5" eb="7">
      <t>シンセイ</t>
    </rPh>
    <rPh sb="7" eb="8">
      <t>ガク</t>
    </rPh>
    <phoneticPr fontId="8"/>
  </si>
  <si>
    <t>企業等の概要</t>
    <rPh sb="0" eb="2">
      <t>キギョウ</t>
    </rPh>
    <rPh sb="2" eb="3">
      <t>トウ</t>
    </rPh>
    <rPh sb="4" eb="6">
      <t>ガイヨウ</t>
    </rPh>
    <phoneticPr fontId="8"/>
  </si>
  <si>
    <t>業種</t>
    <rPh sb="0" eb="2">
      <t>ギョウシュ</t>
    </rPh>
    <phoneticPr fontId="8"/>
  </si>
  <si>
    <t>常時雇用する従業員数</t>
    <rPh sb="0" eb="2">
      <t>ジョウジ</t>
    </rPh>
    <rPh sb="2" eb="4">
      <t>コヨウ</t>
    </rPh>
    <rPh sb="6" eb="9">
      <t>ジュウギョウイン</t>
    </rPh>
    <rPh sb="9" eb="10">
      <t>スウ</t>
    </rPh>
    <phoneticPr fontId="8"/>
  </si>
  <si>
    <t>人</t>
    <rPh sb="0" eb="1">
      <t>ニン</t>
    </rPh>
    <phoneticPr fontId="8"/>
  </si>
  <si>
    <t>（内訳：男性</t>
    <rPh sb="1" eb="3">
      <t>ウチワケ</t>
    </rPh>
    <rPh sb="4" eb="6">
      <t>ダンセイ</t>
    </rPh>
    <phoneticPr fontId="8"/>
  </si>
  <si>
    <t>女性</t>
    <rPh sb="0" eb="2">
      <t>ジョセイ</t>
    </rPh>
    <phoneticPr fontId="8"/>
  </si>
  <si>
    <t>人）</t>
    <rPh sb="0" eb="1">
      <t>ニン</t>
    </rPh>
    <phoneticPr fontId="8"/>
  </si>
  <si>
    <t>氏名</t>
    <rPh sb="0" eb="2">
      <t>シメイ</t>
    </rPh>
    <phoneticPr fontId="8"/>
  </si>
  <si>
    <t>email</t>
    <phoneticPr fontId="8"/>
  </si>
  <si>
    <t>業種分類</t>
    <rPh sb="0" eb="2">
      <t>ギョウシュ</t>
    </rPh>
    <rPh sb="2" eb="4">
      <t>ブンルイ</t>
    </rPh>
    <phoneticPr fontId="10"/>
  </si>
  <si>
    <t>K　不動産業、物品賃貸業</t>
    <rPh sb="2" eb="5">
      <t>フドウサン</t>
    </rPh>
    <rPh sb="5" eb="6">
      <t>ギョウ</t>
    </rPh>
    <rPh sb="7" eb="9">
      <t>ブッピン</t>
    </rPh>
    <rPh sb="9" eb="12">
      <t>チンタイギョウ</t>
    </rPh>
    <phoneticPr fontId="10"/>
  </si>
  <si>
    <t>職務分類</t>
    <rPh sb="0" eb="2">
      <t>ショクム</t>
    </rPh>
    <rPh sb="2" eb="4">
      <t>ブンルイ</t>
    </rPh>
    <phoneticPr fontId="10"/>
  </si>
  <si>
    <t>ﾌﾘｶﾞﾅ</t>
    <phoneticPr fontId="8"/>
  </si>
  <si>
    <t>連絡先電話番号</t>
    <rPh sb="0" eb="3">
      <t>レンラクサキ</t>
    </rPh>
    <rPh sb="3" eb="5">
      <t>デンワ</t>
    </rPh>
    <rPh sb="5" eb="7">
      <t>バンゴウ</t>
    </rPh>
    <phoneticPr fontId="8"/>
  </si>
  <si>
    <t>代表電話番号</t>
    <rPh sb="0" eb="2">
      <t>ダイヒョウ</t>
    </rPh>
    <rPh sb="2" eb="4">
      <t>デンワ</t>
    </rPh>
    <rPh sb="4" eb="6">
      <t>バンゴウ</t>
    </rPh>
    <phoneticPr fontId="8"/>
  </si>
  <si>
    <t>所属</t>
    <rPh sb="0" eb="2">
      <t>ショゾク</t>
    </rPh>
    <phoneticPr fontId="8"/>
  </si>
  <si>
    <t>月</t>
    <rPh sb="0" eb="1">
      <t>ツキ</t>
    </rPh>
    <phoneticPr fontId="8"/>
  </si>
  <si>
    <t>日</t>
    <rPh sb="0" eb="1">
      <t>ヒ</t>
    </rPh>
    <phoneticPr fontId="8"/>
  </si>
  <si>
    <t>１</t>
    <phoneticPr fontId="8"/>
  </si>
  <si>
    <t>２</t>
    <phoneticPr fontId="8"/>
  </si>
  <si>
    <t>金融機関</t>
    <rPh sb="0" eb="2">
      <t>キンユウ</t>
    </rPh>
    <rPh sb="2" eb="4">
      <t>キカン</t>
    </rPh>
    <phoneticPr fontId="8"/>
  </si>
  <si>
    <t>銀行</t>
    <rPh sb="0" eb="2">
      <t>ギンコウ</t>
    </rPh>
    <phoneticPr fontId="8"/>
  </si>
  <si>
    <t>信用組合</t>
    <rPh sb="0" eb="2">
      <t>シンヨウ</t>
    </rPh>
    <rPh sb="2" eb="4">
      <t>クミアイ</t>
    </rPh>
    <phoneticPr fontId="8"/>
  </si>
  <si>
    <t>信用金庫</t>
    <rPh sb="0" eb="2">
      <t>シンヨウ</t>
    </rPh>
    <rPh sb="2" eb="4">
      <t>キンコ</t>
    </rPh>
    <phoneticPr fontId="8"/>
  </si>
  <si>
    <t>農協</t>
    <rPh sb="0" eb="2">
      <t>ノウキョウ</t>
    </rPh>
    <phoneticPr fontId="8"/>
  </si>
  <si>
    <r>
      <rPr>
        <sz val="11"/>
        <rFont val="ＭＳ Ｐ明朝"/>
        <family val="1"/>
        <charset val="128"/>
      </rPr>
      <t>個人の住所地</t>
    </r>
    <r>
      <rPr>
        <sz val="8"/>
        <rFont val="ＭＳ Ｐ明朝"/>
        <family val="1"/>
        <charset val="128"/>
      </rPr>
      <t xml:space="preserve">
※個人事業主のみ
（住民票どおりに記入）</t>
    </r>
    <rPh sb="0" eb="2">
      <t>コジン</t>
    </rPh>
    <rPh sb="3" eb="5">
      <t>ジュウショ</t>
    </rPh>
    <rPh sb="5" eb="6">
      <t>チ</t>
    </rPh>
    <rPh sb="8" eb="10">
      <t>コジン</t>
    </rPh>
    <rPh sb="10" eb="13">
      <t>ジギョウヌシ</t>
    </rPh>
    <rPh sb="17" eb="20">
      <t>ジュウミンヒョウ</t>
    </rPh>
    <rPh sb="24" eb="26">
      <t>キニュウ</t>
    </rPh>
    <phoneticPr fontId="8"/>
  </si>
  <si>
    <t>代表者　役職</t>
    <rPh sb="0" eb="3">
      <t>ダイヒョウシャ</t>
    </rPh>
    <rPh sb="4" eb="6">
      <t>ヤクショク</t>
    </rPh>
    <phoneticPr fontId="8"/>
  </si>
  <si>
    <t>001 法人・団体役員</t>
  </si>
  <si>
    <t>002 法人・団体管理職員</t>
  </si>
  <si>
    <t>003 その他の管理的職業</t>
  </si>
  <si>
    <t>004 研究者</t>
  </si>
  <si>
    <t>005 農林水産技術者</t>
  </si>
  <si>
    <t>006 開発技術者</t>
  </si>
  <si>
    <t>007 製造技術者</t>
  </si>
  <si>
    <t>008 建築・土木・測量技術者</t>
  </si>
  <si>
    <t>009 情報処理・通信技術者（ソフトウェア開発）</t>
  </si>
  <si>
    <t>010 情報処理・通信技術者（ソフトウェア開発を除く）</t>
  </si>
  <si>
    <t>011 その他の技術の職業</t>
  </si>
  <si>
    <t>012 法務の職業</t>
  </si>
  <si>
    <t>013 経営・金融・保険の専門的職業</t>
  </si>
  <si>
    <t>014 宗教家</t>
  </si>
  <si>
    <t>015 著述家、記者、編集者</t>
  </si>
  <si>
    <t>016 美術家、写真家、映像撮影者</t>
  </si>
  <si>
    <t>017 デザイナー</t>
  </si>
  <si>
    <t>018 音楽家、舞台芸術家</t>
  </si>
  <si>
    <t>019 図書館司書、学芸員、カウンセラー（医療・福祉施設を除く）</t>
  </si>
  <si>
    <t>020 その他の法務・経営・文化芸術等の専門的職業</t>
  </si>
  <si>
    <t>021 医師、歯科医師、獣医師、薬剤師</t>
  </si>
  <si>
    <t>022 保健師、助産師</t>
  </si>
  <si>
    <t>023 看護師、准看護師</t>
  </si>
  <si>
    <t>024 医療技術者</t>
  </si>
  <si>
    <t>025 栄養士、管理栄養士</t>
  </si>
  <si>
    <t>026 あん摩マッサージ指圧師、はり師、きゅう師、柔道整復師</t>
  </si>
  <si>
    <t>027 その他の医療・看護・保健の専門的職業</t>
  </si>
  <si>
    <t>028 保健医療関係助手</t>
  </si>
  <si>
    <t>029 保育士、幼稚園教員</t>
  </si>
  <si>
    <t>030 学童保育等指導員、保育補助者、家庭的保育者</t>
  </si>
  <si>
    <t>031 学校等教員</t>
  </si>
  <si>
    <t>032 習い事指導等教育関連の職業</t>
  </si>
  <si>
    <t>033 総務・人事・企画事務の職業</t>
  </si>
  <si>
    <t>034 一般事務・秘書・受付の職業</t>
  </si>
  <si>
    <t>035 その他の総務等事務の職業</t>
  </si>
  <si>
    <t>036 電話・インターネットによる応接事務の職業</t>
  </si>
  <si>
    <t>037 医療・介護事務の職業</t>
  </si>
  <si>
    <t>038 会計事務の職業</t>
  </si>
  <si>
    <t>039 生産関連事務の職業</t>
  </si>
  <si>
    <t>040 営業・販売関連事務の職業</t>
  </si>
  <si>
    <t>041 外勤事務の職業</t>
  </si>
  <si>
    <t>042 運輸・郵便事務の職業</t>
  </si>
  <si>
    <t>043 コンピュータ等事務用機器操作の職業</t>
  </si>
  <si>
    <t>044 小売店・卸売店店長</t>
  </si>
  <si>
    <t>045 販売員</t>
  </si>
  <si>
    <t>046 商品仕入・再生資源卸売の職業</t>
  </si>
  <si>
    <t>047 販売類似の職業</t>
  </si>
  <si>
    <t>048 営業の職業</t>
  </si>
  <si>
    <t>049 福祉・介護の専門的職業</t>
  </si>
  <si>
    <t>050 施設介護の職業</t>
  </si>
  <si>
    <t>051 訪問介護の職業</t>
  </si>
  <si>
    <t>052 家庭生活支援サービスの職業</t>
  </si>
  <si>
    <t>053 理容師、美容師、美容関連サービスの職業</t>
  </si>
  <si>
    <t>054 浴場・クリーニングの職業</t>
  </si>
  <si>
    <t>055 飲食物調理の職業</t>
  </si>
  <si>
    <t>056 接客・給仕の職業</t>
  </si>
  <si>
    <t>057 居住施設・ビル等の管理の職業</t>
  </si>
  <si>
    <t>058 その他のサービスの職業</t>
  </si>
  <si>
    <t>059 警備員</t>
  </si>
  <si>
    <t>060 自衛官</t>
  </si>
  <si>
    <t>061 司法警察職員</t>
  </si>
  <si>
    <t>062 看守、消防員</t>
  </si>
  <si>
    <t>063 その他の保安の職業</t>
  </si>
  <si>
    <t>064 農業の職業（養畜・動物飼育・植木・造園を含む）</t>
  </si>
  <si>
    <t>065 林業の職業</t>
  </si>
  <si>
    <t>066 漁業の職業</t>
  </si>
  <si>
    <t>067 生産設備オペレーター（金属製品）</t>
  </si>
  <si>
    <t>068 生産設備オペレーター（食料品等）</t>
  </si>
  <si>
    <t>069 生産設備オペレーター（金属製品・食料品等を除く）</t>
  </si>
  <si>
    <t>070 機械組立設備オペレーター</t>
  </si>
  <si>
    <t>071 製品製造・加工処理工（金属製品）</t>
  </si>
  <si>
    <t>072 製品製造・加工処理工（食料品等）</t>
  </si>
  <si>
    <t>073 製品製造・加工処理工（金属製品・食料品等を除く）</t>
  </si>
  <si>
    <t>074 機械組立工</t>
  </si>
  <si>
    <t>075 機械整備・修理工</t>
  </si>
  <si>
    <t>076 製品検査工（金属製品）</t>
  </si>
  <si>
    <t>077 製品検査工（食料品等）</t>
  </si>
  <si>
    <t>078 製品検査工（金属製品・食料品等を除く）</t>
  </si>
  <si>
    <t>079 機械検査工</t>
  </si>
  <si>
    <t>080 生産関連の職業（塗装・製図を含む）</t>
  </si>
  <si>
    <t>081 生産類似の職業</t>
  </si>
  <si>
    <t>082 配送・集荷の職業</t>
  </si>
  <si>
    <t>083 貨物自動車運転の職業</t>
  </si>
  <si>
    <t>084 バス運転の職業</t>
  </si>
  <si>
    <t>085 乗用車運転の職業</t>
  </si>
  <si>
    <t>086 その他の自動車運転の職業</t>
  </si>
  <si>
    <t>087 鉄道・船舶・航空機運転の職業</t>
  </si>
  <si>
    <t>088 その他の輸送の職業</t>
  </si>
  <si>
    <t>089 施設機械設備操作・建設機械運転の職業</t>
  </si>
  <si>
    <t>090 建設躯体工事の職業</t>
  </si>
  <si>
    <t>091 建設の職業（建設躯体工事の職業を除く）</t>
  </si>
  <si>
    <t>092 土木の職業</t>
  </si>
  <si>
    <t>093 採掘の職業</t>
  </si>
  <si>
    <t>094 電気・通信工事の職業</t>
  </si>
  <si>
    <t>095 荷役・運搬作業員</t>
  </si>
  <si>
    <t>096 清掃・洗浄作業員</t>
  </si>
  <si>
    <t>097 包装作業員</t>
  </si>
  <si>
    <t>098 選別・ピッキング作業員</t>
  </si>
  <si>
    <t>099 その他の運搬・清掃・包装・選別等の職業</t>
  </si>
  <si>
    <t>奨励額</t>
    <rPh sb="0" eb="2">
      <t>ショウレイ</t>
    </rPh>
    <rPh sb="2" eb="3">
      <t>ガク</t>
    </rPh>
    <phoneticPr fontId="8"/>
  </si>
  <si>
    <t>計</t>
    <rPh sb="0" eb="1">
      <t>ケイ</t>
    </rPh>
    <phoneticPr fontId="8"/>
  </si>
  <si>
    <t>育業日数合計
（一時就労除く）</t>
    <rPh sb="0" eb="1">
      <t>イク</t>
    </rPh>
    <rPh sb="1" eb="2">
      <t>ギョウ</t>
    </rPh>
    <rPh sb="2" eb="4">
      <t>ニッスウ</t>
    </rPh>
    <rPh sb="4" eb="6">
      <t>ゴウケイ</t>
    </rPh>
    <rPh sb="8" eb="10">
      <t>イチジ</t>
    </rPh>
    <rPh sb="10" eb="12">
      <t>シュウロウ</t>
    </rPh>
    <rPh sb="12" eb="13">
      <t>ノゾ</t>
    </rPh>
    <phoneticPr fontId="8"/>
  </si>
  <si>
    <t>職場復帰日</t>
    <rPh sb="0" eb="2">
      <t>ショクバ</t>
    </rPh>
    <rPh sb="2" eb="4">
      <t>フッキ</t>
    </rPh>
    <rPh sb="4" eb="5">
      <t>ビ</t>
    </rPh>
    <phoneticPr fontId="8"/>
  </si>
  <si>
    <t>復帰日⇒</t>
    <rPh sb="0" eb="2">
      <t>フッキ</t>
    </rPh>
    <rPh sb="2" eb="3">
      <t>ビ</t>
    </rPh>
    <phoneticPr fontId="8"/>
  </si>
  <si>
    <t>最終育児休業終了日⇒</t>
    <rPh sb="0" eb="2">
      <t>サイシュウ</t>
    </rPh>
    <rPh sb="2" eb="4">
      <t>イクジ</t>
    </rPh>
    <rPh sb="4" eb="6">
      <t>キュウギョウ</t>
    </rPh>
    <rPh sb="6" eb="9">
      <t>シュウリョウビ</t>
    </rPh>
    <phoneticPr fontId="8"/>
  </si>
  <si>
    <t>日</t>
  </si>
  <si>
    <t>月</t>
  </si>
  <si>
    <t>～</t>
    <phoneticPr fontId="8"/>
  </si>
  <si>
    <t>一時就労日数</t>
    <phoneticPr fontId="8"/>
  </si>
  <si>
    <t>月</t>
    <rPh sb="0" eb="1">
      <t>ゲツ</t>
    </rPh>
    <phoneticPr fontId="8"/>
  </si>
  <si>
    <t>月</t>
    <phoneticPr fontId="8"/>
  </si>
  <si>
    <t>子の氏名</t>
    <rPh sb="0" eb="1">
      <t>コ</t>
    </rPh>
    <rPh sb="2" eb="4">
      <t>シメイ</t>
    </rPh>
    <phoneticPr fontId="8"/>
  </si>
  <si>
    <t>↓2歳の誕生日前日</t>
    <rPh sb="2" eb="3">
      <t>ｻｲ</t>
    </rPh>
    <rPh sb="4" eb="7">
      <t>ﾀﾝｼﾞｮｳﾋﾞ</t>
    </rPh>
    <rPh sb="7" eb="9">
      <t>ｾﾞﾝｼﾞﾂ</t>
    </rPh>
    <phoneticPr fontId="8" type="halfwidthKatakana"/>
  </si>
  <si>
    <t>令和</t>
  </si>
  <si>
    <t>子の
生年月日</t>
    <rPh sb="0" eb="1">
      <t>コ</t>
    </rPh>
    <rPh sb="3" eb="5">
      <t>セイネン</t>
    </rPh>
    <rPh sb="5" eb="7">
      <t>ガッピ</t>
    </rPh>
    <phoneticPr fontId="8"/>
  </si>
  <si>
    <r>
      <t>上記従業員住所　　　　　　　　</t>
    </r>
    <r>
      <rPr>
        <sz val="8"/>
        <rFont val="ＭＳ Ｐ明朝"/>
        <family val="1"/>
        <charset val="128"/>
      </rPr>
      <t>（住民票記載住所）</t>
    </r>
    <rPh sb="6" eb="7">
      <t>ショ</t>
    </rPh>
    <phoneticPr fontId="8"/>
  </si>
  <si>
    <t>）</t>
    <phoneticPr fontId="8" type="halfwidthKatakana"/>
  </si>
  <si>
    <r>
      <t xml:space="preserve">氏名
</t>
    </r>
    <r>
      <rPr>
        <sz val="8"/>
        <rFont val="ＭＳ Ｐ明朝"/>
        <family val="1"/>
        <charset val="128"/>
      </rPr>
      <t>（住民票記載氏名）</t>
    </r>
    <rPh sb="0" eb="2">
      <t>シメイ</t>
    </rPh>
    <rPh sb="4" eb="7">
      <t>ジュウミンヒョウ</t>
    </rPh>
    <rPh sb="7" eb="9">
      <t>キサイ</t>
    </rPh>
    <rPh sb="9" eb="11">
      <t>シメイ</t>
    </rPh>
    <phoneticPr fontId="2"/>
  </si>
  <si>
    <t>　</t>
    <phoneticPr fontId="8" type="halfwidthKatakana"/>
  </si>
  <si>
    <t>対象従業員</t>
    <rPh sb="0" eb="2">
      <t>タイショウ</t>
    </rPh>
    <rPh sb="2" eb="5">
      <t>ジュウギョウイン</t>
    </rPh>
    <phoneticPr fontId="8"/>
  </si>
  <si>
    <t>就労理由</t>
    <rPh sb="0" eb="2">
      <t>シュウロウ</t>
    </rPh>
    <rPh sb="2" eb="4">
      <t>リユウ</t>
    </rPh>
    <phoneticPr fontId="8"/>
  </si>
  <si>
    <t>就労日</t>
    <rPh sb="0" eb="2">
      <t>シュウロウ</t>
    </rPh>
    <rPh sb="2" eb="3">
      <t>ビ</t>
    </rPh>
    <phoneticPr fontId="8"/>
  </si>
  <si>
    <t>いいえ</t>
    <phoneticPr fontId="8" type="halfwidthKatakana"/>
  </si>
  <si>
    <t>はい</t>
    <phoneticPr fontId="8" type="halfwidthKatakana"/>
  </si>
  <si>
    <t>円</t>
    <rPh sb="0" eb="1">
      <t>エン</t>
    </rPh>
    <phoneticPr fontId="8"/>
  </si>
  <si>
    <t>無</t>
    <rPh sb="0" eb="1">
      <t>ナシ</t>
    </rPh>
    <phoneticPr fontId="8"/>
  </si>
  <si>
    <t>育児に関わる
時短勤務</t>
    <rPh sb="0" eb="2">
      <t>イクジ</t>
    </rPh>
    <rPh sb="3" eb="4">
      <t>カカ</t>
    </rPh>
    <rPh sb="7" eb="9">
      <t>ジタン</t>
    </rPh>
    <rPh sb="9" eb="11">
      <t>キンム</t>
    </rPh>
    <phoneticPr fontId="8"/>
  </si>
  <si>
    <t>週</t>
    <rPh sb="0" eb="1">
      <t>シュウ</t>
    </rPh>
    <phoneticPr fontId="8"/>
  </si>
  <si>
    <t>）</t>
    <phoneticPr fontId="8"/>
  </si>
  <si>
    <t>契約社員</t>
    <rPh sb="0" eb="2">
      <t>ケイヤク</t>
    </rPh>
    <rPh sb="2" eb="4">
      <t>シャイン</t>
    </rPh>
    <phoneticPr fontId="8"/>
  </si>
  <si>
    <t>雇用形態</t>
    <rPh sb="0" eb="2">
      <t>コヨウ</t>
    </rPh>
    <rPh sb="2" eb="4">
      <t>ケイタイ</t>
    </rPh>
    <phoneticPr fontId="8"/>
  </si>
  <si>
    <t>名称</t>
    <rPh sb="0" eb="2">
      <t>メイショウ</t>
    </rPh>
    <phoneticPr fontId="8"/>
  </si>
  <si>
    <t>必ず対象従業員本人が住民票記載氏名を自署してください。</t>
    <rPh sb="0" eb="1">
      <t>カナラ</t>
    </rPh>
    <rPh sb="2" eb="4">
      <t>タイショウ</t>
    </rPh>
    <rPh sb="4" eb="7">
      <t>ジュウギョウイン</t>
    </rPh>
    <rPh sb="7" eb="9">
      <t>ホンニン</t>
    </rPh>
    <rPh sb="10" eb="13">
      <t>ジュウミンヒョウ</t>
    </rPh>
    <rPh sb="13" eb="15">
      <t>キサイ</t>
    </rPh>
    <rPh sb="15" eb="17">
      <t>シメイ</t>
    </rPh>
    <rPh sb="18" eb="20">
      <t>ジショ</t>
    </rPh>
    <phoneticPr fontId="8"/>
  </si>
  <si>
    <t>※</t>
    <phoneticPr fontId="8"/>
  </si>
  <si>
    <t>□</t>
    <phoneticPr fontId="8"/>
  </si>
  <si>
    <t>対象従業員の署名</t>
    <rPh sb="2" eb="5">
      <t>ジュウギョウイン</t>
    </rPh>
    <rPh sb="6" eb="8">
      <t>ショメイ</t>
    </rPh>
    <phoneticPr fontId="8"/>
  </si>
  <si>
    <t>　 ③がある場合、３か月を超えその日数を充足する日まで記入すること。</t>
    <rPh sb="6" eb="8">
      <t>バアイ</t>
    </rPh>
    <rPh sb="11" eb="12">
      <t>ゲツ</t>
    </rPh>
    <rPh sb="13" eb="14">
      <t>コ</t>
    </rPh>
    <rPh sb="17" eb="19">
      <t>ニッスウ</t>
    </rPh>
    <rPh sb="20" eb="22">
      <t>ジュウソク</t>
    </rPh>
    <rPh sb="24" eb="25">
      <t>ヒ</t>
    </rPh>
    <rPh sb="27" eb="29">
      <t>キニュウ</t>
    </rPh>
    <phoneticPr fontId="8"/>
  </si>
  <si>
    <t>※短時間でも就労している場合（半日休暇・時間単位での休暇取得等）は就業日となるため記入不要。</t>
    <rPh sb="1" eb="4">
      <t>タンジカン</t>
    </rPh>
    <rPh sb="6" eb="8">
      <t>シュウロウ</t>
    </rPh>
    <rPh sb="12" eb="14">
      <t>バアイ</t>
    </rPh>
    <rPh sb="15" eb="17">
      <t>ハンニチ</t>
    </rPh>
    <rPh sb="17" eb="19">
      <t>キュウカ</t>
    </rPh>
    <rPh sb="20" eb="22">
      <t>ジカン</t>
    </rPh>
    <rPh sb="22" eb="24">
      <t>タンイ</t>
    </rPh>
    <rPh sb="26" eb="28">
      <t>キュウカ</t>
    </rPh>
    <rPh sb="28" eb="30">
      <t>シュトク</t>
    </rPh>
    <rPh sb="30" eb="31">
      <t>ナド</t>
    </rPh>
    <rPh sb="33" eb="35">
      <t>シュウギョウ</t>
    </rPh>
    <rPh sb="35" eb="36">
      <t>ビ</t>
    </rPh>
    <rPh sb="41" eb="43">
      <t>キニュウ</t>
    </rPh>
    <rPh sb="43" eb="45">
      <t>フヨウ</t>
    </rPh>
    <phoneticPr fontId="8"/>
  </si>
  <si>
    <t>【休みの種別】</t>
    <rPh sb="1" eb="2">
      <t>ヤス</t>
    </rPh>
    <rPh sb="4" eb="6">
      <t>シュベツ</t>
    </rPh>
    <phoneticPr fontId="8"/>
  </si>
  <si>
    <t>①</t>
    <phoneticPr fontId="8"/>
  </si>
  <si>
    <t>法定休日、所定休日（会社が日付を指定する夏期休暇含む）、シフト勤務等の非出勤日、代休・振替休日</t>
  </si>
  <si>
    <t>②</t>
    <phoneticPr fontId="8"/>
  </si>
  <si>
    <t>法定休暇</t>
    <phoneticPr fontId="8"/>
  </si>
  <si>
    <t>法定休業</t>
    <rPh sb="0" eb="2">
      <t>ホウテイ</t>
    </rPh>
    <rPh sb="2" eb="4">
      <t>キュウギョウ</t>
    </rPh>
    <phoneticPr fontId="8"/>
  </si>
  <si>
    <t>本申請の対象者以外の育児休業、介護休業、産前産後休業、均等法に定める休業、母性健康管理の措置のための休業</t>
    <phoneticPr fontId="8"/>
  </si>
  <si>
    <t>③</t>
    <phoneticPr fontId="8"/>
  </si>
  <si>
    <t>他</t>
    <rPh sb="0" eb="1">
      <t>ホカ</t>
    </rPh>
    <phoneticPr fontId="8"/>
  </si>
  <si>
    <t>欠勤、慶弔休暇、本申請と同一対象の育児休業、従業員が自由に日付を選択できる夏期休暇等会社が独自に定めた休暇、会社の都合による休業、病気休業等の所定休業　※③休日は法定外の休暇のため、この日数分は復帰3カ月経過後に就労確認が必要となります。</t>
    <phoneticPr fontId="8"/>
  </si>
  <si>
    <t>令和</t>
    <rPh sb="0" eb="2">
      <t>レイワ</t>
    </rPh>
    <phoneticPr fontId="10"/>
  </si>
  <si>
    <t>年</t>
    <rPh sb="0" eb="1">
      <t>ネン</t>
    </rPh>
    <phoneticPr fontId="10"/>
  </si>
  <si>
    <t>月</t>
    <rPh sb="0" eb="1">
      <t>ガツ</t>
    </rPh>
    <phoneticPr fontId="10"/>
  </si>
  <si>
    <t>元日</t>
  </si>
  <si>
    <t>日</t>
    <rPh sb="0" eb="1">
      <t>ヒ</t>
    </rPh>
    <phoneticPr fontId="10"/>
  </si>
  <si>
    <t>曜日</t>
    <rPh sb="0" eb="2">
      <t>ヨウビ</t>
    </rPh>
    <phoneticPr fontId="10"/>
  </si>
  <si>
    <t>休みの
種別</t>
    <rPh sb="0" eb="1">
      <t>ヤス</t>
    </rPh>
    <rPh sb="4" eb="6">
      <t>シュベツ</t>
    </rPh>
    <phoneticPr fontId="10"/>
  </si>
  <si>
    <t>成人の日</t>
  </si>
  <si>
    <t>土</t>
  </si>
  <si>
    <t>建国記念の日</t>
  </si>
  <si>
    <t>木</t>
  </si>
  <si>
    <t>天皇誕生日</t>
  </si>
  <si>
    <t>火</t>
  </si>
  <si>
    <t>春分の日</t>
  </si>
  <si>
    <t>昭和の日</t>
  </si>
  <si>
    <t>水</t>
  </si>
  <si>
    <t>憲法記念日</t>
  </si>
  <si>
    <t>みどりの日</t>
  </si>
  <si>
    <t>金</t>
  </si>
  <si>
    <t>こどもの日</t>
  </si>
  <si>
    <t>海の日</t>
  </si>
  <si>
    <t>山の日</t>
  </si>
  <si>
    <t>敬老の日</t>
  </si>
  <si>
    <t>秋分の日</t>
  </si>
  <si>
    <t>スポーツの日</t>
  </si>
  <si>
    <t>文化の日</t>
  </si>
  <si>
    <t>勤労感謝の日</t>
  </si>
  <si>
    <t>月</t>
    <phoneticPr fontId="10"/>
  </si>
  <si>
    <t>元旦</t>
    <rPh sb="0" eb="2">
      <t>ガンタン</t>
    </rPh>
    <phoneticPr fontId="10"/>
  </si>
  <si>
    <t>振替休日</t>
  </si>
  <si>
    <t>③</t>
    <phoneticPr fontId="10"/>
  </si>
  <si>
    <t>日</t>
    <rPh sb="0" eb="1">
      <t>ニチ</t>
    </rPh>
    <phoneticPr fontId="10"/>
  </si>
  <si>
    <t>スポーツの日（体育の日改め）</t>
  </si>
  <si>
    <t>※財団記入欄</t>
    <rPh sb="1" eb="3">
      <t>ザイダン</t>
    </rPh>
    <rPh sb="3" eb="5">
      <t>キニュウ</t>
    </rPh>
    <rPh sb="5" eb="6">
      <t>ラン</t>
    </rPh>
    <phoneticPr fontId="8"/>
  </si>
  <si>
    <t>令和　　　年　　　月　　　日</t>
    <rPh sb="0" eb="2">
      <t>レイワ</t>
    </rPh>
    <rPh sb="5" eb="6">
      <t>ネン</t>
    </rPh>
    <rPh sb="9" eb="10">
      <t>ガツ</t>
    </rPh>
    <rPh sb="13" eb="14">
      <t>ニチ</t>
    </rPh>
    <phoneticPr fontId="8"/>
  </si>
  <si>
    <t>職場復帰後3か月経過日</t>
    <rPh sb="0" eb="2">
      <t>ショクバ</t>
    </rPh>
    <rPh sb="2" eb="4">
      <t>フッキ</t>
    </rPh>
    <rPh sb="4" eb="5">
      <t>ゴ</t>
    </rPh>
    <rPh sb="7" eb="8">
      <t>ゲツ</t>
    </rPh>
    <rPh sb="8" eb="10">
      <t>ケイカ</t>
    </rPh>
    <rPh sb="10" eb="11">
      <t>ビ</t>
    </rPh>
    <phoneticPr fontId="8"/>
  </si>
  <si>
    <t>就労日充足完了日</t>
    <rPh sb="0" eb="2">
      <t>シュウロウ</t>
    </rPh>
    <rPh sb="2" eb="3">
      <t>ビ</t>
    </rPh>
    <rPh sb="3" eb="5">
      <t>ジュウソク</t>
    </rPh>
    <rPh sb="5" eb="8">
      <t>カンリョウビ</t>
    </rPh>
    <phoneticPr fontId="8"/>
  </si>
  <si>
    <t>（様式）</t>
    <rPh sb="1" eb="3">
      <t>ヨウシキ</t>
    </rPh>
    <phoneticPr fontId="8"/>
  </si>
  <si>
    <t>企業等の名称</t>
    <phoneticPr fontId="8"/>
  </si>
  <si>
    <t>事　業　所　一　覧</t>
    <rPh sb="0" eb="1">
      <t>コト</t>
    </rPh>
    <rPh sb="2" eb="3">
      <t>ゴウ</t>
    </rPh>
    <rPh sb="4" eb="5">
      <t>ショ</t>
    </rPh>
    <rPh sb="6" eb="7">
      <t>イチ</t>
    </rPh>
    <rPh sb="8" eb="9">
      <t>ラン</t>
    </rPh>
    <phoneticPr fontId="8"/>
  </si>
  <si>
    <t>【記入上の注意】</t>
  </si>
  <si>
    <t>②雇用保険適用事業所に限らず、すべての事業所の名称・所在地を記入すること。
　（事業所数が多い場合は別紙でも可。別紙の場合は様式自由。海外の事業所は記入不要。）</t>
    <rPh sb="67" eb="69">
      <t>カイガイ</t>
    </rPh>
    <rPh sb="70" eb="73">
      <t>ジギョウショ</t>
    </rPh>
    <rPh sb="74" eb="76">
      <t>キニュウ</t>
    </rPh>
    <rPh sb="76" eb="78">
      <t>フヨウ</t>
    </rPh>
    <phoneticPr fontId="8"/>
  </si>
  <si>
    <t>③従業員数は、常時雇用する従業員の人数を記入。０名の場合は０と記入。</t>
    <rPh sb="24" eb="25">
      <t>メイ</t>
    </rPh>
    <rPh sb="26" eb="28">
      <t>バアイ</t>
    </rPh>
    <rPh sb="31" eb="33">
      <t>キニュウ</t>
    </rPh>
    <phoneticPr fontId="8"/>
  </si>
  <si>
    <t>④総従業員数は様式1号1ページ目の従業員数と一致すること。</t>
    <rPh sb="1" eb="2">
      <t>ソウ</t>
    </rPh>
    <rPh sb="2" eb="5">
      <t>ジュウギョウイン</t>
    </rPh>
    <rPh sb="5" eb="6">
      <t>スウ</t>
    </rPh>
    <rPh sb="7" eb="9">
      <t>ヨウシキ</t>
    </rPh>
    <rPh sb="10" eb="11">
      <t>ゴウ</t>
    </rPh>
    <rPh sb="15" eb="16">
      <t>メ</t>
    </rPh>
    <rPh sb="17" eb="20">
      <t>ジュウギョウイン</t>
    </rPh>
    <rPh sb="20" eb="21">
      <t>スウ</t>
    </rPh>
    <rPh sb="22" eb="24">
      <t>イッチ</t>
    </rPh>
    <phoneticPr fontId="8"/>
  </si>
  <si>
    <t>●</t>
    <phoneticPr fontId="8"/>
  </si>
  <si>
    <t>登記上の本店</t>
    <rPh sb="0" eb="3">
      <t>トウキジョウ</t>
    </rPh>
    <rPh sb="4" eb="6">
      <t>ホンテン</t>
    </rPh>
    <phoneticPr fontId="8"/>
  </si>
  <si>
    <t>所在地</t>
    <rPh sb="0" eb="3">
      <t>ショザイチ</t>
    </rPh>
    <phoneticPr fontId="8"/>
  </si>
  <si>
    <t>従業員数</t>
    <phoneticPr fontId="8"/>
  </si>
  <si>
    <t>名</t>
    <rPh sb="0" eb="1">
      <t>メイ</t>
    </rPh>
    <phoneticPr fontId="8"/>
  </si>
  <si>
    <t>（ビル名等）*1</t>
    <rPh sb="3" eb="4">
      <t>メイ</t>
    </rPh>
    <rPh sb="4" eb="5">
      <t>トウ</t>
    </rPh>
    <phoneticPr fontId="8"/>
  </si>
  <si>
    <t>*1:支給・不支給決定通知等を送付する際、登記住所のみで郵便物が届かない場合はビル名等を追記。</t>
    <rPh sb="3" eb="5">
      <t>シキュウ</t>
    </rPh>
    <rPh sb="6" eb="7">
      <t>フ</t>
    </rPh>
    <rPh sb="7" eb="9">
      <t>シキュウ</t>
    </rPh>
    <rPh sb="9" eb="11">
      <t>ケッテイ</t>
    </rPh>
    <rPh sb="11" eb="14">
      <t>ツウチナド</t>
    </rPh>
    <rPh sb="15" eb="17">
      <t>ソウフ</t>
    </rPh>
    <rPh sb="19" eb="20">
      <t>サイ</t>
    </rPh>
    <rPh sb="21" eb="23">
      <t>トウキ</t>
    </rPh>
    <rPh sb="23" eb="25">
      <t>ジュウショ</t>
    </rPh>
    <rPh sb="28" eb="31">
      <t>ユウビンブツ</t>
    </rPh>
    <rPh sb="32" eb="33">
      <t>トド</t>
    </rPh>
    <rPh sb="36" eb="38">
      <t>バアイ</t>
    </rPh>
    <rPh sb="41" eb="43">
      <t>メイナド</t>
    </rPh>
    <rPh sb="44" eb="46">
      <t>ツイキ</t>
    </rPh>
    <phoneticPr fontId="8"/>
  </si>
  <si>
    <t>本社機能を持つ事業所　</t>
    <rPh sb="0" eb="2">
      <t>ホンシャ</t>
    </rPh>
    <rPh sb="2" eb="4">
      <t>キノウ</t>
    </rPh>
    <rPh sb="5" eb="6">
      <t>モ</t>
    </rPh>
    <rPh sb="7" eb="10">
      <t>ジギョウショ</t>
    </rPh>
    <phoneticPr fontId="8"/>
  </si>
  <si>
    <t>登記上の本店と同じ</t>
    <rPh sb="0" eb="3">
      <t>トウキジョウ</t>
    </rPh>
    <rPh sb="4" eb="6">
      <t>ホンテン</t>
    </rPh>
    <rPh sb="7" eb="8">
      <t>オナ</t>
    </rPh>
    <phoneticPr fontId="8"/>
  </si>
  <si>
    <t>事業所の名称</t>
    <rPh sb="0" eb="3">
      <t>ジギョウショ</t>
    </rPh>
    <rPh sb="4" eb="6">
      <t>メイショウ</t>
    </rPh>
    <phoneticPr fontId="8"/>
  </si>
  <si>
    <t>都内事業所（登記上の本店・本社機能がある事業所を除く）</t>
    <rPh sb="0" eb="2">
      <t>トナイ</t>
    </rPh>
    <rPh sb="2" eb="5">
      <t>ジギョウショ</t>
    </rPh>
    <rPh sb="6" eb="9">
      <t>トウキジョウ</t>
    </rPh>
    <rPh sb="10" eb="12">
      <t>ホンテン</t>
    </rPh>
    <rPh sb="13" eb="15">
      <t>ホンシャ</t>
    </rPh>
    <rPh sb="15" eb="17">
      <t>キノウ</t>
    </rPh>
    <rPh sb="20" eb="23">
      <t>ジギョウショ</t>
    </rPh>
    <rPh sb="24" eb="25">
      <t>ノゾ</t>
    </rPh>
    <phoneticPr fontId="8"/>
  </si>
  <si>
    <t>合計</t>
    <rPh sb="0" eb="2">
      <t>ゴウケイ</t>
    </rPh>
    <phoneticPr fontId="8"/>
  </si>
  <si>
    <t>都外事業所</t>
    <rPh sb="0" eb="1">
      <t>ト</t>
    </rPh>
    <rPh sb="1" eb="2">
      <t>ガイ</t>
    </rPh>
    <rPh sb="2" eb="5">
      <t>ジギョウショ</t>
    </rPh>
    <phoneticPr fontId="8"/>
  </si>
  <si>
    <t>合計</t>
    <phoneticPr fontId="8"/>
  </si>
  <si>
    <t>総従業員数</t>
    <rPh sb="0" eb="1">
      <t>ソウ</t>
    </rPh>
    <rPh sb="1" eb="4">
      <t>ジュウギョウイン</t>
    </rPh>
    <rPh sb="4" eb="5">
      <t>スウ</t>
    </rPh>
    <phoneticPr fontId="8"/>
  </si>
  <si>
    <t>支給・不支給決定通知書等送付先</t>
    <rPh sb="0" eb="2">
      <t>シキュウ</t>
    </rPh>
    <rPh sb="3" eb="4">
      <t>フ</t>
    </rPh>
    <rPh sb="4" eb="6">
      <t>シキュウ</t>
    </rPh>
    <rPh sb="6" eb="8">
      <t>ケッテイ</t>
    </rPh>
    <rPh sb="8" eb="10">
      <t>ツウチ</t>
    </rPh>
    <rPh sb="10" eb="11">
      <t>ショ</t>
    </rPh>
    <rPh sb="11" eb="12">
      <t>トウ</t>
    </rPh>
    <rPh sb="12" eb="15">
      <t>ソウフサキ</t>
    </rPh>
    <phoneticPr fontId="8"/>
  </si>
  <si>
    <t xml:space="preserve"> 登記上の本店</t>
    <rPh sb="1" eb="4">
      <t>トウキジョウ</t>
    </rPh>
    <rPh sb="5" eb="7">
      <t>ホンテン</t>
    </rPh>
    <phoneticPr fontId="8"/>
  </si>
  <si>
    <t>本社機能を持つ事業所</t>
    <rPh sb="0" eb="2">
      <t>ホンシャ</t>
    </rPh>
    <rPh sb="2" eb="4">
      <t>キノウ</t>
    </rPh>
    <rPh sb="5" eb="6">
      <t>モ</t>
    </rPh>
    <rPh sb="7" eb="10">
      <t>ジギョウショ</t>
    </rPh>
    <phoneticPr fontId="8"/>
  </si>
  <si>
    <t>委　任　状</t>
    <rPh sb="0" eb="1">
      <t>イ</t>
    </rPh>
    <rPh sb="2" eb="3">
      <t>ニン</t>
    </rPh>
    <rPh sb="4" eb="5">
      <t>ジョウ</t>
    </rPh>
    <phoneticPr fontId="8"/>
  </si>
  <si>
    <t>公益財団法人東京しごと財団理事長　殿</t>
  </si>
  <si>
    <t>＜代理人＞</t>
    <rPh sb="1" eb="4">
      <t>ダイリニン</t>
    </rPh>
    <phoneticPr fontId="8"/>
  </si>
  <si>
    <t>上記の者を代理人とし、下記の権限を委任します。ただし、下記委任事項に対する</t>
  </si>
  <si>
    <t>貴財団からの問い合わせについて、誠実に対応することを誓約いたします。</t>
  </si>
  <si>
    <t>✔を入れてください</t>
    <rPh sb="2" eb="3">
      <t>イ</t>
    </rPh>
    <phoneticPr fontId="8"/>
  </si>
  <si>
    <t>＜委任者＞</t>
    <rPh sb="1" eb="4">
      <t>イニンシャ</t>
    </rPh>
    <phoneticPr fontId="8"/>
  </si>
  <si>
    <t>代表者役職</t>
    <phoneticPr fontId="8"/>
  </si>
  <si>
    <t>代表者氏名　※自署</t>
    <rPh sb="3" eb="5">
      <t>シメイ</t>
    </rPh>
    <rPh sb="7" eb="9">
      <t>ジショ</t>
    </rPh>
    <phoneticPr fontId="8"/>
  </si>
  <si>
    <t>年</t>
    <phoneticPr fontId="8"/>
  </si>
  <si>
    <t>(</t>
    <phoneticPr fontId="8"/>
  </si>
  <si>
    <t>)</t>
    <phoneticPr fontId="8"/>
  </si>
  <si>
    <t xml:space="preserve">
</t>
    <phoneticPr fontId="8"/>
  </si>
  <si>
    <t>年</t>
  </si>
  <si>
    <t>人数</t>
    <rPh sb="0" eb="2">
      <t>ニンズウ</t>
    </rPh>
    <phoneticPr fontId="8"/>
  </si>
  <si>
    <r>
      <rPr>
        <sz val="12"/>
        <color theme="1"/>
        <rFont val="ＭＳ 明朝"/>
        <family val="1"/>
        <charset val="128"/>
      </rPr>
      <t>A</t>
    </r>
    <r>
      <rPr>
        <sz val="11"/>
        <color theme="1"/>
        <rFont val="ＭＳ 明朝"/>
        <family val="1"/>
        <charset val="128"/>
      </rPr>
      <t>　農業・林業</t>
    </r>
    <rPh sb="2" eb="4">
      <t>ノウギョウ</t>
    </rPh>
    <rPh sb="5" eb="7">
      <t>リンギョウ</t>
    </rPh>
    <phoneticPr fontId="2"/>
  </si>
  <si>
    <t>B　漁業</t>
    <rPh sb="2" eb="4">
      <t>ギョギョウ</t>
    </rPh>
    <phoneticPr fontId="2"/>
  </si>
  <si>
    <t>C　鉱業・採石業・砂利採取業</t>
    <rPh sb="2" eb="4">
      <t>コウギョウ</t>
    </rPh>
    <rPh sb="5" eb="8">
      <t>サイセキギョウ</t>
    </rPh>
    <rPh sb="9" eb="11">
      <t>ジャリ</t>
    </rPh>
    <rPh sb="11" eb="14">
      <t>サイシュギョウ</t>
    </rPh>
    <phoneticPr fontId="2"/>
  </si>
  <si>
    <t>D　建設業</t>
    <rPh sb="2" eb="5">
      <t>ケンセツギョウ</t>
    </rPh>
    <phoneticPr fontId="2"/>
  </si>
  <si>
    <t>E　製造業</t>
    <rPh sb="2" eb="5">
      <t>セイゾウギョウ</t>
    </rPh>
    <phoneticPr fontId="2"/>
  </si>
  <si>
    <t>F　電気・ガス・熱供給・水道業</t>
    <rPh sb="2" eb="4">
      <t>デンキ</t>
    </rPh>
    <rPh sb="8" eb="9">
      <t>ネツ</t>
    </rPh>
    <rPh sb="9" eb="11">
      <t>キョウキュウ</t>
    </rPh>
    <rPh sb="12" eb="14">
      <t>スイドウ</t>
    </rPh>
    <rPh sb="14" eb="15">
      <t>ギョウ</t>
    </rPh>
    <phoneticPr fontId="2"/>
  </si>
  <si>
    <t>G　情報通信業</t>
    <rPh sb="2" eb="4">
      <t>ジョウホウ</t>
    </rPh>
    <rPh sb="4" eb="7">
      <t>ツウシンギョウ</t>
    </rPh>
    <phoneticPr fontId="2"/>
  </si>
  <si>
    <t>H　運輸業、郵便業</t>
    <rPh sb="2" eb="5">
      <t>ウンユギョウ</t>
    </rPh>
    <rPh sb="6" eb="8">
      <t>ユウビン</t>
    </rPh>
    <rPh sb="8" eb="9">
      <t>ギョウ</t>
    </rPh>
    <phoneticPr fontId="2"/>
  </si>
  <si>
    <t>I　卸売業、小売業</t>
    <rPh sb="2" eb="3">
      <t>オロシ</t>
    </rPh>
    <rPh sb="3" eb="4">
      <t>ウ</t>
    </rPh>
    <rPh sb="4" eb="5">
      <t>ギョウ</t>
    </rPh>
    <rPh sb="6" eb="9">
      <t>コウリギョウ</t>
    </rPh>
    <phoneticPr fontId="2"/>
  </si>
  <si>
    <t>J　金融業、保険業</t>
    <rPh sb="2" eb="5">
      <t>キンユウギョウ</t>
    </rPh>
    <rPh sb="6" eb="9">
      <t>ホケンギョウ</t>
    </rPh>
    <phoneticPr fontId="2"/>
  </si>
  <si>
    <t>L　学術研究、専門・技術サービス業</t>
    <rPh sb="2" eb="4">
      <t>ガクジュツ</t>
    </rPh>
    <rPh sb="4" eb="6">
      <t>ケンキュウ</t>
    </rPh>
    <rPh sb="7" eb="9">
      <t>センモン</t>
    </rPh>
    <rPh sb="10" eb="12">
      <t>ギジュツ</t>
    </rPh>
    <rPh sb="16" eb="17">
      <t>ギョウ</t>
    </rPh>
    <phoneticPr fontId="2"/>
  </si>
  <si>
    <t>M　宿泊業、飲食サービス業</t>
    <rPh sb="2" eb="4">
      <t>シュクハク</t>
    </rPh>
    <rPh sb="4" eb="5">
      <t>ギョウ</t>
    </rPh>
    <rPh sb="6" eb="8">
      <t>インショク</t>
    </rPh>
    <rPh sb="12" eb="13">
      <t>ギョウ</t>
    </rPh>
    <phoneticPr fontId="2"/>
  </si>
  <si>
    <t>N　生活関連サービス業、娯楽業</t>
    <rPh sb="2" eb="4">
      <t>セイカツ</t>
    </rPh>
    <rPh sb="4" eb="6">
      <t>カンレン</t>
    </rPh>
    <rPh sb="10" eb="11">
      <t>ギョウ</t>
    </rPh>
    <rPh sb="12" eb="15">
      <t>ゴラクギョウ</t>
    </rPh>
    <phoneticPr fontId="2"/>
  </si>
  <si>
    <t>O　教育、学習支援業</t>
    <rPh sb="2" eb="4">
      <t>キョウイク</t>
    </rPh>
    <rPh sb="5" eb="7">
      <t>ガクシュウ</t>
    </rPh>
    <rPh sb="7" eb="9">
      <t>シエン</t>
    </rPh>
    <rPh sb="9" eb="10">
      <t>ギョウ</t>
    </rPh>
    <phoneticPr fontId="2"/>
  </si>
  <si>
    <t>P　医療、福祉</t>
    <rPh sb="2" eb="4">
      <t>イリョウ</t>
    </rPh>
    <rPh sb="5" eb="7">
      <t>フクシ</t>
    </rPh>
    <phoneticPr fontId="2"/>
  </si>
  <si>
    <t>Q　複合サービス事業</t>
    <rPh sb="2" eb="4">
      <t>フクゴウ</t>
    </rPh>
    <rPh sb="8" eb="10">
      <t>ジギョウ</t>
    </rPh>
    <phoneticPr fontId="2"/>
  </si>
  <si>
    <t>R　サービス業（他に分類されないもの）</t>
    <rPh sb="6" eb="7">
      <t>ギョウ</t>
    </rPh>
    <rPh sb="8" eb="9">
      <t>ホカ</t>
    </rPh>
    <rPh sb="10" eb="12">
      <t>ブンルイ</t>
    </rPh>
    <phoneticPr fontId="2"/>
  </si>
  <si>
    <t>S　公務（他に分類されるものを除く）</t>
    <rPh sb="2" eb="4">
      <t>コウム</t>
    </rPh>
    <rPh sb="5" eb="6">
      <t>ホカ</t>
    </rPh>
    <rPh sb="7" eb="9">
      <t>ブンルイ</t>
    </rPh>
    <rPh sb="15" eb="16">
      <t>ノゾ</t>
    </rPh>
    <phoneticPr fontId="2"/>
  </si>
  <si>
    <t>T　分類不能の産業</t>
    <rPh sb="2" eb="4">
      <t>ブンルイ</t>
    </rPh>
    <rPh sb="4" eb="6">
      <t>フノウ</t>
    </rPh>
    <rPh sb="7" eb="9">
      <t>サンギョウ</t>
    </rPh>
    <phoneticPr fontId="2"/>
  </si>
  <si>
    <t>※休みの種別を確認の上、①から③の該当する番号をカレンダー上に記入。</t>
    <rPh sb="1" eb="2">
      <t>ヤス</t>
    </rPh>
    <rPh sb="4" eb="6">
      <t>シュベツ</t>
    </rPh>
    <rPh sb="7" eb="9">
      <t>カクニン</t>
    </rPh>
    <rPh sb="10" eb="11">
      <t>ウエ</t>
    </rPh>
    <rPh sb="17" eb="19">
      <t>ガイトウ</t>
    </rPh>
    <rPh sb="21" eb="23">
      <t>バンゴウ</t>
    </rPh>
    <rPh sb="29" eb="30">
      <t>ジョウ</t>
    </rPh>
    <rPh sb="31" eb="33">
      <t>キニュウ</t>
    </rPh>
    <phoneticPr fontId="8"/>
  </si>
  <si>
    <t>１回目</t>
    <rPh sb="1" eb="3">
      <t>カイメ</t>
    </rPh>
    <phoneticPr fontId="8"/>
  </si>
  <si>
    <t>育業期間</t>
    <rPh sb="0" eb="2">
      <t>イクギョウ</t>
    </rPh>
    <rPh sb="2" eb="4">
      <t>キカン</t>
    </rPh>
    <phoneticPr fontId="8"/>
  </si>
  <si>
    <r>
      <t xml:space="preserve">旧姓・通称等
</t>
    </r>
    <r>
      <rPr>
        <sz val="8"/>
        <rFont val="ＭＳ Ｐ明朝"/>
        <family val="1"/>
        <charset val="128"/>
      </rPr>
      <t>（申請書類に別名使用の場合のみ記入）</t>
    </r>
    <rPh sb="0" eb="2">
      <t>キュウセイ</t>
    </rPh>
    <rPh sb="3" eb="5">
      <t>ツウショウ</t>
    </rPh>
    <rPh sb="5" eb="6">
      <t>トウ</t>
    </rPh>
    <rPh sb="8" eb="10">
      <t>シンセイ</t>
    </rPh>
    <rPh sb="10" eb="12">
      <t>ショルイ</t>
    </rPh>
    <rPh sb="13" eb="15">
      <t>ベツメイ</t>
    </rPh>
    <rPh sb="15" eb="17">
      <t>シヨウ</t>
    </rPh>
    <rPh sb="18" eb="20">
      <t>バアイ</t>
    </rPh>
    <rPh sb="22" eb="24">
      <t>キニュウ</t>
    </rPh>
    <phoneticPr fontId="8"/>
  </si>
  <si>
    <t>対象従業員の就労状況</t>
    <rPh sb="0" eb="2">
      <t>タイショウ</t>
    </rPh>
    <rPh sb="2" eb="5">
      <t>ジュウギョウイン</t>
    </rPh>
    <rPh sb="6" eb="8">
      <t>シュウロウ</t>
    </rPh>
    <rPh sb="8" eb="10">
      <t>ジョウキョウ</t>
    </rPh>
    <phoneticPr fontId="8"/>
  </si>
  <si>
    <r>
      <t>（育業開始</t>
    </r>
    <r>
      <rPr>
        <b/>
        <sz val="11"/>
        <rFont val="ＭＳ Ｐ明朝"/>
        <family val="1"/>
        <charset val="128"/>
      </rPr>
      <t>1か月前</t>
    </r>
    <r>
      <rPr>
        <sz val="11"/>
        <rFont val="ＭＳ Ｐ明朝"/>
        <family val="1"/>
        <charset val="128"/>
      </rPr>
      <t>と原職復帰</t>
    </r>
    <r>
      <rPr>
        <b/>
        <sz val="11"/>
        <rFont val="ＭＳ Ｐ明朝"/>
        <family val="1"/>
        <charset val="128"/>
      </rPr>
      <t>３か月後</t>
    </r>
    <r>
      <rPr>
        <sz val="11"/>
        <rFont val="ＭＳ Ｐ明朝"/>
        <family val="1"/>
        <charset val="128"/>
      </rPr>
      <t>時点の状況)</t>
    </r>
    <rPh sb="1" eb="2">
      <t>イク</t>
    </rPh>
    <rPh sb="2" eb="3">
      <t>ギョウ</t>
    </rPh>
    <rPh sb="3" eb="5">
      <t>カイシ</t>
    </rPh>
    <rPh sb="7" eb="8">
      <t>ゲツ</t>
    </rPh>
    <rPh sb="8" eb="9">
      <t>マエ</t>
    </rPh>
    <rPh sb="10" eb="12">
      <t>ゲンショク</t>
    </rPh>
    <rPh sb="12" eb="14">
      <t>フッキ</t>
    </rPh>
    <rPh sb="16" eb="17">
      <t>ゲツ</t>
    </rPh>
    <rPh sb="17" eb="18">
      <t>ゴ</t>
    </rPh>
    <rPh sb="18" eb="20">
      <t>ジテン</t>
    </rPh>
    <rPh sb="21" eb="23">
      <t>ジョウキョウ</t>
    </rPh>
    <phoneticPr fontId="8"/>
  </si>
  <si>
    <r>
      <t>育業開始</t>
    </r>
    <r>
      <rPr>
        <b/>
        <u/>
        <sz val="11"/>
        <rFont val="ＭＳ Ｐ明朝"/>
        <family val="1"/>
        <charset val="128"/>
      </rPr>
      <t>1か月前</t>
    </r>
    <phoneticPr fontId="8"/>
  </si>
  <si>
    <r>
      <t>原職復帰</t>
    </r>
    <r>
      <rPr>
        <b/>
        <u/>
        <sz val="11"/>
        <rFont val="ＭＳ Ｐ明朝"/>
        <family val="1"/>
        <charset val="128"/>
      </rPr>
      <t>３か月後</t>
    </r>
    <rPh sb="0" eb="2">
      <t>ゲンショク</t>
    </rPh>
    <rPh sb="2" eb="4">
      <t>フッキ</t>
    </rPh>
    <rPh sb="6" eb="7">
      <t>ゲツ</t>
    </rPh>
    <rPh sb="7" eb="8">
      <t>ゴ</t>
    </rPh>
    <phoneticPr fontId="8"/>
  </si>
  <si>
    <t xml:space="preserve"> 有</t>
    <rPh sb="1" eb="2">
      <t>アリ</t>
    </rPh>
    <phoneticPr fontId="8"/>
  </si>
  <si>
    <t xml:space="preserve">  有</t>
    <rPh sb="2" eb="3">
      <t>アリ</t>
    </rPh>
    <phoneticPr fontId="8"/>
  </si>
  <si>
    <t>無</t>
    <rPh sb="0" eb="1">
      <t>ナ</t>
    </rPh>
    <phoneticPr fontId="8"/>
  </si>
  <si>
    <t>財団記入欄</t>
  </si>
  <si>
    <t>対象従業員の雇用状況</t>
    <phoneticPr fontId="8"/>
  </si>
  <si>
    <t>職務</t>
    <rPh sb="0" eb="2">
      <t>ショクム</t>
    </rPh>
    <phoneticPr fontId="8"/>
  </si>
  <si>
    <t xml:space="preserve"> 正社員</t>
    <rPh sb="1" eb="4">
      <t>セイシャイン</t>
    </rPh>
    <phoneticPr fontId="8"/>
  </si>
  <si>
    <t xml:space="preserve"> パート・アルバイト</t>
    <phoneticPr fontId="8"/>
  </si>
  <si>
    <t xml:space="preserve"> その他 (</t>
    <rPh sb="3" eb="4">
      <t>ホカ</t>
    </rPh>
    <phoneticPr fontId="8"/>
  </si>
  <si>
    <t xml:space="preserve"> その他（</t>
    <phoneticPr fontId="8"/>
  </si>
  <si>
    <t>週</t>
    <phoneticPr fontId="8"/>
  </si>
  <si>
    <t xml:space="preserve"> (</t>
    <phoneticPr fontId="8"/>
  </si>
  <si>
    <t>日）</t>
    <phoneticPr fontId="8"/>
  </si>
  <si>
    <t>日)</t>
    <phoneticPr fontId="8"/>
  </si>
  <si>
    <t>週</t>
  </si>
  <si>
    <t>時間</t>
    <phoneticPr fontId="8"/>
  </si>
  <si>
    <t xml:space="preserve"> 分</t>
    <rPh sb="1" eb="2">
      <t>フン</t>
    </rPh>
    <phoneticPr fontId="8"/>
  </si>
  <si>
    <t xml:space="preserve">　
</t>
    <phoneticPr fontId="8"/>
  </si>
  <si>
    <t xml:space="preserve"> 有</t>
    <phoneticPr fontId="8"/>
  </si>
  <si>
    <t xml:space="preserve"> 時短時間</t>
    <rPh sb="3" eb="5">
      <t>ジカン</t>
    </rPh>
    <phoneticPr fontId="8"/>
  </si>
  <si>
    <t>分）</t>
    <phoneticPr fontId="8"/>
  </si>
  <si>
    <t xml:space="preserve"> 月給</t>
    <phoneticPr fontId="8"/>
  </si>
  <si>
    <t>日給</t>
    <phoneticPr fontId="8"/>
  </si>
  <si>
    <t>時給</t>
    <phoneticPr fontId="8"/>
  </si>
  <si>
    <t>年俸</t>
    <phoneticPr fontId="8"/>
  </si>
  <si>
    <t xml:space="preserve">     その他 （</t>
    <phoneticPr fontId="8"/>
  </si>
  <si>
    <t>円　　　　　　　　　　　　　　　　</t>
    <phoneticPr fontId="8"/>
  </si>
  <si>
    <t>出向の有無</t>
    <rPh sb="0" eb="2">
      <t>シュッコウ</t>
    </rPh>
    <rPh sb="3" eb="5">
      <t>ウム</t>
    </rPh>
    <phoneticPr fontId="8"/>
  </si>
  <si>
    <t>※有の場合、出向に関する雇用契約書を提出すること</t>
    <rPh sb="6" eb="8">
      <t>シュッコウ</t>
    </rPh>
    <rPh sb="9" eb="10">
      <t>カン</t>
    </rPh>
    <rPh sb="12" eb="14">
      <t>コヨウ</t>
    </rPh>
    <rPh sb="14" eb="17">
      <t>ケイヤクショ</t>
    </rPh>
    <phoneticPr fontId="8"/>
  </si>
  <si>
    <t>所属事業所</t>
    <phoneticPr fontId="8"/>
  </si>
  <si>
    <t>　　　所属事業所と同じ</t>
  </si>
  <si>
    <t xml:space="preserve">      申請日時点で在籍しており、本奨励金支払い完了まで雇用を継続する予定である</t>
    <rPh sb="6" eb="8">
      <t>シンセイ</t>
    </rPh>
    <rPh sb="8" eb="9">
      <t>ビ</t>
    </rPh>
    <rPh sb="9" eb="11">
      <t>ジテン</t>
    </rPh>
    <rPh sb="12" eb="14">
      <t>ザイセキ</t>
    </rPh>
    <rPh sb="19" eb="20">
      <t>ホン</t>
    </rPh>
    <rPh sb="20" eb="23">
      <t>ショウレイキン</t>
    </rPh>
    <rPh sb="23" eb="25">
      <t>シハラ</t>
    </rPh>
    <rPh sb="26" eb="28">
      <t>カンリョウ</t>
    </rPh>
    <rPh sb="30" eb="32">
      <t>コヨウ</t>
    </rPh>
    <rPh sb="33" eb="35">
      <t>ケイゾク</t>
    </rPh>
    <rPh sb="37" eb="39">
      <t>ヨテイ</t>
    </rPh>
    <phoneticPr fontId="8"/>
  </si>
  <si>
    <r>
      <t xml:space="preserve">相違理由
</t>
    </r>
    <r>
      <rPr>
        <sz val="8"/>
        <rFont val="ＭＳ Ｐ明朝"/>
        <family val="1"/>
        <charset val="128"/>
      </rPr>
      <t>※育業開始1か月前と原職復帰3か月後で相違がある場合は記入必須</t>
    </r>
    <rPh sb="0" eb="2">
      <t>ソウイ</t>
    </rPh>
    <rPh sb="2" eb="4">
      <t>リユウ</t>
    </rPh>
    <rPh sb="6" eb="7">
      <t>イク</t>
    </rPh>
    <rPh sb="7" eb="8">
      <t>ギョウ</t>
    </rPh>
    <rPh sb="8" eb="10">
      <t>カイシ</t>
    </rPh>
    <rPh sb="12" eb="13">
      <t>ゲツ</t>
    </rPh>
    <rPh sb="13" eb="14">
      <t>マエ</t>
    </rPh>
    <rPh sb="15" eb="17">
      <t>ゲンショク</t>
    </rPh>
    <rPh sb="17" eb="19">
      <t>フッキ</t>
    </rPh>
    <rPh sb="21" eb="22">
      <t>ゲツ</t>
    </rPh>
    <rPh sb="22" eb="23">
      <t>ゴ</t>
    </rPh>
    <rPh sb="24" eb="26">
      <t>ソウイ</t>
    </rPh>
    <rPh sb="29" eb="31">
      <t>バアイ</t>
    </rPh>
    <rPh sb="32" eb="34">
      <t>キニュウ</t>
    </rPh>
    <rPh sb="34" eb="36">
      <t>ヒッス</t>
    </rPh>
    <phoneticPr fontId="8"/>
  </si>
  <si>
    <t>所定労働日数</t>
    <rPh sb="0" eb="2">
      <t>ショテイ</t>
    </rPh>
    <rPh sb="2" eb="4">
      <t>ロウドウ</t>
    </rPh>
    <rPh sb="4" eb="6">
      <t>ニッスウ</t>
    </rPh>
    <phoneticPr fontId="8"/>
  </si>
  <si>
    <t>給与形態</t>
    <rPh sb="0" eb="2">
      <t>キュウヨ</t>
    </rPh>
    <rPh sb="2" eb="4">
      <t>ケイタイ</t>
    </rPh>
    <phoneticPr fontId="8"/>
  </si>
  <si>
    <t>職場復帰状況は支給申請書（Ｐ4～Ｐ5）に記載のとおりです。</t>
    <rPh sb="0" eb="2">
      <t>ショクバ</t>
    </rPh>
    <rPh sb="2" eb="4">
      <t>フッキ</t>
    </rPh>
    <rPh sb="4" eb="6">
      <t>ジョウキョウ</t>
    </rPh>
    <rPh sb="7" eb="9">
      <t>シキュウ</t>
    </rPh>
    <rPh sb="9" eb="12">
      <t>シンセイショ</t>
    </rPh>
    <rPh sb="20" eb="22">
      <t>キサイ</t>
    </rPh>
    <phoneticPr fontId="8"/>
  </si>
  <si>
    <r>
      <t>（雇用契約書、労働条件通知書、賃金決定通知書などで</t>
    </r>
    <r>
      <rPr>
        <b/>
        <u/>
        <sz val="12"/>
        <color rgb="FFFF0000"/>
        <rFont val="HGSｺﾞｼｯｸE"/>
        <family val="3"/>
        <charset val="128"/>
      </rPr>
      <t>従業員に明示した労働条件の内容を記入すること</t>
    </r>
    <r>
      <rPr>
        <sz val="12"/>
        <rFont val="ＭＳ Ｐ明朝"/>
        <family val="1"/>
        <charset val="128"/>
      </rPr>
      <t>）</t>
    </r>
    <rPh sb="1" eb="3">
      <t>コヨウ</t>
    </rPh>
    <rPh sb="3" eb="6">
      <t>ケイヤクショ</t>
    </rPh>
    <rPh sb="7" eb="9">
      <t>ロウドウ</t>
    </rPh>
    <rPh sb="9" eb="11">
      <t>ジョウケン</t>
    </rPh>
    <rPh sb="11" eb="14">
      <t>ツウチショ</t>
    </rPh>
    <rPh sb="15" eb="17">
      <t>チンギン</t>
    </rPh>
    <rPh sb="17" eb="19">
      <t>ケッテイ</t>
    </rPh>
    <rPh sb="19" eb="22">
      <t>ツウチショ</t>
    </rPh>
    <rPh sb="25" eb="28">
      <t>ジュウギョウイン</t>
    </rPh>
    <rPh sb="29" eb="31">
      <t>メイジ</t>
    </rPh>
    <rPh sb="33" eb="35">
      <t>ロウドウ</t>
    </rPh>
    <rPh sb="35" eb="37">
      <t>ジョウケン</t>
    </rPh>
    <rPh sb="38" eb="40">
      <t>ナイヨウ</t>
    </rPh>
    <rPh sb="41" eb="43">
      <t>キニュウ</t>
    </rPh>
    <phoneticPr fontId="8"/>
  </si>
  <si>
    <t>勤務先</t>
    <rPh sb="0" eb="3">
      <t>キンムサキ</t>
    </rPh>
    <phoneticPr fontId="8"/>
  </si>
  <si>
    <r>
      <t xml:space="preserve">育業の対象となった子
</t>
    </r>
    <r>
      <rPr>
        <sz val="8"/>
        <rFont val="ＭＳ Ｐ明朝"/>
        <family val="1"/>
        <charset val="128"/>
      </rPr>
      <t>※多胎児の場合全員分記入</t>
    </r>
    <rPh sb="0" eb="1">
      <t>イク</t>
    </rPh>
    <rPh sb="1" eb="2">
      <t>ギョウ</t>
    </rPh>
    <rPh sb="3" eb="5">
      <t>タイショウ</t>
    </rPh>
    <rPh sb="9" eb="10">
      <t>コ</t>
    </rPh>
    <rPh sb="12" eb="15">
      <t>タタイジ</t>
    </rPh>
    <rPh sb="16" eb="18">
      <t>バアイ</t>
    </rPh>
    <rPh sb="18" eb="20">
      <t>ゼンイン</t>
    </rPh>
    <rPh sb="20" eb="21">
      <t>ブン</t>
    </rPh>
    <rPh sb="21" eb="23">
      <t>キニュウ</t>
    </rPh>
    <phoneticPr fontId="8"/>
  </si>
  <si>
    <t>テレワークをしている場所</t>
    <rPh sb="10" eb="12">
      <t>バショ</t>
    </rPh>
    <phoneticPr fontId="8"/>
  </si>
  <si>
    <t>自宅</t>
    <rPh sb="0" eb="2">
      <t>ジタク</t>
    </rPh>
    <phoneticPr fontId="8"/>
  </si>
  <si>
    <t>コワーキングスペース</t>
    <phoneticPr fontId="8"/>
  </si>
  <si>
    <t>その他（</t>
    <rPh sb="2" eb="3">
      <t>タ</t>
    </rPh>
    <phoneticPr fontId="8"/>
  </si>
  <si>
    <t>有（</t>
    <rPh sb="0" eb="1">
      <t>アリ</t>
    </rPh>
    <phoneticPr fontId="8"/>
  </si>
  <si>
    <t>基本給</t>
    <rPh sb="0" eb="2">
      <t>キホン</t>
    </rPh>
    <phoneticPr fontId="8"/>
  </si>
  <si>
    <t>基本給</t>
    <rPh sb="0" eb="3">
      <t>キホンキュウ</t>
    </rPh>
    <phoneticPr fontId="8"/>
  </si>
  <si>
    <t>＊役職手当、職務手当、資格手当などの責任の重さや職務の難易度に対して支払われる手当</t>
    <phoneticPr fontId="8"/>
  </si>
  <si>
    <r>
      <t>職能に関する手当</t>
    </r>
    <r>
      <rPr>
        <sz val="8"/>
        <rFont val="ＭＳ Ｐ明朝"/>
        <family val="1"/>
        <charset val="128"/>
      </rPr>
      <t>　（ない場合は0円と記入）</t>
    </r>
    <rPh sb="0" eb="2">
      <t>ショクノウ</t>
    </rPh>
    <rPh sb="3" eb="4">
      <t>カン</t>
    </rPh>
    <rPh sb="6" eb="8">
      <t>テアテ</t>
    </rPh>
    <phoneticPr fontId="8"/>
  </si>
  <si>
    <t/>
  </si>
  <si>
    <t>育業日数</t>
    <rPh sb="0" eb="1">
      <t>イク</t>
    </rPh>
    <rPh sb="1" eb="2">
      <t>ギョウ</t>
    </rPh>
    <phoneticPr fontId="8"/>
  </si>
  <si>
    <t>2回目</t>
    <rPh sb="1" eb="3">
      <t>カイメ</t>
    </rPh>
    <phoneticPr fontId="8"/>
  </si>
  <si>
    <t>3回目</t>
    <rPh sb="1" eb="3">
      <t>カイメ</t>
    </rPh>
    <phoneticPr fontId="8"/>
  </si>
  <si>
    <t>4回目</t>
    <rPh sb="1" eb="3">
      <t>カイメ</t>
    </rPh>
    <phoneticPr fontId="8"/>
  </si>
  <si>
    <t>5回目</t>
    <rPh sb="1" eb="3">
      <t>カイメ</t>
    </rPh>
    <phoneticPr fontId="8"/>
  </si>
  <si>
    <t>6回目</t>
    <rPh sb="1" eb="3">
      <t>カイメ</t>
    </rPh>
    <phoneticPr fontId="8"/>
  </si>
  <si>
    <t>※有の場合、出向に関する書類を提出すること</t>
    <rPh sb="6" eb="8">
      <t>シュッコウ</t>
    </rPh>
    <rPh sb="9" eb="10">
      <t>カン</t>
    </rPh>
    <rPh sb="12" eb="14">
      <t>ショルイ</t>
    </rPh>
    <phoneticPr fontId="8"/>
  </si>
  <si>
    <r>
      <rPr>
        <sz val="11"/>
        <rFont val="ＭＳ Ｐ明朝"/>
        <family val="1"/>
        <charset val="128"/>
      </rPr>
      <t xml:space="preserve">          部署
</t>
    </r>
    <r>
      <rPr>
        <sz val="8"/>
        <rFont val="ＭＳ Ｐ明朝"/>
        <family val="1"/>
        <charset val="128"/>
      </rPr>
      <t>※組織の最小単位の所属先
ない場合は 「なし」と記入</t>
    </r>
    <phoneticPr fontId="8"/>
  </si>
  <si>
    <r>
      <t xml:space="preserve">    テレワーク勤務
</t>
    </r>
    <r>
      <rPr>
        <sz val="8"/>
        <rFont val="ＭＳ Ｐ明朝"/>
        <family val="1"/>
        <charset val="128"/>
      </rPr>
      <t>※有の場合、テレワーク（在宅勤務）規程を提出すること</t>
    </r>
    <rPh sb="9" eb="11">
      <t>キンム</t>
    </rPh>
    <phoneticPr fontId="8"/>
  </si>
  <si>
    <t>日</t>
    <phoneticPr fontId="8"/>
  </si>
  <si>
    <r>
      <rPr>
        <sz val="11"/>
        <rFont val="ＭＳ Ｐ明朝"/>
        <family val="1"/>
        <charset val="128"/>
      </rPr>
      <t xml:space="preserve">           賃金</t>
    </r>
    <r>
      <rPr>
        <sz val="10"/>
        <rFont val="ＭＳ Ｐ明朝"/>
        <family val="1"/>
        <charset val="128"/>
      </rPr>
      <t xml:space="preserve">
</t>
    </r>
    <r>
      <rPr>
        <sz val="8"/>
        <rFont val="ＭＳ Ｐ明朝"/>
        <family val="1"/>
        <charset val="128"/>
      </rPr>
      <t xml:space="preserve">※従業員に明示した労働条件通知書等に記載されている金額を記入
</t>
    </r>
    <r>
      <rPr>
        <sz val="10"/>
        <rFont val="ＭＳ Ｐ明朝"/>
        <family val="1"/>
        <charset val="128"/>
      </rPr>
      <t xml:space="preserve">
</t>
    </r>
    <r>
      <rPr>
        <sz val="8"/>
        <rFont val="ＭＳ Ｐ明朝"/>
        <family val="1"/>
        <charset val="128"/>
      </rPr>
      <t>※職能に関する手当が複数ある場合はその合計金額を記入</t>
    </r>
    <rPh sb="11" eb="13">
      <t>チンギン</t>
    </rPh>
    <rPh sb="16" eb="19">
      <t>ジュウギョウイン</t>
    </rPh>
    <rPh sb="20" eb="22">
      <t>メイジ</t>
    </rPh>
    <rPh sb="24" eb="26">
      <t>ロウドウ</t>
    </rPh>
    <rPh sb="26" eb="28">
      <t>ジョウケン</t>
    </rPh>
    <rPh sb="28" eb="31">
      <t>ツウチショ</t>
    </rPh>
    <rPh sb="31" eb="32">
      <t>トウ</t>
    </rPh>
    <rPh sb="33" eb="35">
      <t>キサイ</t>
    </rPh>
    <rPh sb="40" eb="42">
      <t>キンガク</t>
    </rPh>
    <rPh sb="43" eb="45">
      <t>キニュウ</t>
    </rPh>
    <rPh sb="48" eb="50">
      <t>ショクノウ</t>
    </rPh>
    <rPh sb="51" eb="52">
      <t>カン</t>
    </rPh>
    <rPh sb="54" eb="56">
      <t>テアテ</t>
    </rPh>
    <rPh sb="57" eb="59">
      <t>フクスウ</t>
    </rPh>
    <rPh sb="61" eb="63">
      <t>バアイ</t>
    </rPh>
    <rPh sb="66" eb="68">
      <t>ゴウケイ</t>
    </rPh>
    <rPh sb="68" eb="70">
      <t>キンガク</t>
    </rPh>
    <rPh sb="71" eb="73">
      <t>キニュウ</t>
    </rPh>
    <phoneticPr fontId="8"/>
  </si>
  <si>
    <r>
      <rPr>
        <sz val="11"/>
        <rFont val="ＭＳ Ｐ明朝"/>
        <family val="1"/>
        <charset val="128"/>
      </rPr>
      <t xml:space="preserve">        相違理由
</t>
    </r>
    <r>
      <rPr>
        <sz val="8"/>
        <rFont val="ＭＳ Ｐ明朝"/>
        <family val="1"/>
        <charset val="128"/>
      </rPr>
      <t>※「所属事業所」と「勤務先」の名称または所在地が異なる場合は記入必須</t>
    </r>
    <rPh sb="8" eb="10">
      <t>ソウイ</t>
    </rPh>
    <rPh sb="10" eb="12">
      <t>リユウ</t>
    </rPh>
    <rPh sb="23" eb="26">
      <t>キンムサキ</t>
    </rPh>
    <rPh sb="28" eb="30">
      <t>メイショウ</t>
    </rPh>
    <rPh sb="33" eb="36">
      <t>ショザイチ</t>
    </rPh>
    <rPh sb="37" eb="38">
      <t>コト</t>
    </rPh>
    <rPh sb="40" eb="42">
      <t>バアイ</t>
    </rPh>
    <rPh sb="43" eb="45">
      <t>キニュウ</t>
    </rPh>
    <rPh sb="45" eb="47">
      <t>ヒッス</t>
    </rPh>
    <phoneticPr fontId="8"/>
  </si>
  <si>
    <r>
      <rPr>
        <sz val="11"/>
        <rFont val="ＭＳ Ｐ明朝"/>
        <family val="1"/>
        <charset val="128"/>
      </rPr>
      <t xml:space="preserve">    勤務先
</t>
    </r>
    <r>
      <rPr>
        <sz val="8"/>
        <rFont val="ＭＳ Ｐ明朝"/>
        <family val="1"/>
        <charset val="128"/>
      </rPr>
      <t>※対象従業員が実際に業務を行っている職場（出向先や派遣先なども含む。）</t>
    </r>
    <rPh sb="4" eb="7">
      <t>キンムサキ</t>
    </rPh>
    <phoneticPr fontId="8"/>
  </si>
  <si>
    <t>様式第1号（第7条関係）</t>
    <rPh sb="0" eb="2">
      <t>ヨウシキ</t>
    </rPh>
    <rPh sb="2" eb="3">
      <t>ダイ</t>
    </rPh>
    <rPh sb="4" eb="5">
      <t>ゴウ</t>
    </rPh>
    <rPh sb="6" eb="7">
      <t>ダイ</t>
    </rPh>
    <rPh sb="8" eb="9">
      <t>ジョウ</t>
    </rPh>
    <rPh sb="9" eb="11">
      <t>カンケイ</t>
    </rPh>
    <phoneticPr fontId="8"/>
  </si>
  <si>
    <t>　公益財団法人東京しごと財団</t>
    <rPh sb="1" eb="3">
      <t>コウエキ</t>
    </rPh>
    <rPh sb="3" eb="5">
      <t>ザイダン</t>
    </rPh>
    <rPh sb="5" eb="7">
      <t>ホウジン</t>
    </rPh>
    <rPh sb="7" eb="9">
      <t>トウキョウ</t>
    </rPh>
    <rPh sb="12" eb="14">
      <t>ザイダン</t>
    </rPh>
    <phoneticPr fontId="8"/>
  </si>
  <si>
    <t>代表者   氏名（自署）</t>
    <phoneticPr fontId="8"/>
  </si>
  <si>
    <t>　　　働くパパママ育業応援奨励金　もっとパパコース（以下「奨励金」という。）について、</t>
    <rPh sb="3" eb="4">
      <t>ハタラ</t>
    </rPh>
    <rPh sb="9" eb="10">
      <t>イク</t>
    </rPh>
    <rPh sb="10" eb="11">
      <t>ギョウ</t>
    </rPh>
    <rPh sb="11" eb="13">
      <t>オウエン</t>
    </rPh>
    <rPh sb="13" eb="16">
      <t>ショウレイキン</t>
    </rPh>
    <rPh sb="26" eb="28">
      <t>イカ</t>
    </rPh>
    <rPh sb="29" eb="32">
      <t>ショウレイキン</t>
    </rPh>
    <phoneticPr fontId="8"/>
  </si>
  <si>
    <t>　　  奨励金支給要綱第7条の規定に基づき、下記のとおり申請します。</t>
    <rPh sb="4" eb="7">
      <t>ショウレイキン</t>
    </rPh>
    <rPh sb="7" eb="9">
      <t>シキュウ</t>
    </rPh>
    <rPh sb="9" eb="11">
      <t>ヨウコウ</t>
    </rPh>
    <rPh sb="11" eb="12">
      <t>ダイ</t>
    </rPh>
    <rPh sb="13" eb="14">
      <t>ジョウ</t>
    </rPh>
    <rPh sb="15" eb="17">
      <t>キテイ</t>
    </rPh>
    <rPh sb="18" eb="19">
      <t>モト</t>
    </rPh>
    <rPh sb="22" eb="24">
      <t>カキ</t>
    </rPh>
    <rPh sb="28" eb="30">
      <t>シンセイ</t>
    </rPh>
    <phoneticPr fontId="8"/>
  </si>
  <si>
    <t>金</t>
    <rPh sb="0" eb="1">
      <t>キン</t>
    </rPh>
    <phoneticPr fontId="8"/>
  </si>
  <si>
    <t>申請人数　　　　　　　　　　　　　　　</t>
    <rPh sb="0" eb="2">
      <t>シンセイ</t>
    </rPh>
    <rPh sb="2" eb="4">
      <t>ニンズウ</t>
    </rPh>
    <phoneticPr fontId="8"/>
  </si>
  <si>
    <t>＜従業員数１，０００人以上の企業のみ＞</t>
    <rPh sb="1" eb="4">
      <t>ジュウギョウイン</t>
    </rPh>
    <rPh sb="4" eb="5">
      <t>スウ</t>
    </rPh>
    <rPh sb="10" eb="11">
      <t>ニン</t>
    </rPh>
    <rPh sb="11" eb="13">
      <t>イジョウ</t>
    </rPh>
    <rPh sb="14" eb="16">
      <t>キギョウ</t>
    </rPh>
    <phoneticPr fontId="8"/>
  </si>
  <si>
    <t>男性従業員が過去２事業年度内に取得した合計３０日以上の育業率は５０％未満である。</t>
    <rPh sb="0" eb="2">
      <t>ダンセイ</t>
    </rPh>
    <rPh sb="2" eb="5">
      <t>ジュウギョウイン</t>
    </rPh>
    <rPh sb="6" eb="8">
      <t>カコ</t>
    </rPh>
    <rPh sb="9" eb="11">
      <t>ジギョウ</t>
    </rPh>
    <rPh sb="11" eb="13">
      <t>ネンド</t>
    </rPh>
    <rPh sb="13" eb="14">
      <t>ナイ</t>
    </rPh>
    <rPh sb="15" eb="17">
      <t>シュトク</t>
    </rPh>
    <rPh sb="19" eb="21">
      <t>ゴウケイ</t>
    </rPh>
    <rPh sb="23" eb="24">
      <t>ニチ</t>
    </rPh>
    <rPh sb="24" eb="26">
      <t>イジョウ</t>
    </rPh>
    <rPh sb="27" eb="28">
      <t>イク</t>
    </rPh>
    <rPh sb="28" eb="29">
      <t>ギョウ</t>
    </rPh>
    <rPh sb="29" eb="30">
      <t>リツ</t>
    </rPh>
    <rPh sb="34" eb="36">
      <t>ミマン</t>
    </rPh>
    <phoneticPr fontId="8"/>
  </si>
  <si>
    <t>令和７年度もっとパパ</t>
    <rPh sb="0" eb="2">
      <t>レイワ</t>
    </rPh>
    <rPh sb="3" eb="5">
      <t>ネンド</t>
    </rPh>
    <phoneticPr fontId="8"/>
  </si>
  <si>
    <t>令和７年度　働くパパママ育業応援奨励金　もっとパパコース　支給申請書</t>
    <rPh sb="0" eb="2">
      <t>レイワ</t>
    </rPh>
    <rPh sb="3" eb="5">
      <t>ネンド</t>
    </rPh>
    <rPh sb="6" eb="7">
      <t>ハタラ</t>
    </rPh>
    <rPh sb="12" eb="13">
      <t>イク</t>
    </rPh>
    <rPh sb="13" eb="14">
      <t>ギョウ</t>
    </rPh>
    <rPh sb="14" eb="16">
      <t>オウエン</t>
    </rPh>
    <rPh sb="16" eb="19">
      <t>ショウレイキン</t>
    </rPh>
    <rPh sb="29" eb="31">
      <t>シキュウ</t>
    </rPh>
    <rPh sb="31" eb="34">
      <t>シンセイショ</t>
    </rPh>
    <phoneticPr fontId="8"/>
  </si>
  <si>
    <t>３　対象従業員</t>
    <rPh sb="2" eb="4">
      <t>タイショウ</t>
    </rPh>
    <rPh sb="4" eb="7">
      <t>ジュウギョウイン</t>
    </rPh>
    <phoneticPr fontId="8"/>
  </si>
  <si>
    <t>従業員氏名</t>
    <rPh sb="0" eb="3">
      <t>ジュウギョウイン</t>
    </rPh>
    <rPh sb="3" eb="5">
      <t>シメイ</t>
    </rPh>
    <phoneticPr fontId="8"/>
  </si>
  <si>
    <t>④</t>
    <phoneticPr fontId="8"/>
  </si>
  <si>
    <t>⑤</t>
    <phoneticPr fontId="8"/>
  </si>
  <si>
    <t>ア</t>
    <phoneticPr fontId="8"/>
  </si>
  <si>
    <t>イ</t>
    <phoneticPr fontId="8"/>
  </si>
  <si>
    <t>ウ</t>
    <phoneticPr fontId="8"/>
  </si>
  <si>
    <t>エ</t>
    <phoneticPr fontId="8"/>
  </si>
  <si>
    <t>提出資料：開催案内（書面、メール文等）、研修資料（実際に配布したもの）　いずれかひとつ</t>
    <rPh sb="5" eb="7">
      <t>カイサイ</t>
    </rPh>
    <rPh sb="7" eb="9">
      <t>アンナイ</t>
    </rPh>
    <rPh sb="10" eb="12">
      <t>ショメン</t>
    </rPh>
    <rPh sb="16" eb="17">
      <t>ブン</t>
    </rPh>
    <rPh sb="17" eb="18">
      <t>トウ</t>
    </rPh>
    <rPh sb="20" eb="22">
      <t>ケンシュウ</t>
    </rPh>
    <rPh sb="22" eb="24">
      <t>シリョウ</t>
    </rPh>
    <rPh sb="25" eb="27">
      <t>ジッサイ</t>
    </rPh>
    <rPh sb="28" eb="30">
      <t>ハイフ</t>
    </rPh>
    <phoneticPr fontId="8"/>
  </si>
  <si>
    <t>　実施日</t>
    <rPh sb="1" eb="4">
      <t>ジッシビ</t>
    </rPh>
    <phoneticPr fontId="8"/>
  </si>
  <si>
    <t>　対象者</t>
    <rPh sb="1" eb="4">
      <t>タイショウシャ</t>
    </rPh>
    <phoneticPr fontId="8"/>
  </si>
  <si>
    <t>人</t>
    <rPh sb="0" eb="1">
      <t>ヒト</t>
    </rPh>
    <phoneticPr fontId="8"/>
  </si>
  <si>
    <t>　テーマ</t>
    <phoneticPr fontId="8"/>
  </si>
  <si>
    <t>提出資料：社内周知文（書面、メール文等）</t>
    <rPh sb="5" eb="7">
      <t>シャナイ</t>
    </rPh>
    <rPh sb="7" eb="9">
      <t>シュウチ</t>
    </rPh>
    <rPh sb="9" eb="10">
      <t>ブン</t>
    </rPh>
    <rPh sb="11" eb="13">
      <t>ショメン</t>
    </rPh>
    <rPh sb="17" eb="18">
      <t>ブン</t>
    </rPh>
    <rPh sb="18" eb="19">
      <t>トウ</t>
    </rPh>
    <phoneticPr fontId="8"/>
  </si>
  <si>
    <t>　設置日</t>
    <rPh sb="1" eb="3">
      <t>セッチ</t>
    </rPh>
    <rPh sb="3" eb="4">
      <t>ビ</t>
    </rPh>
    <phoneticPr fontId="8"/>
  </si>
  <si>
    <r>
      <t xml:space="preserve">　相談先
</t>
    </r>
    <r>
      <rPr>
        <sz val="8"/>
        <rFont val="ＭＳ Ｐ明朝"/>
        <family val="1"/>
        <charset val="128"/>
      </rPr>
      <t>　（部署または担当者名）</t>
    </r>
    <rPh sb="1" eb="3">
      <t>ソウダン</t>
    </rPh>
    <rPh sb="3" eb="4">
      <t>サキ</t>
    </rPh>
    <rPh sb="7" eb="9">
      <t>ブショ</t>
    </rPh>
    <rPh sb="12" eb="15">
      <t>タントウシャ</t>
    </rPh>
    <rPh sb="15" eb="16">
      <t>メイ</t>
    </rPh>
    <phoneticPr fontId="8"/>
  </si>
  <si>
    <t>提出資料：提供資料（実際に配布したもの）</t>
    <rPh sb="5" eb="7">
      <t>テイキョウ</t>
    </rPh>
    <rPh sb="7" eb="9">
      <t>シリョウ</t>
    </rPh>
    <rPh sb="10" eb="12">
      <t>ジッサイ</t>
    </rPh>
    <rPh sb="13" eb="15">
      <t>ハイフ</t>
    </rPh>
    <phoneticPr fontId="8"/>
  </si>
  <si>
    <t>　提供日</t>
    <rPh sb="1" eb="3">
      <t>テイキョウ</t>
    </rPh>
    <rPh sb="3" eb="4">
      <t>ビ</t>
    </rPh>
    <phoneticPr fontId="8"/>
  </si>
  <si>
    <r>
      <t>　提供方法
　</t>
    </r>
    <r>
      <rPr>
        <sz val="8"/>
        <rFont val="ＭＳ Ｐ明朝"/>
        <family val="1"/>
        <charset val="128"/>
      </rPr>
      <t>（メール、掲示板など）</t>
    </r>
    <rPh sb="1" eb="3">
      <t>テイキョウ</t>
    </rPh>
    <rPh sb="3" eb="5">
      <t>ホウホウ</t>
    </rPh>
    <phoneticPr fontId="8"/>
  </si>
  <si>
    <t>提出資料：周知資料（実際に配布したもの）</t>
    <rPh sb="7" eb="9">
      <t>シリョウ</t>
    </rPh>
    <rPh sb="10" eb="12">
      <t>ジッサイ</t>
    </rPh>
    <rPh sb="13" eb="15">
      <t>ハイフ</t>
    </rPh>
    <phoneticPr fontId="8"/>
  </si>
  <si>
    <t>周知日</t>
    <rPh sb="0" eb="2">
      <t>シュウチ</t>
    </rPh>
    <rPh sb="2" eb="3">
      <t>ビ</t>
    </rPh>
    <phoneticPr fontId="8"/>
  </si>
  <si>
    <t>周知方法</t>
    <rPh sb="0" eb="2">
      <t>シュウチ</t>
    </rPh>
    <rPh sb="2" eb="4">
      <t>ホウホウ</t>
    </rPh>
    <phoneticPr fontId="8"/>
  </si>
  <si>
    <t>参加人数</t>
    <rPh sb="0" eb="2">
      <t>サンカ</t>
    </rPh>
    <rPh sb="2" eb="4">
      <t>ニンズウ</t>
    </rPh>
    <phoneticPr fontId="8"/>
  </si>
  <si>
    <t>＜対象従業員①＞</t>
    <rPh sb="1" eb="3">
      <t>タイショウ</t>
    </rPh>
    <rPh sb="3" eb="6">
      <t>ジュウギョウイン</t>
    </rPh>
    <phoneticPr fontId="8"/>
  </si>
  <si>
    <r>
      <t>一時的・臨時的な就労の詳細</t>
    </r>
    <r>
      <rPr>
        <sz val="9"/>
        <rFont val="ＭＳ Ｐ明朝"/>
        <family val="1"/>
        <charset val="128"/>
      </rPr>
      <t>（欄が不足する場合は別紙を追加。様式自由）</t>
    </r>
    <r>
      <rPr>
        <sz val="11"/>
        <rFont val="ＭＳ Ｐ明朝"/>
        <family val="1"/>
        <charset val="128"/>
      </rPr>
      <t xml:space="preserve">
</t>
    </r>
    <rPh sb="14" eb="15">
      <t>ﾗﾝ</t>
    </rPh>
    <rPh sb="16" eb="18">
      <t>ﾌｿｸ</t>
    </rPh>
    <rPh sb="20" eb="22">
      <t>ﾊﾞｱｲ</t>
    </rPh>
    <rPh sb="23" eb="25">
      <t>ﾍﾞｯｼ</t>
    </rPh>
    <rPh sb="26" eb="28">
      <t>ﾂｲｶ</t>
    </rPh>
    <rPh sb="29" eb="31">
      <t>ﾖｳｼｷ</t>
    </rPh>
    <rPh sb="31" eb="33">
      <t>ｼﾞﾕｳ</t>
    </rPh>
    <phoneticPr fontId="8" type="halfwidthKatakana"/>
  </si>
  <si>
    <t>＜対象従業員②＞</t>
    <rPh sb="1" eb="3">
      <t>タイショウ</t>
    </rPh>
    <rPh sb="3" eb="6">
      <t>ジュウギョウイン</t>
    </rPh>
    <phoneticPr fontId="8"/>
  </si>
  <si>
    <t>＜対象従業員③＞</t>
    <rPh sb="1" eb="3">
      <t>タイショウ</t>
    </rPh>
    <rPh sb="3" eb="6">
      <t>ジュウギョウイン</t>
    </rPh>
    <phoneticPr fontId="8"/>
  </si>
  <si>
    <t>＜対象従業員④＞</t>
    <rPh sb="1" eb="3">
      <t>タイショウ</t>
    </rPh>
    <rPh sb="3" eb="6">
      <t>ジュウギョウイン</t>
    </rPh>
    <phoneticPr fontId="8"/>
  </si>
  <si>
    <t>働くパパママ育業応援奨励金　もっとパパコースの申請に関する書類の作成・提出</t>
    <rPh sb="32" eb="34">
      <t>サクセイ</t>
    </rPh>
    <phoneticPr fontId="8"/>
  </si>
  <si>
    <t>復帰日</t>
    <rPh sb="0" eb="2">
      <t>フッキ</t>
    </rPh>
    <rPh sb="2" eb="3">
      <t>ビ</t>
    </rPh>
    <phoneticPr fontId="8"/>
  </si>
  <si>
    <t>＜対象従業員⑤＞</t>
    <rPh sb="1" eb="3">
      <t>タイショウ</t>
    </rPh>
    <rPh sb="3" eb="6">
      <t>ジュウギョウイン</t>
    </rPh>
    <phoneticPr fontId="8"/>
  </si>
  <si>
    <r>
      <t xml:space="preserve">申請企業等の
連絡担当者・連絡先
</t>
    </r>
    <r>
      <rPr>
        <sz val="8"/>
        <rFont val="ＭＳ Ｐ明朝"/>
        <family val="1"/>
        <charset val="128"/>
      </rPr>
      <t>※必ず連絡の取れる連絡先を記入</t>
    </r>
    <rPh sb="0" eb="2">
      <t>シンセイ</t>
    </rPh>
    <rPh sb="2" eb="4">
      <t>キギョウ</t>
    </rPh>
    <rPh sb="4" eb="5">
      <t>トウ</t>
    </rPh>
    <rPh sb="7" eb="9">
      <t>レンラク</t>
    </rPh>
    <rPh sb="9" eb="12">
      <t>タントウシャ</t>
    </rPh>
    <rPh sb="13" eb="16">
      <t>レンラクサキ</t>
    </rPh>
    <rPh sb="19" eb="20">
      <t>カナラ</t>
    </rPh>
    <rPh sb="21" eb="23">
      <t>レンラク</t>
    </rPh>
    <rPh sb="24" eb="25">
      <t>ト</t>
    </rPh>
    <rPh sb="27" eb="30">
      <t>レンラクサキ</t>
    </rPh>
    <rPh sb="31" eb="33">
      <t>キニュウ</t>
    </rPh>
    <phoneticPr fontId="8"/>
  </si>
  <si>
    <t>４　制度の整備状況</t>
    <phoneticPr fontId="8"/>
  </si>
  <si>
    <t>５ 対象従業員の育業状況</t>
    <rPh sb="2" eb="4">
      <t>タイショウ</t>
    </rPh>
    <rPh sb="4" eb="7">
      <t>ジュウギョウイン</t>
    </rPh>
    <rPh sb="8" eb="9">
      <t>イク</t>
    </rPh>
    <rPh sb="9" eb="10">
      <t>ギョウ</t>
    </rPh>
    <rPh sb="10" eb="12">
      <t>ジョウキョウ</t>
    </rPh>
    <phoneticPr fontId="8"/>
  </si>
  <si>
    <t>６ 対象従業員の育業中における就労状況</t>
    <phoneticPr fontId="8"/>
  </si>
  <si>
    <t>７</t>
    <phoneticPr fontId="8"/>
  </si>
  <si>
    <t>９</t>
    <phoneticPr fontId="8"/>
  </si>
  <si>
    <t>最も復帰日が
遅い従業員</t>
    <rPh sb="0" eb="1">
      <t>モット</t>
    </rPh>
    <rPh sb="2" eb="4">
      <t>フッキ</t>
    </rPh>
    <rPh sb="4" eb="5">
      <t>ビ</t>
    </rPh>
    <rPh sb="7" eb="8">
      <t>オソ</t>
    </rPh>
    <rPh sb="9" eb="12">
      <t>ジュウギョウイン</t>
    </rPh>
    <phoneticPr fontId="8"/>
  </si>
  <si>
    <t>申請企業等
 の代表者の
三親等内の
親族でない</t>
    <rPh sb="0" eb="2">
      <t>ｼﾝｾｲ</t>
    </rPh>
    <rPh sb="2" eb="4">
      <t>ｷｷﾞｮｳ</t>
    </rPh>
    <rPh sb="4" eb="5">
      <t>ﾄｳ</t>
    </rPh>
    <rPh sb="8" eb="11">
      <t>ﾀﾞｲﾋｮｳｼｬ</t>
    </rPh>
    <rPh sb="13" eb="14">
      <t>ｻﾝ</t>
    </rPh>
    <rPh sb="14" eb="16">
      <t>ｼﾝﾄｳ</t>
    </rPh>
    <rPh sb="16" eb="17">
      <t>ﾅｲ</t>
    </rPh>
    <rPh sb="19" eb="21">
      <t>ｼﾝｿﾞｸ</t>
    </rPh>
    <phoneticPr fontId="8" type="halfwidthKatakana"/>
  </si>
  <si>
    <t>誓　約　書</t>
    <phoneticPr fontId="87"/>
  </si>
  <si>
    <t>公益財団法人東京しごと財団理事長　　殿</t>
    <phoneticPr fontId="87"/>
  </si>
  <si>
    <t>支給申請日の前日から起算して過去5年間に、重大な法令違反はないことを誓約します。</t>
    <rPh sb="0" eb="2">
      <t>シキュウ</t>
    </rPh>
    <rPh sb="2" eb="4">
      <t>シンセイ</t>
    </rPh>
    <rPh sb="4" eb="5">
      <t>ヒ</t>
    </rPh>
    <rPh sb="6" eb="8">
      <t>ゼンジツ</t>
    </rPh>
    <rPh sb="10" eb="12">
      <t>キサン</t>
    </rPh>
    <rPh sb="14" eb="16">
      <t>カコ</t>
    </rPh>
    <rPh sb="17" eb="19">
      <t>ネンカン</t>
    </rPh>
    <rPh sb="21" eb="23">
      <t>ジュウダイ</t>
    </rPh>
    <rPh sb="24" eb="26">
      <t>ホウレイ</t>
    </rPh>
    <rPh sb="26" eb="28">
      <t>イハン</t>
    </rPh>
    <rPh sb="34" eb="36">
      <t>セイヤク</t>
    </rPh>
    <phoneticPr fontId="87"/>
  </si>
  <si>
    <t>固定残業代等の時間当たり金額が時間外労働の割増賃金に違反していないこと、また、固定残業時間を超えて残業を行った場合は、その超過分について通常の時間外労働と同様に、割増賃金が追加で支給されていることを誓約します。</t>
    <phoneticPr fontId="87"/>
  </si>
  <si>
    <t>法定労働時間を超えて従業員を勤務させる場合は、「時間外・休日労働に関する協定（36協定）」を締結し、遵守していることを誓約します。</t>
    <phoneticPr fontId="87"/>
  </si>
  <si>
    <t>労働基準法第３９条第７項（年次有給休暇について年５日を取得させる義務）に違反していないことを誓約します。</t>
    <phoneticPr fontId="87"/>
  </si>
  <si>
    <r>
      <t xml:space="preserve">労働基準法に定める時間外労働の上限規制を遵守していることを誓約します。
</t>
    </r>
    <r>
      <rPr>
        <sz val="8"/>
        <rFont val="ＭＳ Ｐ明朝"/>
        <family val="1"/>
        <charset val="128"/>
      </rPr>
      <t>＊　</t>
    </r>
    <r>
      <rPr>
        <sz val="9"/>
        <rFont val="ＭＳ Ｐ明朝"/>
        <family val="1"/>
        <charset val="128"/>
      </rPr>
      <t xml:space="preserve">原則として、時間外労働は月45時間以内、年360時間以内。臨時的な特別な事情がある場合は、時間外労働・休日労働の合計が月100時間未満、複数月平均80時間（年６か月まで）、時間外労働が年720時間以内（ただし、いずれも特別条項付きの36協定締結が必要）。
</t>
    </r>
    <phoneticPr fontId="87"/>
  </si>
  <si>
    <t>厚生労働大臣の指針に基づき、セクシュアルハラスメント等を防止するための措置を取っていることを誓約します。</t>
    <phoneticPr fontId="87"/>
  </si>
  <si>
    <r>
      <t xml:space="preserve">風俗営業等の規制及び業務の適正化等に関する法律（昭和２３年法律第１２２号）第２条第１項に規定する風俗営業、同条第５項に規定する性風俗関連特殊営業、同条第１３項に規定する接客業務受託営業及びこれらに類する事業を行っていないことを誓約します。
</t>
    </r>
    <r>
      <rPr>
        <sz val="9"/>
        <rFont val="ＭＳ Ｐ明朝"/>
        <family val="1"/>
        <charset val="128"/>
      </rPr>
      <t xml:space="preserve">＊　接待飲食店営業のほか、パチンコ、ゲームセンター等の遊技場営業を行っている事業主は申請できません。
</t>
    </r>
    <phoneticPr fontId="87"/>
  </si>
  <si>
    <t>過年度に実施された本コースを受給していないこと、また、吸収合併等により過去に本奨励金を受給した企業の事業を引き継いだ企業に該当しないことを誓約します。</t>
    <rPh sb="0" eb="3">
      <t>カネンド</t>
    </rPh>
    <rPh sb="4" eb="6">
      <t>ジッシ</t>
    </rPh>
    <rPh sb="9" eb="10">
      <t>ホン</t>
    </rPh>
    <rPh sb="14" eb="16">
      <t>ジュキュウ</t>
    </rPh>
    <rPh sb="27" eb="29">
      <t>キュウシュウ</t>
    </rPh>
    <rPh sb="29" eb="31">
      <t>ガッペイ</t>
    </rPh>
    <rPh sb="31" eb="32">
      <t>トウ</t>
    </rPh>
    <rPh sb="35" eb="37">
      <t>カコ</t>
    </rPh>
    <rPh sb="38" eb="39">
      <t>ホン</t>
    </rPh>
    <rPh sb="39" eb="42">
      <t>ショウレイキン</t>
    </rPh>
    <rPh sb="43" eb="45">
      <t>ジュキュウ</t>
    </rPh>
    <rPh sb="47" eb="49">
      <t>キギョウ</t>
    </rPh>
    <rPh sb="50" eb="52">
      <t>ジギョウ</t>
    </rPh>
    <rPh sb="53" eb="54">
      <t>ヒ</t>
    </rPh>
    <rPh sb="55" eb="56">
      <t>ツ</t>
    </rPh>
    <rPh sb="58" eb="60">
      <t>キギョウ</t>
    </rPh>
    <rPh sb="61" eb="63">
      <t>ガイトウ</t>
    </rPh>
    <rPh sb="69" eb="71">
      <t>セイヤク</t>
    </rPh>
    <phoneticPr fontId="87"/>
  </si>
  <si>
    <t>奨励金支給後に本誓約書の内容に虚偽や不正が発覚した場合は奨励金を返還します。</t>
    <phoneticPr fontId="87"/>
  </si>
  <si>
    <r>
      <t>　　   個人の住所地
　　　　</t>
    </r>
    <r>
      <rPr>
        <sz val="8"/>
        <rFont val="ＭＳ Ｐ明朝"/>
        <family val="1"/>
        <charset val="128"/>
      </rPr>
      <t>※個人事業主のみ</t>
    </r>
    <r>
      <rPr>
        <sz val="10"/>
        <rFont val="ＭＳ Ｐ明朝"/>
        <family val="1"/>
        <charset val="128"/>
      </rPr>
      <t>　　　　
　　　　　</t>
    </r>
    <r>
      <rPr>
        <sz val="8"/>
        <rFont val="ＭＳ Ｐ明朝"/>
        <family val="1"/>
        <charset val="128"/>
      </rPr>
      <t>　</t>
    </r>
    <r>
      <rPr>
        <sz val="10"/>
        <rFont val="ＭＳ Ｐ明朝"/>
        <family val="1"/>
        <charset val="128"/>
      </rPr>
      <t xml:space="preserve">   </t>
    </r>
    <rPh sb="17" eb="19">
      <t>コジン</t>
    </rPh>
    <rPh sb="19" eb="22">
      <t>ジギョウヌシ</t>
    </rPh>
    <phoneticPr fontId="87"/>
  </si>
  <si>
    <t xml:space="preserve">        企業等の所在地     </t>
    <phoneticPr fontId="87"/>
  </si>
  <si>
    <t xml:space="preserve">　　　 企業等の名称        </t>
    <phoneticPr fontId="87"/>
  </si>
  <si>
    <t xml:space="preserve">　　　 代表者   役職 </t>
    <rPh sb="10" eb="12">
      <t>ヤクショク</t>
    </rPh>
    <phoneticPr fontId="87"/>
  </si>
  <si>
    <t>　　　 代表者   氏名（自署）</t>
    <rPh sb="4" eb="7">
      <t>ダイヒョウシャ</t>
    </rPh>
    <rPh sb="10" eb="12">
      <t>シメイ</t>
    </rPh>
    <rPh sb="13" eb="15">
      <t>ジショ</t>
    </rPh>
    <phoneticPr fontId="87"/>
  </si>
  <si>
    <t>育業時の状況は支給申請書（Ｐ3）に記載のとおりです。</t>
    <rPh sb="2" eb="3">
      <t>ジ</t>
    </rPh>
    <rPh sb="4" eb="6">
      <t>ジョウキョウ</t>
    </rPh>
    <rPh sb="7" eb="9">
      <t>シキュウ</t>
    </rPh>
    <rPh sb="9" eb="12">
      <t>シンセイショ</t>
    </rPh>
    <rPh sb="17" eb="19">
      <t>キサイ</t>
    </rPh>
    <phoneticPr fontId="8"/>
  </si>
  <si>
    <t>対象従業員が下記について申請内容を確認し、□にチェックを入れ署名してください</t>
    <rPh sb="0" eb="2">
      <t>タイショウ</t>
    </rPh>
    <rPh sb="2" eb="5">
      <t>ジュウギョウイン</t>
    </rPh>
    <rPh sb="6" eb="8">
      <t>カキ</t>
    </rPh>
    <rPh sb="12" eb="14">
      <t>シンセイ</t>
    </rPh>
    <rPh sb="14" eb="16">
      <t>ナイヨウ</t>
    </rPh>
    <rPh sb="17" eb="19">
      <t>カクニン</t>
    </rPh>
    <rPh sb="28" eb="29">
      <t>イ</t>
    </rPh>
    <rPh sb="30" eb="32">
      <t>ショメイ</t>
    </rPh>
    <phoneticPr fontId="8"/>
  </si>
  <si>
    <t>（企業等の所在地、名称、代表者役職、氏名は法人登記簿どおりに記入）</t>
    <rPh sb="1" eb="3">
      <t>キギョウ</t>
    </rPh>
    <rPh sb="3" eb="4">
      <t>トウ</t>
    </rPh>
    <rPh sb="5" eb="8">
      <t>ショザイチ</t>
    </rPh>
    <rPh sb="9" eb="11">
      <t>メイショウ</t>
    </rPh>
    <rPh sb="12" eb="15">
      <t>ダイヒョウシャ</t>
    </rPh>
    <rPh sb="15" eb="17">
      <t>ヤクショク</t>
    </rPh>
    <rPh sb="18" eb="20">
      <t>シメイ</t>
    </rPh>
    <rPh sb="21" eb="23">
      <t>ホウジン</t>
    </rPh>
    <rPh sb="23" eb="26">
      <t>トウキボ</t>
    </rPh>
    <rPh sb="30" eb="32">
      <t>キニュウ</t>
    </rPh>
    <phoneticPr fontId="8"/>
  </si>
  <si>
    <t>■二つ以上の項目の実施が必須</t>
    <rPh sb="1" eb="2">
      <t>フタ</t>
    </rPh>
    <rPh sb="3" eb="5">
      <t>イジョウ</t>
    </rPh>
    <phoneticPr fontId="8"/>
  </si>
  <si>
    <t>（</t>
    <phoneticPr fontId="8"/>
  </si>
  <si>
    <r>
      <t>育業開始</t>
    </r>
    <r>
      <rPr>
        <b/>
        <u/>
        <sz val="11"/>
        <rFont val="ＭＳ Ｐ明朝"/>
        <family val="1"/>
        <charset val="128"/>
      </rPr>
      <t>1か月前</t>
    </r>
    <rPh sb="0" eb="1">
      <t>イク</t>
    </rPh>
    <rPh sb="1" eb="2">
      <t>ギョウ</t>
    </rPh>
    <rPh sb="2" eb="4">
      <t>カイシ</t>
    </rPh>
    <rPh sb="6" eb="7">
      <t>ゲツ</t>
    </rPh>
    <rPh sb="7" eb="8">
      <t>マエ</t>
    </rPh>
    <phoneticPr fontId="8"/>
  </si>
  <si>
    <t>私は、働くパパママ育業応援奨励金支給要綱もっとパパコース第７条の規定に基づく奨励金の支給申請を行うにあたり、
以下のことを誓約します。（□欄にチェックしてください。）</t>
    <phoneticPr fontId="87"/>
  </si>
  <si>
    <t>育児休業・産後パパ育休に関する研修の実施</t>
    <phoneticPr fontId="8"/>
  </si>
  <si>
    <t>育児休業・産後パパ育休に関する相談体制の整備等（相談窓口の設置）</t>
    <rPh sb="15" eb="17">
      <t>ソウダン</t>
    </rPh>
    <rPh sb="17" eb="19">
      <t>タイセイ</t>
    </rPh>
    <rPh sb="20" eb="22">
      <t>セイビ</t>
    </rPh>
    <rPh sb="22" eb="23">
      <t>トウ</t>
    </rPh>
    <phoneticPr fontId="8"/>
  </si>
  <si>
    <t>自社の労働者の育児休業・産後パパ育休取得事例の収集・提供</t>
    <phoneticPr fontId="8"/>
  </si>
  <si>
    <t>自社の労働者へ育児休業・産後パパ育休制度と育児休業取得促進に関する方針の周知</t>
    <phoneticPr fontId="8"/>
  </si>
  <si>
    <r>
      <t xml:space="preserve">      </t>
    </r>
    <r>
      <rPr>
        <sz val="11"/>
        <rFont val="ＭＳ Ｐ明朝"/>
        <family val="1"/>
        <charset val="128"/>
      </rPr>
      <t>所定労働時間</t>
    </r>
    <r>
      <rPr>
        <sz val="10"/>
        <rFont val="ＭＳ Ｐ明朝"/>
        <family val="1"/>
        <charset val="128"/>
      </rPr>
      <t xml:space="preserve">
</t>
    </r>
    <r>
      <rPr>
        <sz val="8"/>
        <rFont val="ＭＳ Ｐ明朝"/>
        <family val="1"/>
        <charset val="128"/>
      </rPr>
      <t>※休憩時間を除いたもの
※時短勤務時間を含めて
記入</t>
    </r>
    <rPh sb="6" eb="8">
      <t>ショテイ</t>
    </rPh>
    <rPh sb="8" eb="10">
      <t>ロウドウ</t>
    </rPh>
    <rPh sb="10" eb="12">
      <t>ジカン</t>
    </rPh>
    <rPh sb="14" eb="16">
      <t>キュウケイ</t>
    </rPh>
    <rPh sb="16" eb="18">
      <t>ジカン</t>
    </rPh>
    <rPh sb="19" eb="20">
      <t>ノゾ</t>
    </rPh>
    <rPh sb="26" eb="28">
      <t>ジタン</t>
    </rPh>
    <rPh sb="28" eb="30">
      <t>キンム</t>
    </rPh>
    <rPh sb="30" eb="32">
      <t>ジカン</t>
    </rPh>
    <rPh sb="33" eb="34">
      <t>フク</t>
    </rPh>
    <rPh sb="37" eb="39">
      <t>キニュウ</t>
    </rPh>
    <phoneticPr fontId="8"/>
  </si>
  <si>
    <t>国民の休日</t>
  </si>
  <si>
    <t>木</t>
    <rPh sb="0" eb="1">
      <t>モク</t>
    </rPh>
    <phoneticPr fontId="8"/>
  </si>
  <si>
    <t>水</t>
    <rPh sb="0" eb="1">
      <t>スイ</t>
    </rPh>
    <phoneticPr fontId="8"/>
  </si>
  <si>
    <t>火</t>
    <rPh sb="0" eb="1">
      <t>カ</t>
    </rPh>
    <phoneticPr fontId="8"/>
  </si>
  <si>
    <t>住所</t>
    <rPh sb="0" eb="2">
      <t>ジュウショ</t>
    </rPh>
    <phoneticPr fontId="8"/>
  </si>
  <si>
    <t>法人名又は事務所名</t>
    <rPh sb="0" eb="2">
      <t>ホウジン</t>
    </rPh>
    <rPh sb="2" eb="3">
      <t>メイ</t>
    </rPh>
    <rPh sb="3" eb="4">
      <t>マタ</t>
    </rPh>
    <rPh sb="5" eb="7">
      <t>ジム</t>
    </rPh>
    <rPh sb="7" eb="8">
      <t>ショ</t>
    </rPh>
    <rPh sb="8" eb="9">
      <t>メイ</t>
    </rPh>
    <phoneticPr fontId="8"/>
  </si>
  <si>
    <t>代表者役職・氏名</t>
    <rPh sb="0" eb="3">
      <t>ダイヒョウシャ</t>
    </rPh>
    <rPh sb="3" eb="5">
      <t>ヤクショク</t>
    </rPh>
    <rPh sb="6" eb="8">
      <t>シメイ</t>
    </rPh>
    <phoneticPr fontId="8"/>
  </si>
  <si>
    <t>担当者</t>
    <rPh sb="0" eb="3">
      <t>タントウシャ</t>
    </rPh>
    <phoneticPr fontId="8"/>
  </si>
  <si>
    <t>電話番号</t>
    <rPh sb="0" eb="2">
      <t>デンワ</t>
    </rPh>
    <rPh sb="2" eb="4">
      <t>バンゴウ</t>
    </rPh>
    <phoneticPr fontId="8"/>
  </si>
  <si>
    <t>メール
アドレス</t>
    <phoneticPr fontId="8"/>
  </si>
  <si>
    <t>電話番号</t>
    <phoneticPr fontId="8"/>
  </si>
  <si>
    <t>■令和7年度（令和7年4月1日以降）に実施・設置・提供・周知していること</t>
    <rPh sb="7" eb="9">
      <t>レイワ</t>
    </rPh>
    <rPh sb="10" eb="11">
      <t>ネン</t>
    </rPh>
    <rPh sb="12" eb="13">
      <t>ガツ</t>
    </rPh>
    <rPh sb="14" eb="15">
      <t>ニチ</t>
    </rPh>
    <rPh sb="15" eb="17">
      <t>イコウ</t>
    </rPh>
    <rPh sb="22" eb="24">
      <t>セッチ</t>
    </rPh>
    <rPh sb="25" eb="27">
      <t>テイキョウ</t>
    </rPh>
    <rPh sb="28" eb="30">
      <t>シュウチ</t>
    </rPh>
    <phoneticPr fontId="8"/>
  </si>
  <si>
    <t>対象従業員氏名を記載し、最も復帰が遅い従業員に☑を入れること。</t>
    <rPh sb="0" eb="2">
      <t>タイショウ</t>
    </rPh>
    <rPh sb="12" eb="13">
      <t>モット</t>
    </rPh>
    <rPh sb="14" eb="16">
      <t>フッキ</t>
    </rPh>
    <rPh sb="17" eb="18">
      <t>オソ</t>
    </rPh>
    <rPh sb="19" eb="22">
      <t>ジュウギョウイン</t>
    </rPh>
    <rPh sb="25" eb="26">
      <t>イ</t>
    </rPh>
    <phoneticPr fontId="8"/>
  </si>
  <si>
    <t>様式第２号（第7条関係）</t>
    <phoneticPr fontId="87"/>
  </si>
  <si>
    <r>
      <rPr>
        <b/>
        <sz val="16"/>
        <color theme="1"/>
        <rFont val="ＭＳ Ｐゴシック"/>
        <family val="3"/>
        <charset val="128"/>
      </rPr>
      <t>対象従業員</t>
    </r>
    <r>
      <rPr>
        <b/>
        <sz val="16"/>
        <color theme="1"/>
        <rFont val="ＭＳ Ｐ明朝"/>
        <family val="1"/>
        <charset val="128"/>
      </rPr>
      <t>の原職復帰後勤務状況（復帰後3か月分の休日・休暇について記入）</t>
    </r>
    <phoneticPr fontId="8"/>
  </si>
  <si>
    <t>子の看護等休暇、介護休暇、年次有給休暇、労基法に定められている休暇</t>
    <rPh sb="0" eb="1">
      <t>コ</t>
    </rPh>
    <rPh sb="4" eb="5">
      <t>トウ</t>
    </rPh>
    <phoneticPr fontId="8"/>
  </si>
  <si>
    <t>一時就労日数を
差し引いた育業日数</t>
    <rPh sb="0" eb="6">
      <t>イチジシュウロウニッスウ</t>
    </rPh>
    <rPh sb="8" eb="9">
      <t>サ</t>
    </rPh>
    <rPh sb="10" eb="11">
      <t>ヒ</t>
    </rPh>
    <rPh sb="13" eb="14">
      <t>イク</t>
    </rPh>
    <rPh sb="14" eb="15">
      <t>ギョウ</t>
    </rPh>
    <rPh sb="15" eb="17">
      <t>ニッスウ</t>
    </rPh>
    <phoneticPr fontId="8"/>
  </si>
  <si>
    <t>本奨励金に係る審査を適切に行うため、申請書類一式について東京都及び専門家へ提供することに同意します。</t>
    <rPh sb="0" eb="1">
      <t>ホン</t>
    </rPh>
    <rPh sb="1" eb="4">
      <t>ショウレイキン</t>
    </rPh>
    <rPh sb="5" eb="6">
      <t>カカ</t>
    </rPh>
    <rPh sb="7" eb="9">
      <t>シンサ</t>
    </rPh>
    <rPh sb="10" eb="12">
      <t>テキセツ</t>
    </rPh>
    <rPh sb="13" eb="14">
      <t>オコナ</t>
    </rPh>
    <rPh sb="18" eb="20">
      <t>シンセイ</t>
    </rPh>
    <rPh sb="20" eb="22">
      <t>ショルイ</t>
    </rPh>
    <rPh sb="22" eb="24">
      <t>イッシキ</t>
    </rPh>
    <rPh sb="28" eb="31">
      <t>トウキョウト</t>
    </rPh>
    <rPh sb="31" eb="32">
      <t>オヨ</t>
    </rPh>
    <rPh sb="33" eb="36">
      <t>センモンカ</t>
    </rPh>
    <rPh sb="37" eb="39">
      <t>テイキョウ</t>
    </rPh>
    <rPh sb="44" eb="46">
      <t>ドウイ</t>
    </rPh>
    <phoneticPr fontId="8"/>
  </si>
  <si>
    <t>育業中に一時的・臨時的な就労を行った</t>
    <phoneticPr fontId="8"/>
  </si>
  <si>
    <t>　　　　　役職</t>
    <rPh sb="5" eb="7">
      <t>ヤクショク</t>
    </rPh>
    <phoneticPr fontId="8"/>
  </si>
  <si>
    <r>
      <t>※下記のどちらか</t>
    </r>
    <r>
      <rPr>
        <b/>
        <sz val="11"/>
        <rFont val="ＭＳ Ｐ明朝"/>
        <family val="1"/>
        <charset val="128"/>
      </rPr>
      <t>一つ</t>
    </r>
    <r>
      <rPr>
        <b/>
        <sz val="11"/>
        <rFont val="ＭＳ Ｐゴシック"/>
        <family val="3"/>
        <charset val="128"/>
      </rPr>
      <t>に✓</t>
    </r>
    <r>
      <rPr>
        <sz val="11"/>
        <rFont val="ＭＳ Ｐ明朝"/>
        <family val="1"/>
        <charset val="128"/>
      </rPr>
      <t>を入れること</t>
    </r>
    <rPh sb="1" eb="3">
      <t>カキ</t>
    </rPh>
    <rPh sb="8" eb="9">
      <t>ヒト</t>
    </rPh>
    <rPh sb="13" eb="14">
      <t>イ</t>
    </rPh>
    <phoneticPr fontId="8"/>
  </si>
  <si>
    <t>①登記上の本店と本社機能をもつ事業所が異なる場合、本社機能をもつ事業所の所在地で事業を営んでいることがわかる書類（水道光熱費等の領収書、賃借契約書などの写し）を提出すること。登記上の本店と本社機能を持つ事業所の両方が都外の場合、対象従業員が所属する都内事業所分も提出すること。</t>
    <phoneticPr fontId="8"/>
  </si>
  <si>
    <t>別名を使用している提出書類名</t>
    <rPh sb="0" eb="2">
      <t>ベツメイ</t>
    </rPh>
    <rPh sb="3" eb="5">
      <t>シヨウ</t>
    </rPh>
    <rPh sb="9" eb="11">
      <t>テイシュツ</t>
    </rPh>
    <rPh sb="11" eb="13">
      <t>ショルイ</t>
    </rPh>
    <rPh sb="13" eb="14">
      <t>メイ</t>
    </rPh>
    <phoneticPr fontId="8"/>
  </si>
  <si>
    <t>従業員に支払われる賃金が、東京都の最低賃金額（特定（産業別）最低賃金額）以上であることを誓約します。</t>
    <rPh sb="13" eb="16">
      <t>トウキョウト</t>
    </rPh>
    <rPh sb="36" eb="38">
      <t>イジョウ</t>
    </rPh>
    <phoneticPr fontId="87"/>
  </si>
  <si>
    <r>
      <t xml:space="preserve">代表者、役員又は使用人その他の従業員若しくは構成員について、東京都暴力団排除条例第２条第２号に規定する暴力団、同条第３号に規定する暴力団員又は同条第４号に規定する暴力団関係者（以下「暴力団員等」という。）に該当せず、かつ将来にわたっても該当しないことを誓約します。
あわせて、理事長が必要と認めた場合には、暴力団員等であるか否かの確認のため、警視庁へ照会がなされることに同意します。
</t>
    </r>
    <r>
      <rPr>
        <sz val="9"/>
        <rFont val="ＭＳ Ｐ明朝"/>
        <family val="1"/>
        <charset val="128"/>
      </rPr>
      <t xml:space="preserve">＊　この誓約書における「暴力団関係者」とは、以下の者をいいます。
・暴力団又は暴力団員が実質的に経営を支配する法人等に所属する者
・暴力団員を雇用している者
・暴力団又は暴力団員を不当に利用していると認められる者
・暴力団の維持、運営に協力し、又は関与していると認められる者
・暴力団又は暴力団員と社会的に非難されるべき関係を有していると認められる者
</t>
    </r>
    <r>
      <rPr>
        <sz val="8"/>
        <rFont val="ＭＳ Ｐ明朝"/>
        <family val="1"/>
        <charset val="128"/>
      </rPr>
      <t xml:space="preserve">
</t>
    </r>
    <rPh sb="138" eb="141">
      <t>リジチョウ</t>
    </rPh>
    <phoneticPr fontId="87"/>
  </si>
  <si>
    <t>10</t>
    <phoneticPr fontId="8"/>
  </si>
  <si>
    <t>本奨励金の申請に関し提出する書類の内容は事実と相違ないこと、書類の写し（電子ファイル等を含む）はすべて原本と相違ないこと及び公益財団法人東京しごと財団が審査に必要な事項についての確認や検査を行う際に誠実に対応することを誓約します。</t>
    <phoneticPr fontId="87"/>
  </si>
  <si>
    <t>前記以外の労働関係法令についても遵守していることを誓約します。</t>
    <phoneticPr fontId="87"/>
  </si>
  <si>
    <t>※男性従業員に関するものであること</t>
    <rPh sb="1" eb="3">
      <t>ダンセイ</t>
    </rPh>
    <rPh sb="3" eb="6">
      <t>ジュウギョウイン</t>
    </rPh>
    <rPh sb="7" eb="8">
      <t>カン</t>
    </rPh>
    <phoneticPr fontId="8"/>
  </si>
  <si>
    <t>※男性従業員に関するものであること</t>
    <phoneticPr fontId="8"/>
  </si>
  <si>
    <t>※育業率の算出方法については募集要項P34参照</t>
    <rPh sb="14" eb="16">
      <t>ボシュウ</t>
    </rPh>
    <rPh sb="16" eb="18">
      <t>ヨウコウ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</si>
</sst>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d"/>
    <numFmt numFmtId="177" formatCode="#"/>
    <numFmt numFmtId="178" formatCode="0_ "/>
    <numFmt numFmtId="179" formatCode="[$-411]ge\.m\.d;@"/>
    <numFmt numFmtId="180" formatCode="0_);[Red]\(0\)"/>
    <numFmt numFmtId="181" formatCode="#,##0_ "/>
  </numFmts>
  <fonts count="100">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2"/>
      <color theme="1"/>
      <name val="ＭＳ 明朝"/>
      <family val="1"/>
      <charset val="128"/>
    </font>
    <font>
      <sz val="6"/>
      <name val="ＭＳ Ｐゴシック"/>
      <family val="2"/>
      <charset val="128"/>
      <scheme val="minor"/>
    </font>
    <font>
      <sz val="9"/>
      <color indexed="81"/>
      <name val="ＭＳ Ｐゴシック"/>
      <family val="3"/>
      <charset val="128"/>
    </font>
    <font>
      <sz val="9"/>
      <color indexed="81"/>
      <name val="MS P ゴシック"/>
      <family val="2"/>
    </font>
    <font>
      <b/>
      <sz val="11"/>
      <color theme="1"/>
      <name val="ＭＳ 明朝"/>
      <family val="1"/>
      <charset val="128"/>
    </font>
    <font>
      <sz val="11"/>
      <color theme="1"/>
      <name val="ＭＳ 明朝"/>
      <family val="1"/>
      <charset val="128"/>
    </font>
    <font>
      <i/>
      <sz val="11"/>
      <color theme="1"/>
      <name val="ＭＳ 明朝"/>
      <family val="1"/>
      <charset val="128"/>
    </font>
    <font>
      <sz val="11"/>
      <color theme="1"/>
      <name val="ＭＳ Ｐ明朝"/>
      <family val="1"/>
      <charset val="128"/>
    </font>
    <font>
      <sz val="11"/>
      <name val="ＭＳ Ｐ明朝"/>
      <family val="1"/>
      <charset val="128"/>
    </font>
    <font>
      <sz val="10"/>
      <name val="ＭＳ Ｐ明朝"/>
      <family val="1"/>
      <charset val="128"/>
    </font>
    <font>
      <sz val="8"/>
      <name val="ＭＳ Ｐ明朝"/>
      <family val="1"/>
      <charset val="128"/>
    </font>
    <font>
      <u/>
      <sz val="9"/>
      <color indexed="81"/>
      <name val="ＭＳ Ｐゴシック"/>
      <family val="3"/>
      <charset val="128"/>
    </font>
    <font>
      <sz val="11"/>
      <color theme="1"/>
      <name val="ＭＳ Ｐゴシック"/>
      <family val="2"/>
      <scheme val="minor"/>
    </font>
    <font>
      <sz val="11"/>
      <color rgb="FFFF0000"/>
      <name val="ＭＳ Ｐゴシック"/>
      <family val="2"/>
      <charset val="128"/>
      <scheme val="minor"/>
    </font>
    <font>
      <sz val="9"/>
      <name val="ＭＳ Ｐ明朝"/>
      <family val="1"/>
      <charset val="128"/>
    </font>
    <font>
      <sz val="14"/>
      <name val="ＭＳ Ｐ明朝"/>
      <family val="1"/>
      <charset val="128"/>
    </font>
    <font>
      <b/>
      <sz val="11"/>
      <name val="ＭＳ Ｐ明朝"/>
      <family val="1"/>
      <charset val="128"/>
    </font>
    <font>
      <b/>
      <sz val="10"/>
      <name val="ＭＳ Ｐ明朝"/>
      <family val="1"/>
      <charset val="128"/>
    </font>
    <font>
      <sz val="18"/>
      <name val="ＭＳ Ｐ明朝"/>
      <family val="1"/>
      <charset val="128"/>
    </font>
    <font>
      <b/>
      <sz val="11"/>
      <color rgb="FFFF0000"/>
      <name val="ＭＳ Ｐ明朝"/>
      <family val="1"/>
      <charset val="128"/>
    </font>
    <font>
      <sz val="8"/>
      <color theme="1"/>
      <name val="ＭＳ Ｐ明朝"/>
      <family val="1"/>
      <charset val="128"/>
    </font>
    <font>
      <sz val="12"/>
      <color theme="1"/>
      <name val="ＭＳ Ｐゴシック"/>
      <family val="2"/>
      <scheme val="minor"/>
    </font>
    <font>
      <sz val="12"/>
      <color theme="1"/>
      <name val="ＭＳ Ｐ明朝"/>
      <family val="1"/>
      <charset val="128"/>
    </font>
    <font>
      <sz val="12"/>
      <name val="ＭＳ Ｐ明朝"/>
      <family val="1"/>
      <charset val="128"/>
    </font>
    <font>
      <sz val="11"/>
      <name val="ＭＳ Ｐゴシック"/>
      <family val="2"/>
      <scheme val="minor"/>
    </font>
    <font>
      <sz val="11"/>
      <name val="ＭＳ Ｐゴシック"/>
      <family val="3"/>
      <charset val="128"/>
      <scheme val="minor"/>
    </font>
    <font>
      <b/>
      <sz val="11"/>
      <color rgb="FFFF0000"/>
      <name val="ＭＳ Ｐゴシック"/>
      <family val="3"/>
      <charset val="128"/>
      <scheme val="minor"/>
    </font>
    <font>
      <u/>
      <sz val="8"/>
      <name val="ＭＳ Ｐ明朝"/>
      <family val="1"/>
      <charset val="128"/>
    </font>
    <font>
      <sz val="9"/>
      <color rgb="FF000000"/>
      <name val="Meiryo UI"/>
      <family val="3"/>
      <charset val="128"/>
    </font>
    <font>
      <sz val="11"/>
      <name val="ＭＳ Ｐゴシック"/>
      <family val="2"/>
      <charset val="128"/>
      <scheme val="minor"/>
    </font>
    <font>
      <sz val="14"/>
      <color theme="1"/>
      <name val="ＭＳ Ｐ明朝"/>
      <family val="1"/>
      <charset val="128"/>
    </font>
    <font>
      <sz val="13"/>
      <color theme="1"/>
      <name val="ＭＳ Ｐ明朝"/>
      <family val="1"/>
      <charset val="128"/>
    </font>
    <font>
      <sz val="13"/>
      <name val="ＭＳ Ｐゴシック"/>
      <family val="2"/>
      <charset val="128"/>
      <scheme val="minor"/>
    </font>
    <font>
      <sz val="13"/>
      <name val="ＭＳ Ｐ明朝"/>
      <family val="1"/>
      <charset val="128"/>
    </font>
    <font>
      <sz val="10"/>
      <color theme="1"/>
      <name val="ＭＳ Ｐ明朝"/>
      <family val="1"/>
      <charset val="128"/>
    </font>
    <font>
      <sz val="20"/>
      <color theme="1"/>
      <name val="ＭＳ Ｐ明朝"/>
      <family val="1"/>
      <charset val="128"/>
    </font>
    <font>
      <b/>
      <sz val="22"/>
      <color theme="1"/>
      <name val="ＭＳ Ｐ明朝"/>
      <family val="1"/>
      <charset val="128"/>
    </font>
    <font>
      <sz val="11"/>
      <color rgb="FFFF0000"/>
      <name val="ＭＳ Ｐゴシック"/>
      <family val="2"/>
      <scheme val="minor"/>
    </font>
    <font>
      <sz val="11"/>
      <color rgb="FFFF0000"/>
      <name val="ＭＳ Ｐゴシック"/>
      <family val="3"/>
      <charset val="128"/>
      <scheme val="minor"/>
    </font>
    <font>
      <sz val="11"/>
      <color rgb="FFFF0000"/>
      <name val="ＭＳ Ｐ明朝"/>
      <family val="1"/>
      <charset val="128"/>
    </font>
    <font>
      <sz val="18"/>
      <name val="ＭＳ Ｐゴシック"/>
      <family val="2"/>
      <scheme val="minor"/>
    </font>
    <font>
      <sz val="10.5"/>
      <name val="ＭＳ Ｐ明朝"/>
      <family val="1"/>
      <charset val="128"/>
    </font>
    <font>
      <b/>
      <sz val="11"/>
      <name val="ＭＳ Ｐゴシック"/>
      <family val="3"/>
      <charset val="128"/>
      <scheme val="minor"/>
    </font>
    <font>
      <sz val="10"/>
      <color theme="1"/>
      <name val="ＭＳ Ｐゴシック"/>
      <family val="2"/>
      <scheme val="minor"/>
    </font>
    <font>
      <sz val="10"/>
      <name val="ＭＳ Ｐゴシック"/>
      <family val="2"/>
      <scheme val="minor"/>
    </font>
    <font>
      <sz val="16"/>
      <color theme="1"/>
      <name val="ＭＳ Ｐ明朝"/>
      <family val="1"/>
      <charset val="128"/>
    </font>
    <font>
      <b/>
      <u/>
      <sz val="11"/>
      <name val="ＭＳ Ｐ明朝"/>
      <family val="1"/>
      <charset val="128"/>
    </font>
    <font>
      <b/>
      <sz val="9"/>
      <name val="ＭＳ Ｐ明朝"/>
      <family val="1"/>
      <charset val="128"/>
    </font>
    <font>
      <b/>
      <u/>
      <sz val="12"/>
      <color rgb="FFFF0000"/>
      <name val="HGSｺﾞｼｯｸE"/>
      <family val="3"/>
      <charset val="128"/>
    </font>
    <font>
      <sz val="11"/>
      <color theme="0" tint="-0.249977111117893"/>
      <name val="ＭＳ Ｐ明朝"/>
      <family val="1"/>
      <charset val="128"/>
    </font>
    <font>
      <sz val="16"/>
      <color theme="0" tint="-0.249977111117893"/>
      <name val="ＭＳ Ｐ明朝"/>
      <family val="1"/>
      <charset val="128"/>
    </font>
    <font>
      <sz val="10"/>
      <color theme="0" tint="-0.249977111117893"/>
      <name val="ＭＳ Ｐ明朝"/>
      <family val="1"/>
      <charset val="128"/>
    </font>
    <font>
      <sz val="9"/>
      <color theme="0" tint="-0.249977111117893"/>
      <name val="ＭＳ Ｐ明朝"/>
      <family val="1"/>
      <charset val="128"/>
    </font>
    <font>
      <sz val="8"/>
      <color theme="0" tint="-0.249977111117893"/>
      <name val="ＭＳ Ｐ明朝"/>
      <family val="1"/>
      <charset val="128"/>
    </font>
    <font>
      <b/>
      <sz val="14"/>
      <name val="ＭＳ Ｐ明朝"/>
      <family val="1"/>
      <charset val="128"/>
    </font>
    <font>
      <b/>
      <sz val="9"/>
      <color indexed="81"/>
      <name val="ＭＳ Ｐゴシック"/>
      <family val="3"/>
      <charset val="128"/>
    </font>
    <font>
      <sz val="18"/>
      <color theme="1"/>
      <name val="ＭＳ Ｐ明朝"/>
      <family val="1"/>
      <charset val="128"/>
    </font>
    <font>
      <u/>
      <sz val="16"/>
      <color theme="1"/>
      <name val="ＭＳ Ｐ明朝"/>
      <family val="1"/>
      <charset val="128"/>
    </font>
    <font>
      <u/>
      <sz val="11"/>
      <color theme="1"/>
      <name val="ＭＳ Ｐ明朝"/>
      <family val="1"/>
      <charset val="128"/>
    </font>
    <font>
      <sz val="9"/>
      <color theme="1"/>
      <name val="ＭＳ Ｐ明朝"/>
      <family val="1"/>
      <charset val="128"/>
    </font>
    <font>
      <b/>
      <sz val="11"/>
      <color theme="1"/>
      <name val="ＭＳ Ｐ明朝"/>
      <family val="1"/>
      <charset val="128"/>
    </font>
    <font>
      <sz val="8"/>
      <color indexed="81"/>
      <name val="ＭＳ Ｐゴシック"/>
      <family val="3"/>
      <charset val="128"/>
    </font>
    <font>
      <sz val="11"/>
      <color theme="0" tint="-0.14999847407452621"/>
      <name val="ＭＳ Ｐ明朝"/>
      <family val="1"/>
      <charset val="128"/>
    </font>
    <font>
      <sz val="36"/>
      <color theme="1"/>
      <name val="ＭＳ Ｐ明朝"/>
      <family val="1"/>
      <charset val="128"/>
    </font>
    <font>
      <sz val="11"/>
      <color theme="0" tint="-0.34998626667073579"/>
      <name val="ＭＳ Ｐ明朝"/>
      <family val="1"/>
      <charset val="128"/>
    </font>
    <font>
      <b/>
      <sz val="11"/>
      <color theme="0" tint="-0.34998626667073579"/>
      <name val="ＭＳ Ｐ明朝"/>
      <family val="1"/>
      <charset val="128"/>
    </font>
    <font>
      <sz val="9"/>
      <color theme="0" tint="-0.34998626667073579"/>
      <name val="ＭＳ Ｐ明朝"/>
      <family val="1"/>
      <charset val="128"/>
    </font>
    <font>
      <b/>
      <sz val="14"/>
      <color rgb="FFFF0000"/>
      <name val="ＭＳ Ｐ明朝"/>
      <family val="1"/>
      <charset val="128"/>
    </font>
    <font>
      <u/>
      <sz val="16"/>
      <color theme="0" tint="-0.34998626667073579"/>
      <name val="ＭＳ Ｐ明朝"/>
      <family val="1"/>
      <charset val="128"/>
    </font>
    <font>
      <sz val="13"/>
      <name val="ＭＳ Ｐゴシック"/>
      <family val="3"/>
      <charset val="128"/>
    </font>
    <font>
      <b/>
      <sz val="8"/>
      <name val="ＭＳ Ｐ明朝"/>
      <family val="1"/>
      <charset val="128"/>
    </font>
    <font>
      <b/>
      <sz val="11"/>
      <color theme="0" tint="-0.249977111117893"/>
      <name val="ＭＳ Ｐ明朝"/>
      <family val="1"/>
      <charset val="128"/>
    </font>
    <font>
      <b/>
      <u/>
      <sz val="13"/>
      <name val="ＭＳ Ｐゴシック"/>
      <family val="3"/>
      <charset val="128"/>
    </font>
    <font>
      <u/>
      <sz val="13"/>
      <name val="ＭＳ Ｐゴシック"/>
      <family val="3"/>
      <charset val="128"/>
    </font>
    <font>
      <u/>
      <sz val="13"/>
      <color theme="1"/>
      <name val="ＭＳ Ｐゴシック"/>
      <family val="3"/>
      <charset val="128"/>
    </font>
    <font>
      <b/>
      <sz val="16"/>
      <color theme="1"/>
      <name val="ＭＳ Ｐ明朝"/>
      <family val="1"/>
      <charset val="128"/>
    </font>
    <font>
      <b/>
      <sz val="16"/>
      <color theme="1"/>
      <name val="ＭＳ Ｐ明朝"/>
      <family val="3"/>
      <charset val="128"/>
    </font>
    <font>
      <sz val="11"/>
      <name val="ＭＳ Ｐゴシック"/>
      <family val="2"/>
    </font>
    <font>
      <sz val="6"/>
      <name val="ＭＳ Ｐゴシック"/>
      <family val="3"/>
      <charset val="128"/>
    </font>
    <font>
      <b/>
      <sz val="13"/>
      <name val="ＭＳ Ｐ明朝"/>
      <family val="1"/>
      <charset val="128"/>
    </font>
    <font>
      <sz val="13"/>
      <color rgb="FF1C1E21"/>
      <name val="Segoe UI"/>
      <family val="2"/>
    </font>
    <font>
      <sz val="13"/>
      <color rgb="FF1C1E21"/>
      <name val="ＭＳ ゴシック"/>
      <family val="3"/>
      <charset val="128"/>
    </font>
    <font>
      <sz val="13"/>
      <color rgb="FF1C1E21"/>
      <name val="ＭＳ Ｐゴシック"/>
      <family val="2"/>
      <charset val="128"/>
    </font>
    <font>
      <u/>
      <sz val="11"/>
      <color theme="10"/>
      <name val="ＭＳ Ｐゴシック"/>
      <family val="2"/>
      <scheme val="minor"/>
    </font>
    <font>
      <u/>
      <sz val="14"/>
      <color theme="1"/>
      <name val="ＭＳ Ｐ明朝"/>
      <family val="1"/>
      <charset val="128"/>
    </font>
    <font>
      <b/>
      <sz val="16"/>
      <color theme="1"/>
      <name val="ＭＳ Ｐゴシック"/>
      <family val="3"/>
      <charset val="128"/>
    </font>
    <font>
      <sz val="15"/>
      <color theme="1"/>
      <name val="ＭＳ Ｐ明朝"/>
      <family val="1"/>
      <charset val="128"/>
    </font>
    <font>
      <sz val="7"/>
      <color theme="1"/>
      <name val="ＭＳ Ｐ明朝"/>
      <family val="1"/>
      <charset val="128"/>
    </font>
    <font>
      <b/>
      <sz val="9"/>
      <color rgb="FFFF0000"/>
      <name val="ＭＳ Ｐ明朝"/>
      <family val="1"/>
      <charset val="128"/>
    </font>
    <font>
      <b/>
      <sz val="11"/>
      <name val="ＭＳ Ｐゴシック"/>
      <family val="3"/>
      <charset val="128"/>
    </font>
    <font>
      <b/>
      <sz val="14"/>
      <color theme="1"/>
      <name val="ＭＳ Ｐ明朝"/>
      <family val="1"/>
      <charset val="128"/>
    </font>
  </fonts>
  <fills count="8">
    <fill>
      <patternFill patternType="none"/>
    </fill>
    <fill>
      <patternFill patternType="gray125"/>
    </fill>
    <fill>
      <patternFill patternType="solid">
        <fgColor theme="0" tint="-0.14999847407452621"/>
        <bgColor indexed="64"/>
      </patternFill>
    </fill>
    <fill>
      <patternFill patternType="solid">
        <fgColor rgb="FFFFFFFF"/>
        <bgColor indexed="64"/>
      </patternFill>
    </fill>
    <fill>
      <patternFill patternType="solid">
        <fgColor rgb="FFFFFFCC"/>
        <bgColor rgb="FFFFFF99"/>
      </patternFill>
    </fill>
    <fill>
      <patternFill patternType="solid">
        <fgColor theme="8" tint="0.79998168889431442"/>
        <bgColor indexed="64"/>
      </patternFill>
    </fill>
    <fill>
      <patternFill patternType="solid">
        <fgColor rgb="FFDAEEF3"/>
        <bgColor indexed="64"/>
      </patternFill>
    </fill>
    <fill>
      <patternFill patternType="solid">
        <fgColor rgb="FFFFFFFF"/>
        <bgColor rgb="FF000000"/>
      </patternFill>
    </fill>
  </fills>
  <borders count="1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rgb="FFB2B2B2"/>
      </left>
      <right style="thin">
        <color rgb="FFB2B2B2"/>
      </right>
      <top style="thin">
        <color rgb="FFB2B2B2"/>
      </top>
      <bottom style="thin">
        <color rgb="FFB2B2B2"/>
      </bottom>
      <diagonal/>
    </border>
    <border>
      <left/>
      <right style="dashed">
        <color theme="1"/>
      </right>
      <top/>
      <bottom style="dashed">
        <color theme="1"/>
      </bottom>
      <diagonal/>
    </border>
    <border>
      <left/>
      <right/>
      <top/>
      <bottom style="dashed">
        <color theme="1"/>
      </bottom>
      <diagonal/>
    </border>
    <border>
      <left style="dashed">
        <color theme="1"/>
      </left>
      <right/>
      <top/>
      <bottom style="dashed">
        <color theme="1"/>
      </bottom>
      <diagonal/>
    </border>
    <border>
      <left/>
      <right style="dashed">
        <color theme="1"/>
      </right>
      <top/>
      <bottom/>
      <diagonal/>
    </border>
    <border>
      <left style="dashed">
        <color theme="1"/>
      </left>
      <right/>
      <top/>
      <bottom/>
      <diagonal/>
    </border>
    <border>
      <left/>
      <right style="dashed">
        <color theme="1"/>
      </right>
      <top style="dashed">
        <color theme="1"/>
      </top>
      <bottom/>
      <diagonal/>
    </border>
    <border>
      <left/>
      <right/>
      <top style="dashed">
        <color theme="1"/>
      </top>
      <bottom/>
      <diagonal/>
    </border>
    <border>
      <left style="dashed">
        <color theme="1"/>
      </left>
      <right/>
      <top style="dashed">
        <color theme="1"/>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hair">
        <color indexed="64"/>
      </left>
      <right/>
      <top/>
      <bottom/>
      <diagonal/>
    </border>
    <border>
      <left/>
      <right style="hair">
        <color indexed="64"/>
      </right>
      <top/>
      <bottom/>
      <diagonal/>
    </border>
    <border>
      <left style="medium">
        <color indexed="64"/>
      </left>
      <right/>
      <top/>
      <bottom/>
      <diagonal/>
    </border>
    <border>
      <left/>
      <right style="medium">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medium">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double">
        <color indexed="64"/>
      </right>
      <top style="thin">
        <color indexed="64"/>
      </top>
      <bottom style="double">
        <color indexed="64"/>
      </bottom>
      <diagonal/>
    </border>
    <border>
      <left/>
      <right style="double">
        <color indexed="64"/>
      </right>
      <top/>
      <bottom style="thin">
        <color indexed="64"/>
      </bottom>
      <diagonal/>
    </border>
    <border>
      <left/>
      <right/>
      <top/>
      <bottom style="double">
        <color auto="1"/>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hair">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s>
  <cellStyleXfs count="12">
    <xf numFmtId="0" fontId="0" fillId="0" borderId="0"/>
    <xf numFmtId="0" fontId="7" fillId="0" borderId="0">
      <alignment vertical="center"/>
    </xf>
    <xf numFmtId="0" fontId="21" fillId="0" borderId="0"/>
    <xf numFmtId="0" fontId="6" fillId="0" borderId="0">
      <alignment vertical="center"/>
    </xf>
    <xf numFmtId="0" fontId="5" fillId="0" borderId="0">
      <alignment vertical="center"/>
    </xf>
    <xf numFmtId="0" fontId="22" fillId="4" borderId="19">
      <alignment horizontal="left" vertical="top"/>
      <protection locked="0"/>
    </xf>
    <xf numFmtId="38" fontId="21" fillId="0" borderId="0" applyFont="0" applyFill="0" applyBorder="0" applyAlignment="0" applyProtection="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92" fillId="0" borderId="0" applyNumberFormat="0" applyFill="0" applyBorder="0" applyAlignment="0" applyProtection="0"/>
  </cellStyleXfs>
  <cellXfs count="1094">
    <xf numFmtId="0" fontId="0" fillId="0" borderId="0" xfId="0"/>
    <xf numFmtId="0" fontId="13" fillId="2" borderId="0" xfId="0" applyFont="1" applyFill="1" applyAlignment="1">
      <alignment vertical="center"/>
    </xf>
    <xf numFmtId="0" fontId="14" fillId="2" borderId="0" xfId="0" applyFont="1" applyFill="1" applyAlignment="1">
      <alignment vertical="center"/>
    </xf>
    <xf numFmtId="0" fontId="15" fillId="2" borderId="0" xfId="0" applyFont="1" applyFill="1" applyAlignment="1">
      <alignment vertical="center"/>
    </xf>
    <xf numFmtId="14" fontId="15" fillId="2" borderId="0" xfId="0" applyNumberFormat="1" applyFont="1" applyFill="1" applyAlignment="1">
      <alignment vertical="center"/>
    </xf>
    <xf numFmtId="0" fontId="15" fillId="2" borderId="0" xfId="0" applyFont="1" applyFill="1" applyAlignment="1">
      <alignment horizontal="left" vertical="center"/>
    </xf>
    <xf numFmtId="0" fontId="0" fillId="0" borderId="0" xfId="0" applyAlignment="1">
      <alignment horizontal="center"/>
    </xf>
    <xf numFmtId="49" fontId="0" fillId="0" borderId="0" xfId="0" applyNumberFormat="1" applyAlignment="1">
      <alignment horizontal="right"/>
    </xf>
    <xf numFmtId="49" fontId="0" fillId="0" borderId="0" xfId="0" applyNumberFormat="1" applyAlignment="1">
      <alignment horizontal="center"/>
    </xf>
    <xf numFmtId="0" fontId="0" fillId="0" borderId="0" xfId="0" applyAlignment="1">
      <alignment horizontal="right"/>
    </xf>
    <xf numFmtId="0" fontId="16" fillId="0" borderId="0" xfId="0" applyFont="1" applyAlignment="1">
      <alignment vertical="center"/>
    </xf>
    <xf numFmtId="0" fontId="17" fillId="0" borderId="0" xfId="0" applyFont="1" applyAlignment="1">
      <alignment vertical="top"/>
    </xf>
    <xf numFmtId="38" fontId="0" fillId="0" borderId="0" xfId="6" applyFont="1" applyAlignment="1">
      <alignment horizontal="right"/>
    </xf>
    <xf numFmtId="0" fontId="23" fillId="0" borderId="0" xfId="0" applyFont="1"/>
    <xf numFmtId="0" fontId="17" fillId="0" borderId="0" xfId="0" applyFont="1" applyProtection="1">
      <protection locked="0"/>
    </xf>
    <xf numFmtId="0" fontId="17" fillId="0" borderId="0" xfId="0" applyFont="1" applyProtection="1">
      <protection hidden="1"/>
    </xf>
    <xf numFmtId="0" fontId="17" fillId="0" borderId="0" xfId="0" applyFont="1" applyAlignment="1" applyProtection="1">
      <alignment vertical="center"/>
      <protection hidden="1"/>
    </xf>
    <xf numFmtId="0" fontId="17" fillId="0" borderId="0" xfId="0" applyFont="1" applyAlignment="1" applyProtection="1">
      <alignment horizontal="center" vertical="center"/>
      <protection hidden="1"/>
    </xf>
    <xf numFmtId="38" fontId="0" fillId="0" borderId="0" xfId="6" applyFont="1" applyAlignment="1"/>
    <xf numFmtId="38" fontId="0" fillId="0" borderId="0" xfId="6" applyFont="1" applyAlignment="1">
      <alignment horizontal="center"/>
    </xf>
    <xf numFmtId="0" fontId="17" fillId="0" borderId="2" xfId="0" applyFont="1" applyBorder="1" applyAlignment="1">
      <alignment vertical="center"/>
    </xf>
    <xf numFmtId="0" fontId="17" fillId="0" borderId="2" xfId="0" applyFont="1" applyBorder="1"/>
    <xf numFmtId="0" fontId="17" fillId="0" borderId="0" xfId="0" applyFont="1" applyAlignment="1">
      <alignment horizontal="right" vertical="center"/>
    </xf>
    <xf numFmtId="0" fontId="17" fillId="0" borderId="0" xfId="0" applyFont="1" applyAlignment="1">
      <alignment vertical="center"/>
    </xf>
    <xf numFmtId="0" fontId="17" fillId="0" borderId="0" xfId="0" applyFont="1" applyAlignment="1">
      <alignment horizontal="left" vertical="center"/>
    </xf>
    <xf numFmtId="0" fontId="17" fillId="0" borderId="0" xfId="0" applyFont="1" applyAlignment="1">
      <alignment horizontal="left"/>
    </xf>
    <xf numFmtId="0" fontId="17" fillId="0" borderId="0" xfId="0" applyFont="1"/>
    <xf numFmtId="0" fontId="17" fillId="0" borderId="0" xfId="0" applyFont="1" applyAlignment="1">
      <alignment horizontal="center" vertical="center"/>
    </xf>
    <xf numFmtId="0" fontId="16" fillId="0" borderId="0" xfId="0" applyFont="1"/>
    <xf numFmtId="0" fontId="16" fillId="0" borderId="0" xfId="0" applyFont="1" applyAlignment="1">
      <alignment horizontal="left" vertical="center"/>
    </xf>
    <xf numFmtId="0" fontId="16" fillId="0" borderId="0" xfId="0" applyFont="1" applyAlignment="1">
      <alignment horizontal="center"/>
    </xf>
    <xf numFmtId="0" fontId="17" fillId="0" borderId="21" xfId="0" applyFont="1" applyBorder="1"/>
    <xf numFmtId="0" fontId="18" fillId="0" borderId="0" xfId="0" applyFont="1" applyAlignment="1">
      <alignment vertical="center"/>
    </xf>
    <xf numFmtId="0" fontId="17" fillId="0" borderId="2" xfId="0" applyFont="1" applyBorder="1" applyAlignment="1">
      <alignment horizontal="right" vertical="center"/>
    </xf>
    <xf numFmtId="0" fontId="17" fillId="0" borderId="4" xfId="0" applyFont="1" applyBorder="1" applyAlignment="1">
      <alignment vertical="center"/>
    </xf>
    <xf numFmtId="0" fontId="18" fillId="0" borderId="4" xfId="0" applyFont="1" applyBorder="1" applyAlignment="1">
      <alignment vertical="center"/>
    </xf>
    <xf numFmtId="0" fontId="17" fillId="0" borderId="12" xfId="0" applyFont="1" applyBorder="1" applyAlignment="1">
      <alignment horizontal="left" vertical="center"/>
    </xf>
    <xf numFmtId="0" fontId="17" fillId="0" borderId="4" xfId="0" applyFont="1" applyBorder="1" applyAlignment="1">
      <alignment horizontal="right" vertical="center"/>
    </xf>
    <xf numFmtId="0" fontId="16" fillId="0" borderId="0" xfId="0" applyFont="1" applyAlignment="1">
      <alignment vertical="top"/>
    </xf>
    <xf numFmtId="0" fontId="17" fillId="0" borderId="8" xfId="0" applyFont="1" applyBorder="1" applyAlignment="1">
      <alignment vertical="center"/>
    </xf>
    <xf numFmtId="0" fontId="29" fillId="0" borderId="0" xfId="0" applyFont="1" applyAlignment="1">
      <alignment horizontal="right" vertical="top"/>
    </xf>
    <xf numFmtId="0" fontId="29" fillId="0" borderId="0" xfId="0" applyFont="1" applyAlignment="1">
      <alignment horizontal="left" vertical="top"/>
    </xf>
    <xf numFmtId="0" fontId="33" fillId="0" borderId="0" xfId="0" applyFont="1"/>
    <xf numFmtId="0" fontId="33" fillId="0" borderId="0" xfId="0" applyFont="1" applyProtection="1">
      <protection locked="0"/>
    </xf>
    <xf numFmtId="0" fontId="34" fillId="0" borderId="0" xfId="0" applyFont="1" applyProtection="1">
      <protection hidden="1"/>
    </xf>
    <xf numFmtId="0" fontId="17" fillId="0" borderId="0" xfId="0" applyFont="1" applyAlignment="1">
      <alignment vertical="center" wrapText="1"/>
    </xf>
    <xf numFmtId="0" fontId="18" fillId="0" borderId="1" xfId="0" applyFont="1" applyBorder="1"/>
    <xf numFmtId="0" fontId="17" fillId="0" borderId="0" xfId="0" applyFont="1" applyAlignment="1" applyProtection="1">
      <alignment horizontal="left" vertical="center" wrapText="1"/>
      <protection hidden="1"/>
    </xf>
    <xf numFmtId="0" fontId="17" fillId="0" borderId="2" xfId="0" applyFont="1" applyBorder="1" applyAlignment="1">
      <alignment horizontal="left"/>
    </xf>
    <xf numFmtId="0" fontId="17" fillId="0" borderId="0" xfId="0" applyFont="1" applyAlignment="1">
      <alignment horizontal="center"/>
    </xf>
    <xf numFmtId="0" fontId="17" fillId="0" borderId="5" xfId="0" applyFont="1" applyBorder="1" applyAlignment="1">
      <alignment vertical="center"/>
    </xf>
    <xf numFmtId="0" fontId="17" fillId="0" borderId="12" xfId="0" applyFont="1" applyBorder="1" applyAlignment="1">
      <alignment vertical="center"/>
    </xf>
    <xf numFmtId="0" fontId="0" fillId="0" borderId="0" xfId="0" applyAlignment="1">
      <alignment vertical="center"/>
    </xf>
    <xf numFmtId="0" fontId="16" fillId="0" borderId="0" xfId="9" applyFont="1">
      <alignment vertical="center"/>
    </xf>
    <xf numFmtId="0" fontId="16" fillId="0" borderId="0" xfId="9" applyFont="1" applyAlignment="1">
      <alignment horizontal="center" vertical="center"/>
    </xf>
    <xf numFmtId="0" fontId="38" fillId="0" borderId="0" xfId="9" applyFont="1" applyProtection="1">
      <alignment vertical="center"/>
      <protection hidden="1"/>
    </xf>
    <xf numFmtId="0" fontId="38" fillId="0" borderId="0" xfId="9" applyFont="1">
      <alignment vertical="center"/>
    </xf>
    <xf numFmtId="0" fontId="38" fillId="0" borderId="0" xfId="9" applyFont="1" applyAlignment="1">
      <alignment horizontal="left" vertical="center"/>
    </xf>
    <xf numFmtId="0" fontId="2" fillId="0" borderId="0" xfId="9">
      <alignment vertical="center"/>
    </xf>
    <xf numFmtId="0" fontId="39" fillId="0" borderId="0" xfId="9" applyFont="1">
      <alignment vertical="center"/>
    </xf>
    <xf numFmtId="0" fontId="38" fillId="0" borderId="0" xfId="9" applyFont="1" applyAlignment="1" applyProtection="1">
      <protection hidden="1"/>
    </xf>
    <xf numFmtId="0" fontId="38" fillId="0" borderId="0" xfId="9" applyFont="1" applyAlignment="1"/>
    <xf numFmtId="0" fontId="2" fillId="0" borderId="0" xfId="9" applyAlignment="1"/>
    <xf numFmtId="0" fontId="39" fillId="0" borderId="0" xfId="9" applyFont="1" applyAlignment="1"/>
    <xf numFmtId="0" fontId="39" fillId="0" borderId="0" xfId="9" applyFont="1" applyAlignment="1">
      <alignment vertical="top"/>
    </xf>
    <xf numFmtId="0" fontId="16" fillId="0" borderId="0" xfId="9" applyFont="1" applyAlignment="1"/>
    <xf numFmtId="0" fontId="40" fillId="0" borderId="62" xfId="9" applyFont="1" applyBorder="1" applyAlignment="1">
      <alignment horizontal="center" vertical="center"/>
    </xf>
    <xf numFmtId="0" fontId="41" fillId="0" borderId="8" xfId="9" applyFont="1" applyBorder="1" applyAlignment="1" applyProtection="1">
      <protection hidden="1"/>
    </xf>
    <xf numFmtId="0" fontId="42" fillId="0" borderId="8" xfId="9" applyFont="1" applyBorder="1" applyAlignment="1" applyProtection="1">
      <alignment vertical="center" wrapText="1"/>
      <protection hidden="1"/>
    </xf>
    <xf numFmtId="0" fontId="16" fillId="0" borderId="2" xfId="9" applyFont="1" applyBorder="1">
      <alignment vertical="center"/>
    </xf>
    <xf numFmtId="0" fontId="16" fillId="0" borderId="2" xfId="9" applyFont="1" applyBorder="1" applyProtection="1">
      <alignment vertical="center"/>
      <protection locked="0"/>
    </xf>
    <xf numFmtId="0" fontId="16" fillId="0" borderId="2" xfId="9" applyFont="1" applyBorder="1" applyAlignment="1">
      <alignment horizontal="left" vertical="center"/>
    </xf>
    <xf numFmtId="14" fontId="0" fillId="0" borderId="0" xfId="0" applyNumberFormat="1" applyAlignment="1">
      <alignment horizontal="left" vertical="center"/>
    </xf>
    <xf numFmtId="0" fontId="38" fillId="0" borderId="0" xfId="9" applyFont="1" applyAlignment="1" applyProtection="1">
      <alignment horizontal="center" vertical="center"/>
      <protection hidden="1"/>
    </xf>
    <xf numFmtId="0" fontId="2" fillId="0" borderId="0" xfId="9" applyAlignment="1" applyProtection="1">
      <alignment horizontal="center" vertical="center"/>
      <protection hidden="1"/>
    </xf>
    <xf numFmtId="0" fontId="2" fillId="0" borderId="0" xfId="9" applyProtection="1">
      <alignment vertical="center"/>
      <protection hidden="1"/>
    </xf>
    <xf numFmtId="0" fontId="16" fillId="0" borderId="74" xfId="9" applyFont="1" applyBorder="1" applyAlignment="1">
      <alignment horizontal="center" vertical="center"/>
    </xf>
    <xf numFmtId="0" fontId="16" fillId="5" borderId="11" xfId="9" applyFont="1" applyFill="1" applyBorder="1">
      <alignment vertical="center"/>
    </xf>
    <xf numFmtId="0" fontId="39" fillId="5" borderId="0" xfId="9" applyFont="1" applyFill="1">
      <alignment vertical="center"/>
    </xf>
    <xf numFmtId="0" fontId="39" fillId="5" borderId="0" xfId="9" applyFont="1" applyFill="1" applyAlignment="1"/>
    <xf numFmtId="0" fontId="16" fillId="5" borderId="0" xfId="9" applyFont="1" applyFill="1" applyAlignment="1"/>
    <xf numFmtId="0" fontId="43" fillId="5" borderId="0" xfId="9" applyFont="1" applyFill="1">
      <alignment vertical="center"/>
    </xf>
    <xf numFmtId="0" fontId="2" fillId="0" borderId="0" xfId="9" applyAlignment="1" applyProtection="1">
      <protection hidden="1"/>
    </xf>
    <xf numFmtId="0" fontId="39" fillId="5" borderId="11" xfId="9" applyFont="1" applyFill="1" applyBorder="1">
      <alignment vertical="center"/>
    </xf>
    <xf numFmtId="0" fontId="16" fillId="0" borderId="0" xfId="9" applyFont="1" applyAlignment="1">
      <alignment horizontal="left" vertical="center"/>
    </xf>
    <xf numFmtId="0" fontId="44" fillId="0" borderId="0" xfId="9" applyFont="1" applyAlignment="1"/>
    <xf numFmtId="0" fontId="46" fillId="0" borderId="0" xfId="0" applyFont="1"/>
    <xf numFmtId="0" fontId="34" fillId="0" borderId="0" xfId="0" applyFont="1"/>
    <xf numFmtId="0" fontId="47" fillId="0" borderId="0" xfId="0" applyFont="1"/>
    <xf numFmtId="0" fontId="34" fillId="0" borderId="0" xfId="0" applyFont="1" applyAlignment="1">
      <alignment horizontal="center" vertical="center"/>
    </xf>
    <xf numFmtId="177" fontId="17" fillId="0" borderId="0" xfId="0" applyNumberFormat="1" applyFont="1" applyAlignment="1">
      <alignment vertical="center"/>
    </xf>
    <xf numFmtId="0" fontId="47" fillId="0" borderId="0" xfId="0" applyFont="1" applyAlignment="1">
      <alignment horizontal="center" vertical="center"/>
    </xf>
    <xf numFmtId="0" fontId="32" fillId="0" borderId="0" xfId="0" applyFont="1" applyAlignment="1">
      <alignment vertical="center" wrapText="1"/>
    </xf>
    <xf numFmtId="0" fontId="47" fillId="0" borderId="0" xfId="0" applyFont="1" applyAlignment="1">
      <alignment vertical="center"/>
    </xf>
    <xf numFmtId="0" fontId="34" fillId="0" borderId="0" xfId="0" applyFont="1" applyAlignment="1">
      <alignment vertical="center"/>
    </xf>
    <xf numFmtId="0" fontId="48" fillId="0" borderId="0" xfId="0" applyFont="1" applyAlignment="1">
      <alignment vertical="center"/>
    </xf>
    <xf numFmtId="0" fontId="49" fillId="0" borderId="0" xfId="0" applyFont="1" applyAlignment="1">
      <alignment horizontal="center" vertical="center"/>
    </xf>
    <xf numFmtId="0" fontId="46" fillId="0" borderId="0" xfId="0" applyFont="1" applyAlignment="1">
      <alignment vertical="center"/>
    </xf>
    <xf numFmtId="0" fontId="34" fillId="0" borderId="0" xfId="0" applyFont="1" applyAlignment="1">
      <alignment vertical="top"/>
    </xf>
    <xf numFmtId="0" fontId="46" fillId="0" borderId="0" xfId="0" applyFont="1" applyAlignment="1">
      <alignment vertical="top"/>
    </xf>
    <xf numFmtId="0" fontId="33" fillId="0" borderId="0" xfId="0" applyFont="1" applyAlignment="1">
      <alignment vertical="top"/>
    </xf>
    <xf numFmtId="0" fontId="50" fillId="0" borderId="0" xfId="0" applyFont="1" applyAlignment="1">
      <alignment horizontal="left" vertical="top" wrapText="1"/>
    </xf>
    <xf numFmtId="0" fontId="50" fillId="0" borderId="0" xfId="0" applyFont="1" applyAlignment="1">
      <alignment vertical="top"/>
    </xf>
    <xf numFmtId="0" fontId="49" fillId="0" borderId="0" xfId="0" applyFont="1" applyAlignment="1">
      <alignment horizontal="center"/>
    </xf>
    <xf numFmtId="0" fontId="23" fillId="0" borderId="0" xfId="0" applyFont="1" applyAlignment="1">
      <alignment horizontal="left" vertical="top"/>
    </xf>
    <xf numFmtId="0" fontId="32" fillId="0" borderId="11" xfId="0" applyFont="1" applyBorder="1" applyAlignment="1">
      <alignment horizontal="center"/>
    </xf>
    <xf numFmtId="0" fontId="51" fillId="0" borderId="0" xfId="0" applyFont="1"/>
    <xf numFmtId="0" fontId="46" fillId="0" borderId="8" xfId="0" applyFont="1" applyBorder="1" applyAlignment="1">
      <alignment horizontal="center" vertical="center"/>
    </xf>
    <xf numFmtId="0" fontId="46" fillId="0" borderId="0" xfId="0" applyFont="1" applyAlignment="1">
      <alignment horizontal="center" vertical="center"/>
    </xf>
    <xf numFmtId="0" fontId="32" fillId="0" borderId="76" xfId="0" applyFont="1" applyBorder="1" applyAlignment="1">
      <alignment horizontal="center"/>
    </xf>
    <xf numFmtId="0" fontId="32" fillId="0" borderId="7" xfId="0" applyFont="1" applyBorder="1" applyAlignment="1">
      <alignment horizontal="center"/>
    </xf>
    <xf numFmtId="0" fontId="33" fillId="0" borderId="0" xfId="0" applyFont="1" applyAlignment="1">
      <alignment vertical="center"/>
    </xf>
    <xf numFmtId="0" fontId="17" fillId="0" borderId="6" xfId="0" applyFont="1" applyBorder="1" applyAlignment="1">
      <alignment vertical="center"/>
    </xf>
    <xf numFmtId="0" fontId="17" fillId="0" borderId="88" xfId="0" applyFont="1" applyBorder="1" applyAlignment="1">
      <alignment vertical="center"/>
    </xf>
    <xf numFmtId="0" fontId="17" fillId="0" borderId="90" xfId="0" applyFont="1" applyBorder="1" applyAlignment="1">
      <alignment vertical="center"/>
    </xf>
    <xf numFmtId="0" fontId="17" fillId="0" borderId="91" xfId="0" applyFont="1" applyBorder="1"/>
    <xf numFmtId="0" fontId="17" fillId="0" borderId="91" xfId="0" applyFont="1" applyBorder="1" applyAlignment="1">
      <alignment horizontal="right"/>
    </xf>
    <xf numFmtId="0" fontId="32" fillId="0" borderId="91" xfId="0" applyFont="1" applyBorder="1" applyAlignment="1">
      <alignment horizontal="center"/>
    </xf>
    <xf numFmtId="0" fontId="35" fillId="0" borderId="0" xfId="0" applyFont="1" applyAlignment="1">
      <alignment vertical="top" wrapText="1"/>
    </xf>
    <xf numFmtId="0" fontId="33" fillId="0" borderId="0" xfId="0" applyFont="1" applyAlignment="1" applyProtection="1">
      <alignment vertical="center"/>
      <protection locked="0"/>
    </xf>
    <xf numFmtId="0" fontId="43" fillId="0" borderId="0" xfId="0" applyFont="1"/>
    <xf numFmtId="0" fontId="31" fillId="0" borderId="0" xfId="0" applyFont="1" applyAlignment="1">
      <alignment horizontal="justify" vertical="center"/>
    </xf>
    <xf numFmtId="0" fontId="52" fillId="0" borderId="0" xfId="0" applyFont="1"/>
    <xf numFmtId="0" fontId="53" fillId="0" borderId="0" xfId="0" applyFont="1"/>
    <xf numFmtId="0" fontId="53" fillId="0" borderId="0" xfId="0" applyFont="1" applyAlignment="1">
      <alignment wrapText="1"/>
    </xf>
    <xf numFmtId="0" fontId="52" fillId="0" borderId="0" xfId="0" applyFont="1" applyProtection="1">
      <protection hidden="1"/>
    </xf>
    <xf numFmtId="0" fontId="54" fillId="3" borderId="0" xfId="0" applyFont="1" applyFill="1" applyAlignment="1">
      <alignment horizontal="right" vertical="center"/>
    </xf>
    <xf numFmtId="0" fontId="54" fillId="0" borderId="0" xfId="0" applyFont="1" applyAlignment="1">
      <alignment horizontal="right" vertical="center"/>
    </xf>
    <xf numFmtId="0" fontId="43" fillId="0" borderId="0" xfId="0" applyFont="1" applyAlignment="1">
      <alignment horizontal="center" vertical="center"/>
    </xf>
    <xf numFmtId="0" fontId="43" fillId="0" borderId="0" xfId="0" applyFont="1" applyAlignment="1" applyProtection="1">
      <alignment horizontal="right" vertical="center"/>
      <protection locked="0"/>
    </xf>
    <xf numFmtId="0" fontId="43" fillId="0" borderId="0" xfId="0" applyFont="1" applyAlignment="1">
      <alignment horizontal="left" vertical="center"/>
    </xf>
    <xf numFmtId="0" fontId="17" fillId="0" borderId="31" xfId="0" applyFont="1" applyBorder="1" applyAlignment="1" applyProtection="1">
      <alignment horizontal="right" vertical="center"/>
      <protection locked="0"/>
    </xf>
    <xf numFmtId="0" fontId="16" fillId="0" borderId="0" xfId="0" applyFont="1" applyAlignment="1">
      <alignment vertical="center"/>
    </xf>
    <xf numFmtId="0" fontId="17" fillId="0" borderId="0" xfId="0" applyFont="1" applyAlignment="1">
      <alignment vertical="center"/>
    </xf>
    <xf numFmtId="0" fontId="17" fillId="0" borderId="0" xfId="0" applyFont="1"/>
    <xf numFmtId="0" fontId="17" fillId="0" borderId="0" xfId="0" applyFont="1" applyAlignment="1">
      <alignment horizontal="center" vertical="center"/>
    </xf>
    <xf numFmtId="0" fontId="17" fillId="0" borderId="0" xfId="0" applyFont="1" applyAlignment="1">
      <alignment vertical="top"/>
    </xf>
    <xf numFmtId="0" fontId="18" fillId="0" borderId="1" xfId="0" applyFont="1" applyBorder="1" applyAlignment="1">
      <alignment horizontal="center" vertical="center" wrapText="1"/>
    </xf>
    <xf numFmtId="0" fontId="18" fillId="0" borderId="0" xfId="0" applyFont="1" applyAlignment="1">
      <alignment vertical="top"/>
    </xf>
    <xf numFmtId="0" fontId="17" fillId="0" borderId="54" xfId="0" applyFont="1" applyBorder="1" applyAlignment="1">
      <alignment horizontal="center" vertical="center" wrapText="1"/>
    </xf>
    <xf numFmtId="0" fontId="17" fillId="0" borderId="4" xfId="0" applyFont="1" applyBorder="1" applyAlignment="1" applyProtection="1">
      <alignment vertical="center" wrapText="1"/>
      <protection locked="0"/>
    </xf>
    <xf numFmtId="0" fontId="17" fillId="0" borderId="5" xfId="0" applyFont="1" applyBorder="1" applyAlignment="1">
      <alignment vertical="center" wrapText="1"/>
    </xf>
    <xf numFmtId="0" fontId="17" fillId="0" borderId="93" xfId="0" applyFont="1" applyBorder="1" applyAlignment="1">
      <alignment horizontal="center" vertical="center" wrapText="1"/>
    </xf>
    <xf numFmtId="0" fontId="17" fillId="0" borderId="60" xfId="0" applyFont="1" applyBorder="1" applyAlignment="1">
      <alignment vertical="center" wrapText="1"/>
    </xf>
    <xf numFmtId="0" fontId="17" fillId="0" borderId="0" xfId="0" applyFont="1" applyAlignment="1">
      <alignment wrapText="1"/>
    </xf>
    <xf numFmtId="49" fontId="17" fillId="0" borderId="0" xfId="0" applyNumberFormat="1" applyFont="1" applyAlignment="1">
      <alignment horizontal="left" vertical="top"/>
    </xf>
    <xf numFmtId="49" fontId="18" fillId="0" borderId="0" xfId="0" applyNumberFormat="1" applyFont="1" applyAlignment="1">
      <alignment horizontal="left"/>
    </xf>
    <xf numFmtId="0" fontId="17" fillId="0" borderId="0" xfId="10" applyFont="1" applyAlignment="1">
      <alignment vertical="center" wrapText="1"/>
    </xf>
    <xf numFmtId="0" fontId="17" fillId="0" borderId="10" xfId="0" applyFont="1" applyBorder="1" applyAlignment="1">
      <alignment vertical="center" wrapText="1"/>
    </xf>
    <xf numFmtId="0" fontId="17" fillId="0" borderId="11" xfId="0" applyFont="1" applyBorder="1" applyAlignment="1">
      <alignment vertical="center" wrapText="1"/>
    </xf>
    <xf numFmtId="0" fontId="23" fillId="0" borderId="50" xfId="0" applyFont="1" applyBorder="1" applyAlignment="1" applyProtection="1">
      <alignment horizontal="left" vertical="center" wrapText="1"/>
      <protection locked="0"/>
    </xf>
    <xf numFmtId="0" fontId="23" fillId="0" borderId="99" xfId="0" applyFont="1" applyBorder="1" applyAlignment="1" applyProtection="1">
      <alignment horizontal="left" vertical="center" wrapText="1"/>
      <protection locked="0"/>
    </xf>
    <xf numFmtId="0" fontId="23" fillId="0" borderId="1" xfId="0" applyFont="1" applyBorder="1" applyAlignment="1" applyProtection="1">
      <alignment horizontal="left" vertical="center" wrapText="1"/>
      <protection locked="0"/>
    </xf>
    <xf numFmtId="0" fontId="18" fillId="0" borderId="0" xfId="0" applyFont="1" applyAlignment="1" applyProtection="1">
      <alignment vertical="top"/>
      <protection hidden="1"/>
    </xf>
    <xf numFmtId="0" fontId="17" fillId="0" borderId="0" xfId="0" applyFont="1" applyAlignment="1">
      <alignment horizontal="left" wrapText="1"/>
    </xf>
    <xf numFmtId="0" fontId="18" fillId="0" borderId="27" xfId="0" applyFont="1" applyBorder="1" applyAlignment="1">
      <alignment vertical="top"/>
    </xf>
    <xf numFmtId="0" fontId="18" fillId="0" borderId="26" xfId="0" applyFont="1" applyBorder="1" applyAlignment="1">
      <alignment vertical="top"/>
    </xf>
    <xf numFmtId="0" fontId="18" fillId="0" borderId="25" xfId="0" applyFont="1" applyBorder="1" applyAlignment="1">
      <alignment vertical="top"/>
    </xf>
    <xf numFmtId="0" fontId="18" fillId="0" borderId="24" xfId="0" applyFont="1" applyBorder="1" applyAlignment="1">
      <alignment vertical="top"/>
    </xf>
    <xf numFmtId="0" fontId="18" fillId="0" borderId="23" xfId="0" applyFont="1" applyBorder="1" applyAlignment="1">
      <alignment vertical="top"/>
    </xf>
    <xf numFmtId="0" fontId="17" fillId="0" borderId="24" xfId="0" applyFont="1" applyBorder="1" applyAlignment="1">
      <alignment horizontal="center"/>
    </xf>
    <xf numFmtId="0" fontId="17" fillId="0" borderId="23" xfId="0" applyFont="1" applyBorder="1" applyAlignment="1">
      <alignment wrapText="1"/>
    </xf>
    <xf numFmtId="0" fontId="17" fillId="0" borderId="22" xfId="0" applyFont="1" applyBorder="1" applyAlignment="1">
      <alignment horizontal="center"/>
    </xf>
    <xf numFmtId="0" fontId="17" fillId="0" borderId="21" xfId="0" applyFont="1" applyBorder="1" applyAlignment="1">
      <alignment vertical="center"/>
    </xf>
    <xf numFmtId="0" fontId="17" fillId="0" borderId="20" xfId="0" applyFont="1" applyBorder="1" applyAlignment="1">
      <alignment wrapText="1"/>
    </xf>
    <xf numFmtId="0" fontId="48" fillId="0" borderId="0" xfId="0" applyFont="1" applyAlignment="1" applyProtection="1">
      <alignment wrapText="1"/>
      <protection hidden="1"/>
    </xf>
    <xf numFmtId="0" fontId="17" fillId="0" borderId="0" xfId="0" applyFont="1" applyAlignment="1">
      <alignment horizontal="center" vertical="top"/>
    </xf>
    <xf numFmtId="0" fontId="19" fillId="0" borderId="2" xfId="0" applyFont="1" applyBorder="1" applyAlignment="1">
      <alignment horizontal="right"/>
    </xf>
    <xf numFmtId="0" fontId="23" fillId="0" borderId="0" xfId="0" applyFont="1" applyProtection="1">
      <protection hidden="1"/>
    </xf>
    <xf numFmtId="0" fontId="48" fillId="0" borderId="0" xfId="0" applyFont="1" applyAlignment="1" applyProtection="1">
      <alignment vertical="center" wrapText="1"/>
      <protection hidden="1"/>
    </xf>
    <xf numFmtId="0" fontId="23" fillId="0" borderId="0" xfId="0" applyFont="1" applyAlignment="1" applyProtection="1">
      <alignment vertical="center"/>
      <protection hidden="1"/>
    </xf>
    <xf numFmtId="0" fontId="48" fillId="0" borderId="0" xfId="0" applyFont="1" applyAlignment="1">
      <alignment vertical="center" wrapText="1"/>
    </xf>
    <xf numFmtId="0" fontId="19" fillId="0" borderId="0" xfId="0" applyFont="1" applyAlignment="1" applyProtection="1">
      <alignment vertical="center"/>
      <protection hidden="1"/>
    </xf>
    <xf numFmtId="0" fontId="17" fillId="0" borderId="3" xfId="0" applyFont="1" applyBorder="1" applyAlignment="1">
      <alignment horizontal="right" vertical="center"/>
    </xf>
    <xf numFmtId="0" fontId="17" fillId="0" borderId="8" xfId="0" applyFont="1" applyBorder="1" applyAlignment="1">
      <alignment horizontal="right" vertical="center"/>
    </xf>
    <xf numFmtId="0" fontId="17" fillId="0" borderId="12" xfId="0" applyFont="1" applyBorder="1" applyAlignment="1" applyProtection="1">
      <alignment horizontal="left" vertical="center"/>
      <protection hidden="1"/>
    </xf>
    <xf numFmtId="0" fontId="28" fillId="0" borderId="8" xfId="0" applyFont="1" applyBorder="1" applyAlignment="1" applyProtection="1">
      <alignment vertical="center" wrapText="1"/>
      <protection hidden="1"/>
    </xf>
    <xf numFmtId="0" fontId="28" fillId="0" borderId="0" xfId="0" applyFont="1" applyAlignment="1" applyProtection="1">
      <alignment horizontal="left" vertical="center" wrapText="1"/>
      <protection hidden="1"/>
    </xf>
    <xf numFmtId="0" fontId="17" fillId="0" borderId="0" xfId="0" applyFont="1" applyAlignment="1" applyProtection="1">
      <alignment horizontal="right" vertical="center"/>
      <protection hidden="1"/>
    </xf>
    <xf numFmtId="0" fontId="48" fillId="0" borderId="0" xfId="0" applyFont="1" applyAlignment="1" applyProtection="1">
      <alignment horizontal="center" vertical="center" wrapText="1"/>
      <protection hidden="1"/>
    </xf>
    <xf numFmtId="0" fontId="48" fillId="0" borderId="0" xfId="0" applyFont="1" applyAlignment="1" applyProtection="1">
      <alignment horizontal="left" vertical="center" wrapText="1"/>
      <protection hidden="1"/>
    </xf>
    <xf numFmtId="0" fontId="17" fillId="0" borderId="3" xfId="0" applyFont="1" applyBorder="1" applyAlignment="1">
      <alignment vertical="top" wrapText="1"/>
    </xf>
    <xf numFmtId="0" fontId="17" fillId="0" borderId="4" xfId="0" applyFont="1" applyBorder="1" applyAlignment="1">
      <alignment vertical="top" wrapText="1"/>
    </xf>
    <xf numFmtId="0" fontId="17" fillId="0" borderId="5" xfId="0" applyFont="1" applyBorder="1" applyAlignment="1">
      <alignment vertical="top" wrapText="1"/>
    </xf>
    <xf numFmtId="0" fontId="25" fillId="0" borderId="0" xfId="0" applyFont="1" applyAlignment="1" applyProtection="1">
      <alignment vertical="center" wrapText="1"/>
      <protection hidden="1"/>
    </xf>
    <xf numFmtId="0" fontId="17" fillId="0" borderId="8" xfId="0" applyFont="1" applyBorder="1" applyAlignment="1">
      <alignment vertical="center" wrapText="1"/>
    </xf>
    <xf numFmtId="0" fontId="18" fillId="0" borderId="6" xfId="0" applyFont="1" applyBorder="1" applyAlignment="1" applyProtection="1">
      <alignment vertical="center" wrapText="1"/>
      <protection hidden="1"/>
    </xf>
    <xf numFmtId="0" fontId="18" fillId="0" borderId="2" xfId="0" applyFont="1" applyBorder="1" applyAlignment="1" applyProtection="1">
      <alignment vertical="center" wrapText="1"/>
      <protection hidden="1"/>
    </xf>
    <xf numFmtId="0" fontId="18" fillId="0" borderId="7" xfId="0" applyFont="1" applyBorder="1" applyAlignment="1" applyProtection="1">
      <alignment vertical="center" wrapText="1"/>
      <protection hidden="1"/>
    </xf>
    <xf numFmtId="0" fontId="18" fillId="0" borderId="7" xfId="0" applyFont="1" applyBorder="1" applyAlignment="1" applyProtection="1">
      <alignment vertical="top" wrapText="1"/>
      <protection hidden="1"/>
    </xf>
    <xf numFmtId="0" fontId="28" fillId="0" borderId="0" xfId="0" applyFont="1" applyAlignment="1" applyProtection="1">
      <alignment wrapText="1"/>
      <protection hidden="1"/>
    </xf>
    <xf numFmtId="0" fontId="23" fillId="0" borderId="0" xfId="0" applyFont="1" applyAlignment="1">
      <alignment horizontal="center" vertical="top" wrapText="1"/>
    </xf>
    <xf numFmtId="0" fontId="26" fillId="0" borderId="0" xfId="0" applyFont="1" applyAlignment="1">
      <alignment horizontal="center" wrapText="1"/>
    </xf>
    <xf numFmtId="0" fontId="32" fillId="0" borderId="0" xfId="0" applyFont="1" applyAlignment="1">
      <alignment vertical="top"/>
    </xf>
    <xf numFmtId="0" fontId="17" fillId="0" borderId="1" xfId="0" applyFont="1" applyBorder="1" applyAlignment="1">
      <alignment horizontal="center" vertical="center" wrapText="1"/>
    </xf>
    <xf numFmtId="0" fontId="17" fillId="0" borderId="0" xfId="0" applyFont="1" applyAlignment="1">
      <alignment vertical="center"/>
    </xf>
    <xf numFmtId="0" fontId="17" fillId="0" borderId="0" xfId="0" applyFont="1"/>
    <xf numFmtId="0" fontId="19" fillId="0" borderId="0" xfId="0" applyFont="1" applyAlignment="1">
      <alignment horizontal="left" vertical="top" wrapText="1"/>
    </xf>
    <xf numFmtId="0" fontId="17" fillId="0" borderId="0" xfId="0" applyFont="1" applyAlignment="1">
      <alignment horizontal="center" vertical="center"/>
    </xf>
    <xf numFmtId="0" fontId="18" fillId="0" borderId="0" xfId="0" applyFont="1" applyAlignment="1">
      <alignment horizontal="left" vertical="center" wrapText="1"/>
    </xf>
    <xf numFmtId="0" fontId="18" fillId="0" borderId="0" xfId="0" applyFont="1" applyAlignment="1">
      <alignment vertical="top"/>
    </xf>
    <xf numFmtId="0" fontId="17" fillId="0" borderId="0" xfId="9" applyFont="1" applyAlignment="1">
      <alignment wrapText="1"/>
    </xf>
    <xf numFmtId="0" fontId="0" fillId="0" borderId="0" xfId="0"/>
    <xf numFmtId="0" fontId="18" fillId="0" borderId="12" xfId="0" applyFont="1" applyBorder="1" applyAlignment="1">
      <alignment horizontal="left" vertical="center"/>
    </xf>
    <xf numFmtId="0" fontId="18" fillId="0" borderId="0" xfId="0" applyFont="1" applyBorder="1" applyAlignment="1">
      <alignment horizontal="left" vertical="top" wrapText="1"/>
    </xf>
    <xf numFmtId="0" fontId="23" fillId="0" borderId="0" xfId="0" applyFont="1" applyBorder="1" applyAlignment="1">
      <alignment horizontal="left" vertical="center"/>
    </xf>
    <xf numFmtId="0" fontId="18" fillId="0" borderId="0" xfId="0" applyFont="1" applyBorder="1" applyAlignment="1">
      <alignment horizontal="left" vertical="center" wrapText="1"/>
    </xf>
    <xf numFmtId="0" fontId="18" fillId="0" borderId="0" xfId="0" applyFont="1" applyBorder="1" applyAlignment="1">
      <alignment horizontal="left" vertical="center"/>
    </xf>
    <xf numFmtId="0" fontId="18" fillId="0" borderId="8" xfId="0" applyFont="1" applyBorder="1" applyAlignment="1">
      <alignment horizontal="left" vertical="top" wrapText="1"/>
    </xf>
    <xf numFmtId="0" fontId="17" fillId="0" borderId="0" xfId="0" applyFont="1" applyBorder="1" applyAlignment="1">
      <alignment vertical="center"/>
    </xf>
    <xf numFmtId="0" fontId="23" fillId="0" borderId="2" xfId="0" applyFont="1" applyBorder="1" applyAlignment="1">
      <alignment horizontal="left" vertical="center"/>
    </xf>
    <xf numFmtId="0" fontId="23" fillId="0" borderId="2" xfId="0" applyFont="1" applyBorder="1" applyAlignment="1">
      <alignment horizontal="left" vertical="center" wrapText="1"/>
    </xf>
    <xf numFmtId="0" fontId="18" fillId="0" borderId="6" xfId="0" applyFont="1" applyBorder="1" applyAlignment="1">
      <alignment horizontal="left" vertical="top"/>
    </xf>
    <xf numFmtId="0" fontId="18" fillId="0" borderId="2" xfId="0" applyFont="1" applyBorder="1" applyAlignment="1">
      <alignment horizontal="left" vertical="top"/>
    </xf>
    <xf numFmtId="0" fontId="58" fillId="0" borderId="0" xfId="0" applyFont="1" applyProtection="1">
      <protection locked="0" hidden="1"/>
    </xf>
    <xf numFmtId="0" fontId="58" fillId="0" borderId="0" xfId="0" applyFont="1" applyProtection="1">
      <protection locked="0"/>
    </xf>
    <xf numFmtId="0" fontId="58" fillId="0" borderId="0" xfId="0" applyFont="1" applyAlignment="1" applyProtection="1">
      <alignment horizontal="center" vertical="center"/>
      <protection locked="0" hidden="1"/>
    </xf>
    <xf numFmtId="0" fontId="58" fillId="0" borderId="0" xfId="0" applyFont="1" applyAlignment="1" applyProtection="1">
      <alignment horizontal="center" vertical="center"/>
      <protection locked="0"/>
    </xf>
    <xf numFmtId="0" fontId="58" fillId="0" borderId="0" xfId="0" applyFont="1" applyAlignment="1" applyProtection="1">
      <alignment vertical="center"/>
      <protection locked="0"/>
    </xf>
    <xf numFmtId="0" fontId="59" fillId="0" borderId="0" xfId="0" applyFont="1" applyAlignment="1" applyProtection="1">
      <alignment vertical="top"/>
      <protection locked="0"/>
    </xf>
    <xf numFmtId="0" fontId="60" fillId="0" borderId="0" xfId="0" applyFont="1" applyAlignment="1" applyProtection="1">
      <alignment vertical="top"/>
      <protection locked="0"/>
    </xf>
    <xf numFmtId="0" fontId="60" fillId="0" borderId="0" xfId="0" applyFont="1" applyAlignment="1" applyProtection="1">
      <alignment vertical="center"/>
      <protection locked="0"/>
    </xf>
    <xf numFmtId="0" fontId="17" fillId="0" borderId="16" xfId="0" applyFont="1" applyBorder="1" applyAlignment="1">
      <alignment horizontal="left" vertical="center" wrapText="1"/>
    </xf>
    <xf numFmtId="0" fontId="17" fillId="0" borderId="18" xfId="0" applyFont="1" applyBorder="1" applyAlignment="1">
      <alignment horizontal="left" vertical="center"/>
    </xf>
    <xf numFmtId="0" fontId="17" fillId="0" borderId="18" xfId="0" applyFont="1" applyBorder="1" applyAlignment="1">
      <alignment horizontal="left" vertical="center" wrapText="1"/>
    </xf>
    <xf numFmtId="0" fontId="17" fillId="0" borderId="18" xfId="0" applyFont="1" applyBorder="1" applyAlignment="1">
      <alignment vertical="center" wrapText="1"/>
    </xf>
    <xf numFmtId="0" fontId="17" fillId="0" borderId="17" xfId="0" applyFont="1" applyBorder="1" applyAlignment="1">
      <alignment vertical="top" wrapText="1"/>
    </xf>
    <xf numFmtId="0" fontId="16" fillId="0" borderId="2" xfId="0" applyFont="1" applyBorder="1"/>
    <xf numFmtId="0" fontId="18" fillId="0" borderId="0" xfId="0" applyFont="1" applyBorder="1" applyAlignment="1">
      <alignment horizontal="left" vertical="center" wrapText="1"/>
    </xf>
    <xf numFmtId="0" fontId="18" fillId="0" borderId="12" xfId="0" applyFont="1" applyBorder="1" applyAlignment="1">
      <alignment horizontal="left" vertical="center"/>
    </xf>
    <xf numFmtId="0" fontId="18" fillId="0" borderId="8" xfId="0" applyFont="1" applyBorder="1" applyAlignment="1">
      <alignment vertical="center" wrapText="1"/>
    </xf>
    <xf numFmtId="0" fontId="18" fillId="0" borderId="12" xfId="0" applyFont="1" applyBorder="1" applyAlignment="1">
      <alignment vertical="center" wrapText="1"/>
    </xf>
    <xf numFmtId="49" fontId="39" fillId="0" borderId="0" xfId="0" applyNumberFormat="1" applyFont="1" applyAlignment="1">
      <alignment horizontal="center" vertical="center"/>
    </xf>
    <xf numFmtId="0" fontId="39" fillId="0" borderId="0" xfId="0" applyFont="1" applyAlignment="1">
      <alignment vertical="center"/>
    </xf>
    <xf numFmtId="0" fontId="17" fillId="0" borderId="0" xfId="0" applyFont="1" applyAlignment="1"/>
    <xf numFmtId="14" fontId="58" fillId="0" borderId="0" xfId="0" applyNumberFormat="1" applyFont="1" applyProtection="1">
      <protection locked="0"/>
    </xf>
    <xf numFmtId="0" fontId="58" fillId="0" borderId="0" xfId="0" applyFont="1" applyAlignment="1" applyProtection="1">
      <alignment vertical="center"/>
      <protection locked="0" hidden="1"/>
    </xf>
    <xf numFmtId="0" fontId="61" fillId="0" borderId="0" xfId="0" applyFont="1" applyProtection="1">
      <protection locked="0"/>
    </xf>
    <xf numFmtId="0" fontId="61" fillId="0" borderId="0" xfId="0" applyFont="1" applyProtection="1">
      <protection locked="0" hidden="1"/>
    </xf>
    <xf numFmtId="0" fontId="61" fillId="0" borderId="0" xfId="0" applyFont="1" applyAlignment="1" applyProtection="1">
      <alignment vertical="center"/>
      <protection locked="0"/>
    </xf>
    <xf numFmtId="0" fontId="61" fillId="0" borderId="0" xfId="0" applyFont="1" applyAlignment="1" applyProtection="1">
      <alignment vertical="center"/>
      <protection locked="0" hidden="1"/>
    </xf>
    <xf numFmtId="0" fontId="62" fillId="0" borderId="0" xfId="0" applyFont="1" applyAlignment="1" applyProtection="1">
      <alignment vertical="center"/>
      <protection locked="0"/>
    </xf>
    <xf numFmtId="0" fontId="62" fillId="0" borderId="0" xfId="0" applyFont="1" applyAlignment="1" applyProtection="1">
      <alignment vertical="center"/>
      <protection locked="0" hidden="1"/>
    </xf>
    <xf numFmtId="0" fontId="61" fillId="0" borderId="0" xfId="0" applyFont="1" applyAlignment="1" applyProtection="1">
      <alignment horizontal="center" vertical="center"/>
      <protection locked="0"/>
    </xf>
    <xf numFmtId="0" fontId="61" fillId="0" borderId="0" xfId="0" applyFont="1" applyAlignment="1" applyProtection="1">
      <alignment horizontal="center" vertical="center"/>
      <protection locked="0" hidden="1"/>
    </xf>
    <xf numFmtId="0" fontId="63" fillId="0" borderId="0" xfId="0" applyFont="1" applyAlignment="1">
      <alignment horizontal="left" vertical="center"/>
    </xf>
    <xf numFmtId="176" fontId="38" fillId="0" borderId="0" xfId="9" applyNumberFormat="1" applyFont="1">
      <alignment vertical="center"/>
    </xf>
    <xf numFmtId="0" fontId="17" fillId="0" borderId="2" xfId="0" applyFont="1" applyBorder="1" applyAlignment="1">
      <alignment vertical="center"/>
    </xf>
    <xf numFmtId="0" fontId="17" fillId="0" borderId="0" xfId="0" applyFont="1"/>
    <xf numFmtId="0" fontId="17" fillId="0" borderId="3" xfId="0" applyFont="1" applyBorder="1" applyAlignment="1">
      <alignment horizontal="left" vertical="center"/>
    </xf>
    <xf numFmtId="0" fontId="17" fillId="0" borderId="4" xfId="0" applyFont="1" applyBorder="1" applyAlignment="1">
      <alignment horizontal="left" vertical="center"/>
    </xf>
    <xf numFmtId="0" fontId="17" fillId="0" borderId="5" xfId="0" applyFont="1" applyBorder="1" applyAlignment="1">
      <alignment horizontal="left" vertical="center"/>
    </xf>
    <xf numFmtId="0" fontId="16" fillId="0" borderId="0" xfId="0" applyFont="1" applyAlignment="1">
      <alignment horizontal="center" vertical="center"/>
    </xf>
    <xf numFmtId="0" fontId="16" fillId="0" borderId="0" xfId="0" applyFont="1"/>
    <xf numFmtId="0" fontId="17" fillId="0" borderId="34" xfId="0" applyFont="1" applyBorder="1" applyAlignment="1" applyProtection="1">
      <alignment horizontal="right" vertical="center"/>
      <protection locked="0"/>
    </xf>
    <xf numFmtId="0" fontId="17" fillId="0" borderId="31" xfId="0" applyFont="1" applyBorder="1" applyAlignment="1">
      <alignment horizontal="center" vertical="center"/>
    </xf>
    <xf numFmtId="0" fontId="17" fillId="0" borderId="31" xfId="0" applyFont="1" applyBorder="1" applyAlignment="1" applyProtection="1">
      <alignment horizontal="center" vertical="center"/>
      <protection locked="0"/>
    </xf>
    <xf numFmtId="0" fontId="16" fillId="0" borderId="35" xfId="0" applyFont="1" applyBorder="1" applyAlignment="1">
      <alignment horizontal="center" vertical="center"/>
    </xf>
    <xf numFmtId="0" fontId="16" fillId="0" borderId="0" xfId="0" applyFont="1" applyAlignment="1">
      <alignment horizontal="center" vertical="center"/>
    </xf>
    <xf numFmtId="0" fontId="17" fillId="0" borderId="2" xfId="0" applyFont="1" applyBorder="1" applyAlignment="1">
      <alignment vertical="center"/>
    </xf>
    <xf numFmtId="0" fontId="17" fillId="0" borderId="2" xfId="0" applyFont="1" applyBorder="1"/>
    <xf numFmtId="0" fontId="17" fillId="0" borderId="0" xfId="0" applyFont="1" applyAlignment="1">
      <alignment horizontal="right" vertical="center"/>
    </xf>
    <xf numFmtId="0" fontId="17" fillId="0" borderId="0" xfId="0" applyFont="1" applyAlignment="1">
      <alignment vertical="center"/>
    </xf>
    <xf numFmtId="0" fontId="17" fillId="0" borderId="0" xfId="0" applyFont="1" applyAlignment="1">
      <alignment horizontal="left" vertical="center"/>
    </xf>
    <xf numFmtId="0" fontId="17" fillId="0" borderId="0" xfId="0" applyFont="1" applyAlignment="1">
      <alignment horizontal="left"/>
    </xf>
    <xf numFmtId="0" fontId="17" fillId="0" borderId="0" xfId="0" applyFont="1"/>
    <xf numFmtId="0" fontId="17" fillId="0" borderId="0" xfId="0" applyFont="1" applyAlignment="1">
      <alignment horizontal="left" vertical="center" wrapText="1"/>
    </xf>
    <xf numFmtId="0" fontId="17" fillId="0" borderId="4" xfId="0" applyFont="1" applyBorder="1" applyAlignment="1">
      <alignment horizontal="center" vertical="center"/>
    </xf>
    <xf numFmtId="0" fontId="29" fillId="0" borderId="0" xfId="0" applyNumberFormat="1" applyFont="1" applyAlignment="1">
      <alignment horizontal="right" shrinkToFit="1"/>
    </xf>
    <xf numFmtId="0" fontId="17" fillId="0" borderId="3" xfId="0" applyFont="1" applyBorder="1" applyAlignment="1">
      <alignment horizontal="left" vertical="center"/>
    </xf>
    <xf numFmtId="0" fontId="17" fillId="0" borderId="0" xfId="0" applyFont="1" applyAlignment="1">
      <alignment vertical="top"/>
    </xf>
    <xf numFmtId="0" fontId="0" fillId="0" borderId="0" xfId="0"/>
    <xf numFmtId="0" fontId="17" fillId="0" borderId="0" xfId="0" applyFont="1" applyAlignment="1">
      <alignment vertical="top" wrapText="1"/>
    </xf>
    <xf numFmtId="0" fontId="17" fillId="0" borderId="3" xfId="0" applyFont="1" applyBorder="1" applyAlignment="1">
      <alignment vertical="center" wrapText="1"/>
    </xf>
    <xf numFmtId="0" fontId="17" fillId="0" borderId="4" xfId="0" applyFont="1" applyBorder="1" applyAlignment="1">
      <alignment vertical="center" wrapText="1"/>
    </xf>
    <xf numFmtId="0" fontId="17" fillId="0" borderId="51" xfId="0" applyFont="1" applyBorder="1" applyAlignment="1">
      <alignment vertical="center" wrapText="1"/>
    </xf>
    <xf numFmtId="0" fontId="17" fillId="0" borderId="51" xfId="0" applyFont="1" applyBorder="1" applyAlignment="1" applyProtection="1">
      <alignment vertical="center" wrapText="1"/>
      <protection locked="0"/>
    </xf>
    <xf numFmtId="0" fontId="17" fillId="0" borderId="2" xfId="0" applyFont="1" applyBorder="1" applyAlignment="1">
      <alignment horizontal="left" vertical="center"/>
    </xf>
    <xf numFmtId="0" fontId="16" fillId="0" borderId="0" xfId="0" applyFont="1"/>
    <xf numFmtId="0" fontId="17" fillId="0" borderId="2" xfId="0" applyFont="1" applyBorder="1"/>
    <xf numFmtId="49" fontId="16" fillId="0" borderId="0" xfId="0" applyNumberFormat="1" applyFont="1"/>
    <xf numFmtId="0" fontId="29" fillId="0" borderId="0" xfId="0" applyFont="1"/>
    <xf numFmtId="49" fontId="16" fillId="0" borderId="0" xfId="0" applyNumberFormat="1" applyFont="1" applyAlignment="1">
      <alignment vertical="center"/>
    </xf>
    <xf numFmtId="49" fontId="16" fillId="0" borderId="0" xfId="0" applyNumberFormat="1" applyFont="1" applyAlignment="1">
      <alignment horizontal="center" vertical="center"/>
    </xf>
    <xf numFmtId="0" fontId="16" fillId="0" borderId="0" xfId="0" applyFont="1" applyAlignment="1">
      <alignment horizontal="right" vertical="center"/>
    </xf>
    <xf numFmtId="0" fontId="16" fillId="0" borderId="0" xfId="0" applyFont="1" applyAlignment="1" applyProtection="1">
      <alignment horizontal="center" vertical="center"/>
      <protection locked="0"/>
    </xf>
    <xf numFmtId="0" fontId="16" fillId="0" borderId="0" xfId="0" applyFont="1" applyAlignment="1">
      <alignment horizontal="left"/>
    </xf>
    <xf numFmtId="0" fontId="17" fillId="0" borderId="2" xfId="0" applyFont="1" applyBorder="1" applyAlignment="1" applyProtection="1">
      <alignment horizontal="center"/>
      <protection locked="0"/>
    </xf>
    <xf numFmtId="0" fontId="48" fillId="0" borderId="0" xfId="0" applyFont="1"/>
    <xf numFmtId="0" fontId="66" fillId="0" borderId="0" xfId="0" applyFont="1" applyAlignment="1">
      <alignment horizontal="center"/>
    </xf>
    <xf numFmtId="0" fontId="67" fillId="0" borderId="0" xfId="0" applyFont="1" applyAlignment="1">
      <alignment horizontal="center"/>
    </xf>
    <xf numFmtId="3" fontId="66" fillId="0" borderId="0" xfId="0" applyNumberFormat="1" applyFont="1" applyAlignment="1">
      <alignment horizontal="center"/>
    </xf>
    <xf numFmtId="0" fontId="16" fillId="0" borderId="10" xfId="0" applyFont="1" applyBorder="1" applyAlignment="1">
      <alignment vertical="center"/>
    </xf>
    <xf numFmtId="0" fontId="28" fillId="0" borderId="0" xfId="0" applyFont="1"/>
    <xf numFmtId="0" fontId="69" fillId="0" borderId="0" xfId="0" applyFont="1" applyAlignment="1">
      <alignment vertical="center"/>
    </xf>
    <xf numFmtId="0" fontId="69" fillId="0" borderId="0" xfId="0" applyFont="1"/>
    <xf numFmtId="0" fontId="29" fillId="0" borderId="0" xfId="0" applyFont="1" applyAlignment="1">
      <alignment vertical="center"/>
    </xf>
    <xf numFmtId="0" fontId="16" fillId="0" borderId="0" xfId="0" applyFont="1" applyAlignment="1">
      <alignment vertical="top" wrapText="1"/>
    </xf>
    <xf numFmtId="0" fontId="16" fillId="0" borderId="9" xfId="0" applyFont="1" applyBorder="1" applyAlignment="1">
      <alignment vertical="center"/>
    </xf>
    <xf numFmtId="0" fontId="16" fillId="0" borderId="10" xfId="0" applyFont="1" applyBorder="1" applyAlignment="1">
      <alignment vertical="center" wrapText="1"/>
    </xf>
    <xf numFmtId="0" fontId="16" fillId="0" borderId="10" xfId="0" applyFont="1" applyBorder="1" applyAlignment="1" applyProtection="1">
      <alignment vertical="center" wrapText="1"/>
      <protection locked="0"/>
    </xf>
    <xf numFmtId="0" fontId="16" fillId="0" borderId="11" xfId="0" applyFont="1" applyBorder="1" applyAlignment="1">
      <alignment vertical="center" wrapText="1"/>
    </xf>
    <xf numFmtId="0" fontId="17" fillId="0" borderId="0" xfId="0" applyFont="1" applyAlignment="1">
      <alignment horizontal="left" vertical="top" wrapText="1"/>
    </xf>
    <xf numFmtId="0" fontId="16" fillId="0" borderId="3" xfId="0" applyFont="1" applyBorder="1" applyAlignment="1">
      <alignment vertical="top"/>
    </xf>
    <xf numFmtId="0" fontId="16" fillId="0" borderId="4" xfId="0" applyFont="1" applyBorder="1" applyAlignment="1">
      <alignment vertical="center"/>
    </xf>
    <xf numFmtId="0" fontId="23" fillId="0" borderId="2" xfId="0" applyFont="1" applyBorder="1" applyAlignment="1">
      <alignment vertical="center"/>
    </xf>
    <xf numFmtId="0" fontId="68" fillId="0" borderId="2" xfId="0" applyFont="1" applyBorder="1" applyAlignment="1">
      <alignment vertical="center"/>
    </xf>
    <xf numFmtId="0" fontId="16" fillId="0" borderId="8" xfId="0" applyFont="1" applyBorder="1" applyAlignment="1">
      <alignment vertical="center"/>
    </xf>
    <xf numFmtId="0" fontId="18" fillId="0" borderId="64" xfId="0" applyFont="1" applyBorder="1" applyAlignment="1">
      <alignment horizontal="center" vertical="center"/>
    </xf>
    <xf numFmtId="0" fontId="17" fillId="0" borderId="18" xfId="0" applyFont="1" applyBorder="1" applyAlignment="1" applyProtection="1">
      <alignment horizontal="center" vertical="center"/>
      <protection locked="0"/>
    </xf>
    <xf numFmtId="0" fontId="17" fillId="0" borderId="18" xfId="0" applyFont="1" applyBorder="1" applyAlignment="1">
      <alignment vertical="center"/>
    </xf>
    <xf numFmtId="0" fontId="17" fillId="0" borderId="18" xfId="0" applyFont="1" applyBorder="1" applyAlignment="1">
      <alignment horizontal="center" vertical="center"/>
    </xf>
    <xf numFmtId="14" fontId="16" fillId="0" borderId="18" xfId="0" applyNumberFormat="1" applyFont="1" applyBorder="1" applyAlignment="1">
      <alignment vertical="center"/>
    </xf>
    <xf numFmtId="14" fontId="16" fillId="0" borderId="4" xfId="0" applyNumberFormat="1" applyFont="1" applyBorder="1" applyAlignment="1">
      <alignment vertical="center"/>
    </xf>
    <xf numFmtId="14" fontId="16" fillId="0" borderId="5" xfId="0" applyNumberFormat="1" applyFont="1" applyBorder="1" applyAlignment="1">
      <alignment vertical="center"/>
    </xf>
    <xf numFmtId="0" fontId="28" fillId="0" borderId="0" xfId="0" applyFont="1" applyAlignment="1">
      <alignment vertical="center" wrapText="1"/>
    </xf>
    <xf numFmtId="14" fontId="16" fillId="0" borderId="61" xfId="0" applyNumberFormat="1" applyFont="1" applyBorder="1" applyAlignment="1">
      <alignment vertical="center"/>
    </xf>
    <xf numFmtId="14" fontId="16" fillId="0" borderId="51" xfId="0" applyNumberFormat="1" applyFont="1" applyBorder="1" applyAlignment="1">
      <alignment vertical="center"/>
    </xf>
    <xf numFmtId="14" fontId="16" fillId="0" borderId="56" xfId="0" applyNumberFormat="1" applyFont="1" applyBorder="1" applyAlignment="1">
      <alignment vertical="center"/>
    </xf>
    <xf numFmtId="14" fontId="16" fillId="0" borderId="60" xfId="0" applyNumberFormat="1" applyFont="1" applyBorder="1" applyAlignment="1">
      <alignment vertical="center"/>
    </xf>
    <xf numFmtId="0" fontId="16" fillId="0" borderId="2" xfId="0" applyFont="1" applyBorder="1" applyAlignment="1">
      <alignment vertical="center"/>
    </xf>
    <xf numFmtId="58" fontId="16" fillId="0" borderId="4" xfId="0" applyNumberFormat="1" applyFont="1" applyBorder="1" applyAlignment="1">
      <alignment vertical="center"/>
    </xf>
    <xf numFmtId="58" fontId="16" fillId="0" borderId="5" xfId="0" applyNumberFormat="1" applyFont="1" applyBorder="1" applyAlignment="1">
      <alignment vertical="center"/>
    </xf>
    <xf numFmtId="0" fontId="16" fillId="0" borderId="53" xfId="0" applyFont="1" applyBorder="1"/>
    <xf numFmtId="0" fontId="16" fillId="0" borderId="4" xfId="0" applyFont="1" applyBorder="1" applyAlignment="1">
      <alignment vertical="top"/>
    </xf>
    <xf numFmtId="0" fontId="16" fillId="0" borderId="5" xfId="0" applyFont="1" applyBorder="1" applyAlignment="1">
      <alignment vertical="top"/>
    </xf>
    <xf numFmtId="0" fontId="16" fillId="0" borderId="2" xfId="0" applyFont="1" applyBorder="1" applyAlignment="1">
      <alignment vertical="top"/>
    </xf>
    <xf numFmtId="0" fontId="16" fillId="0" borderId="7" xfId="0" applyFont="1" applyBorder="1" applyAlignment="1">
      <alignment vertical="top"/>
    </xf>
    <xf numFmtId="0" fontId="16" fillId="0" borderId="8" xfId="0" applyFont="1" applyBorder="1"/>
    <xf numFmtId="0" fontId="16" fillId="0" borderId="12" xfId="0" applyFont="1" applyBorder="1" applyAlignment="1">
      <alignment vertical="top"/>
    </xf>
    <xf numFmtId="58" fontId="16" fillId="0" borderId="18" xfId="0" applyNumberFormat="1" applyFont="1" applyBorder="1" applyAlignment="1">
      <alignment vertical="center"/>
    </xf>
    <xf numFmtId="58" fontId="16" fillId="0" borderId="17" xfId="0" applyNumberFormat="1" applyFont="1" applyBorder="1" applyAlignment="1">
      <alignment vertical="center"/>
    </xf>
    <xf numFmtId="0" fontId="16" fillId="0" borderId="6" xfId="0" applyFont="1" applyBorder="1"/>
    <xf numFmtId="0" fontId="73" fillId="0" borderId="0" xfId="0" applyFont="1"/>
    <xf numFmtId="0" fontId="73" fillId="0" borderId="0" xfId="0" applyFont="1" applyAlignment="1">
      <alignment vertical="top"/>
    </xf>
    <xf numFmtId="0" fontId="73" fillId="0" borderId="0" xfId="0" applyFont="1" applyProtection="1">
      <protection locked="0"/>
    </xf>
    <xf numFmtId="0" fontId="73" fillId="0" borderId="0" xfId="0" applyFont="1" applyAlignment="1">
      <alignment vertical="center"/>
    </xf>
    <xf numFmtId="0" fontId="17" fillId="0" borderId="2" xfId="0" applyFont="1" applyBorder="1" applyAlignment="1"/>
    <xf numFmtId="0" fontId="17" fillId="0" borderId="99" xfId="0" applyFont="1" applyBorder="1" applyAlignment="1">
      <alignment horizontal="center" vertical="center" wrapText="1"/>
    </xf>
    <xf numFmtId="0" fontId="17" fillId="0" borderId="14" xfId="0" applyFont="1" applyBorder="1" applyAlignment="1" applyProtection="1">
      <alignment vertical="center" wrapText="1"/>
      <protection locked="0"/>
    </xf>
    <xf numFmtId="0" fontId="17" fillId="0" borderId="14" xfId="0" applyFont="1" applyBorder="1" applyAlignment="1">
      <alignment vertical="center" wrapText="1"/>
    </xf>
    <xf numFmtId="0" fontId="17" fillId="0" borderId="15" xfId="0" applyFont="1" applyBorder="1" applyAlignment="1">
      <alignment vertical="center" wrapText="1"/>
    </xf>
    <xf numFmtId="0" fontId="73" fillId="0" borderId="0" xfId="0" applyFont="1" applyAlignment="1" applyProtection="1">
      <alignment vertical="center"/>
      <protection locked="0"/>
    </xf>
    <xf numFmtId="0" fontId="73" fillId="0" borderId="0" xfId="0" applyFont="1" applyBorder="1" applyAlignment="1" applyProtection="1">
      <alignment vertical="center"/>
      <protection locked="0"/>
    </xf>
    <xf numFmtId="14" fontId="73" fillId="0" borderId="0" xfId="0" applyNumberFormat="1" applyFont="1" applyBorder="1" applyAlignment="1" applyProtection="1">
      <alignment vertical="center"/>
      <protection locked="0"/>
    </xf>
    <xf numFmtId="14" fontId="73" fillId="0" borderId="0" xfId="0" applyNumberFormat="1" applyFont="1" applyAlignment="1" applyProtection="1">
      <alignment vertical="center"/>
      <protection locked="0"/>
    </xf>
    <xf numFmtId="0" fontId="75" fillId="0" borderId="0" xfId="0" applyFont="1" applyAlignment="1" applyProtection="1">
      <alignment horizontal="right" wrapText="1"/>
      <protection locked="0"/>
    </xf>
    <xf numFmtId="14" fontId="73" fillId="0" borderId="0" xfId="0" applyNumberFormat="1" applyFont="1" applyProtection="1">
      <protection locked="0"/>
    </xf>
    <xf numFmtId="0" fontId="73" fillId="0" borderId="0" xfId="0" applyFont="1" applyAlignment="1" applyProtection="1">
      <alignment horizontal="right"/>
      <protection locked="0"/>
    </xf>
    <xf numFmtId="3" fontId="76" fillId="0" borderId="0" xfId="0" applyNumberFormat="1" applyFont="1" applyAlignment="1">
      <alignment horizontal="left" vertical="center"/>
    </xf>
    <xf numFmtId="0" fontId="73" fillId="0" borderId="0" xfId="0" applyFont="1" applyAlignment="1">
      <alignment horizontal="center" vertical="center"/>
    </xf>
    <xf numFmtId="38" fontId="77" fillId="0" borderId="0" xfId="6" applyFont="1" applyAlignment="1" applyProtection="1">
      <alignment horizontal="center"/>
      <protection locked="0"/>
    </xf>
    <xf numFmtId="0" fontId="77" fillId="0" borderId="0" xfId="0" applyFont="1" applyAlignment="1">
      <alignment horizontal="center"/>
    </xf>
    <xf numFmtId="0" fontId="16" fillId="0" borderId="3" xfId="0" applyFont="1" applyBorder="1" applyAlignment="1" applyProtection="1">
      <alignment vertical="top"/>
      <protection locked="0"/>
    </xf>
    <xf numFmtId="0" fontId="73" fillId="0" borderId="0" xfId="0" applyFont="1" applyAlignment="1" applyProtection="1">
      <alignment vertical="top"/>
      <protection locked="0"/>
    </xf>
    <xf numFmtId="57" fontId="73" fillId="0" borderId="0" xfId="0" applyNumberFormat="1" applyFont="1" applyAlignment="1" applyProtection="1">
      <alignment vertical="center"/>
      <protection locked="0"/>
    </xf>
    <xf numFmtId="0" fontId="73" fillId="0" borderId="0" xfId="0" applyNumberFormat="1" applyFont="1" applyAlignment="1" applyProtection="1">
      <alignment vertical="center"/>
      <protection locked="0"/>
    </xf>
    <xf numFmtId="57" fontId="73" fillId="0" borderId="0" xfId="0" applyNumberFormat="1" applyFont="1" applyAlignment="1" applyProtection="1">
      <alignment vertical="top"/>
      <protection locked="0"/>
    </xf>
    <xf numFmtId="0" fontId="73" fillId="0" borderId="0" xfId="0" applyNumberFormat="1" applyFont="1" applyAlignment="1" applyProtection="1">
      <alignment vertical="top"/>
      <protection locked="0"/>
    </xf>
    <xf numFmtId="0" fontId="74" fillId="0" borderId="0" xfId="0" applyFont="1" applyAlignment="1" applyProtection="1">
      <alignment vertical="center" wrapText="1"/>
      <protection locked="0"/>
    </xf>
    <xf numFmtId="0" fontId="74" fillId="0" borderId="0" xfId="0" applyFont="1" applyAlignment="1" applyProtection="1">
      <alignment vertical="top"/>
      <protection locked="0"/>
    </xf>
    <xf numFmtId="0" fontId="17" fillId="0" borderId="0" xfId="0" applyFont="1" applyAlignment="1">
      <alignment horizontal="left" vertical="center" wrapText="1"/>
    </xf>
    <xf numFmtId="0" fontId="17" fillId="0" borderId="12" xfId="0" applyFont="1" applyBorder="1" applyAlignment="1">
      <alignment horizontal="left" vertical="center" wrapText="1"/>
    </xf>
    <xf numFmtId="0" fontId="17" fillId="0" borderId="2" xfId="0" applyFont="1" applyBorder="1" applyAlignment="1">
      <alignment horizontal="left" vertical="center" wrapText="1"/>
    </xf>
    <xf numFmtId="0" fontId="16" fillId="0" borderId="0" xfId="0" applyFont="1"/>
    <xf numFmtId="0" fontId="16" fillId="0" borderId="0" xfId="0" applyFont="1" applyAlignment="1">
      <alignment vertical="center"/>
    </xf>
    <xf numFmtId="0" fontId="17" fillId="0" borderId="4" xfId="0" applyFont="1" applyBorder="1" applyAlignment="1">
      <alignment horizontal="center" vertical="center"/>
    </xf>
    <xf numFmtId="0" fontId="17" fillId="0" borderId="12" xfId="0" applyFont="1" applyBorder="1" applyAlignment="1">
      <alignment horizontal="center" vertical="center"/>
    </xf>
    <xf numFmtId="0" fontId="17" fillId="0" borderId="2" xfId="0" applyFont="1" applyBorder="1" applyAlignment="1">
      <alignment vertical="center"/>
    </xf>
    <xf numFmtId="0" fontId="19" fillId="0" borderId="0" xfId="0" applyFont="1" applyAlignment="1">
      <alignment horizontal="right" vertical="top"/>
    </xf>
    <xf numFmtId="0" fontId="17" fillId="0" borderId="54" xfId="0" applyFont="1" applyBorder="1" applyAlignment="1">
      <alignment horizontal="center" vertical="center"/>
    </xf>
    <xf numFmtId="0" fontId="17" fillId="0" borderId="0" xfId="0" applyFont="1" applyAlignment="1">
      <alignment horizontal="center" vertical="center"/>
    </xf>
    <xf numFmtId="0" fontId="19" fillId="0" borderId="0" xfId="0" applyFont="1" applyAlignment="1">
      <alignment horizontal="right"/>
    </xf>
    <xf numFmtId="0" fontId="17" fillId="0" borderId="2" xfId="0" applyFont="1" applyBorder="1" applyAlignment="1">
      <alignment horizontal="right" vertical="center" wrapText="1"/>
    </xf>
    <xf numFmtId="0" fontId="18" fillId="0" borderId="0" xfId="0" applyFont="1"/>
    <xf numFmtId="0" fontId="17" fillId="0" borderId="0" xfId="0" applyFont="1" applyAlignment="1">
      <alignment vertical="center"/>
    </xf>
    <xf numFmtId="0" fontId="17" fillId="0" borderId="1" xfId="0" applyFont="1" applyBorder="1" applyAlignment="1">
      <alignment horizontal="center" vertical="center"/>
    </xf>
    <xf numFmtId="0" fontId="17" fillId="0" borderId="0" xfId="0" applyFont="1" applyAlignment="1">
      <alignment horizontal="left" vertical="center"/>
    </xf>
    <xf numFmtId="0" fontId="43" fillId="0" borderId="0" xfId="0" applyFont="1"/>
    <xf numFmtId="0" fontId="29" fillId="0" borderId="0" xfId="0" applyFont="1" applyAlignment="1">
      <alignment horizontal="right" vertical="top"/>
    </xf>
    <xf numFmtId="0" fontId="18" fillId="0" borderId="0" xfId="0" applyFont="1" applyAlignment="1">
      <alignment horizontal="center" vertical="center"/>
    </xf>
    <xf numFmtId="0" fontId="18" fillId="0" borderId="0" xfId="0" applyFont="1" applyAlignment="1">
      <alignment vertical="top" wrapText="1"/>
    </xf>
    <xf numFmtId="0" fontId="18" fillId="0" borderId="0" xfId="0" applyFont="1"/>
    <xf numFmtId="0" fontId="18" fillId="0" borderId="0" xfId="0" applyFont="1" applyAlignment="1">
      <alignment vertical="top"/>
    </xf>
    <xf numFmtId="0" fontId="18" fillId="0" borderId="0" xfId="0" applyFont="1" applyAlignment="1">
      <alignment horizontal="center"/>
    </xf>
    <xf numFmtId="0" fontId="25" fillId="0" borderId="0" xfId="0" applyFont="1"/>
    <xf numFmtId="0" fontId="25" fillId="0" borderId="0" xfId="0" applyFont="1" applyAlignment="1">
      <alignment vertical="top"/>
    </xf>
    <xf numFmtId="0" fontId="25" fillId="0" borderId="0" xfId="0" applyFont="1" applyAlignment="1">
      <alignment vertical="center"/>
    </xf>
    <xf numFmtId="0" fontId="19" fillId="0" borderId="0" xfId="0" applyFont="1" applyAlignment="1">
      <alignment horizontal="right" vertical="top" shrinkToFit="1"/>
    </xf>
    <xf numFmtId="0" fontId="79" fillId="0" borderId="0" xfId="0" applyFont="1" applyAlignment="1">
      <alignment horizontal="right"/>
    </xf>
    <xf numFmtId="0" fontId="25" fillId="0" borderId="0" xfId="0" applyFont="1" applyProtection="1">
      <protection hidden="1"/>
    </xf>
    <xf numFmtId="0" fontId="80" fillId="0" borderId="0" xfId="0" applyFont="1" applyProtection="1">
      <protection locked="0"/>
    </xf>
    <xf numFmtId="0" fontId="80" fillId="0" borderId="0" xfId="0" applyFont="1" applyProtection="1">
      <protection locked="0" hidden="1"/>
    </xf>
    <xf numFmtId="0" fontId="18" fillId="0" borderId="3" xfId="0" applyFont="1" applyBorder="1" applyAlignment="1">
      <alignment horizontal="left" vertical="center" wrapText="1" shrinkToFit="1"/>
    </xf>
    <xf numFmtId="0" fontId="17" fillId="0" borderId="4" xfId="0" applyFont="1" applyBorder="1" applyAlignment="1">
      <alignment horizontal="left" vertical="center" wrapText="1" shrinkToFit="1"/>
    </xf>
    <xf numFmtId="0" fontId="17" fillId="0" borderId="5" xfId="0" applyFont="1" applyBorder="1" applyAlignment="1">
      <alignment horizontal="left" vertical="center" wrapText="1" shrinkToFit="1"/>
    </xf>
    <xf numFmtId="0" fontId="18" fillId="0" borderId="0" xfId="0" applyFont="1" applyAlignment="1">
      <alignment vertical="center" wrapText="1"/>
    </xf>
    <xf numFmtId="0" fontId="28" fillId="0" borderId="0" xfId="0" applyFont="1" applyAlignment="1" applyProtection="1">
      <alignment vertical="center" wrapText="1"/>
      <protection hidden="1"/>
    </xf>
    <xf numFmtId="0" fontId="25" fillId="0" borderId="0" xfId="0" applyFont="1" applyAlignment="1" applyProtection="1">
      <alignment vertical="center"/>
      <protection hidden="1"/>
    </xf>
    <xf numFmtId="0" fontId="80" fillId="0" borderId="0" xfId="0" applyFont="1" applyAlignment="1" applyProtection="1">
      <alignment vertical="center"/>
      <protection locked="0" hidden="1"/>
    </xf>
    <xf numFmtId="49" fontId="39" fillId="0" borderId="101" xfId="0" applyNumberFormat="1" applyFont="1" applyBorder="1" applyAlignment="1">
      <alignment horizontal="center" vertical="center"/>
    </xf>
    <xf numFmtId="0" fontId="39" fillId="0" borderId="102" xfId="0" applyFont="1" applyBorder="1" applyAlignment="1">
      <alignment vertical="center"/>
    </xf>
    <xf numFmtId="0" fontId="16" fillId="0" borderId="102" xfId="0" applyFont="1" applyBorder="1" applyAlignment="1">
      <alignment vertical="center"/>
    </xf>
    <xf numFmtId="0" fontId="16" fillId="0" borderId="102" xfId="0" applyFont="1" applyBorder="1"/>
    <xf numFmtId="0" fontId="17" fillId="0" borderId="102" xfId="0" applyFont="1" applyBorder="1"/>
    <xf numFmtId="0" fontId="17" fillId="0" borderId="103" xfId="0" applyFont="1" applyBorder="1"/>
    <xf numFmtId="0" fontId="16" fillId="0" borderId="104" xfId="0" applyFont="1" applyBorder="1" applyAlignment="1">
      <alignment horizontal="left" vertical="center"/>
    </xf>
    <xf numFmtId="0" fontId="81" fillId="0" borderId="0" xfId="0" applyFont="1"/>
    <xf numFmtId="0" fontId="82" fillId="0" borderId="0" xfId="0" applyFont="1"/>
    <xf numFmtId="0" fontId="83" fillId="0" borderId="0" xfId="0" applyFont="1"/>
    <xf numFmtId="0" fontId="78" fillId="0" borderId="0" xfId="0" applyFont="1"/>
    <xf numFmtId="0" fontId="17" fillId="0" borderId="105" xfId="0" applyFont="1" applyBorder="1"/>
    <xf numFmtId="0" fontId="16" fillId="0" borderId="104" xfId="0" applyFont="1" applyBorder="1" applyAlignment="1">
      <alignment vertical="center"/>
    </xf>
    <xf numFmtId="0" fontId="32" fillId="0" borderId="0" xfId="0" applyFont="1" applyAlignment="1">
      <alignment horizontal="left" vertical="center"/>
    </xf>
    <xf numFmtId="0" fontId="32" fillId="0" borderId="0" xfId="0" applyFont="1" applyAlignment="1">
      <alignment vertical="center"/>
    </xf>
    <xf numFmtId="0" fontId="16" fillId="0" borderId="104" xfId="0" applyFont="1" applyBorder="1"/>
    <xf numFmtId="0" fontId="32" fillId="0" borderId="2" xfId="0" applyFont="1" applyBorder="1" applyAlignment="1">
      <alignment vertical="center"/>
    </xf>
    <xf numFmtId="0" fontId="16" fillId="0" borderId="106" xfId="0" applyFont="1" applyBorder="1"/>
    <xf numFmtId="0" fontId="16" fillId="0" borderId="91" xfId="0" applyFont="1" applyBorder="1"/>
    <xf numFmtId="0" fontId="17" fillId="0" borderId="107" xfId="0" applyFont="1" applyBorder="1"/>
    <xf numFmtId="0" fontId="69" fillId="0" borderId="0" xfId="0" applyFont="1" applyAlignment="1">
      <alignment horizontal="center" vertical="center"/>
    </xf>
    <xf numFmtId="0" fontId="69" fillId="0" borderId="0" xfId="0" applyFont="1" applyAlignment="1">
      <alignment horizontal="left" vertical="top"/>
    </xf>
    <xf numFmtId="0" fontId="69" fillId="0" borderId="0" xfId="0" applyFont="1" applyAlignment="1">
      <alignment vertical="top"/>
    </xf>
    <xf numFmtId="49" fontId="69" fillId="0" borderId="0" xfId="0" applyNumberFormat="1" applyFont="1" applyAlignment="1">
      <alignment horizontal="center"/>
    </xf>
    <xf numFmtId="49" fontId="69" fillId="0" borderId="0" xfId="0" applyNumberFormat="1" applyFont="1" applyAlignment="1">
      <alignment horizontal="center" vertical="center"/>
    </xf>
    <xf numFmtId="0" fontId="24" fillId="0" borderId="0" xfId="9" applyFont="1" applyAlignment="1">
      <alignment vertical="top"/>
    </xf>
    <xf numFmtId="49" fontId="84" fillId="0" borderId="0" xfId="9" applyNumberFormat="1" applyFont="1" applyAlignment="1">
      <alignment horizontal="center" vertical="center"/>
    </xf>
    <xf numFmtId="0" fontId="43" fillId="0" borderId="0" xfId="0" applyFont="1" applyAlignment="1">
      <alignment horizontal="right" vertical="top"/>
    </xf>
    <xf numFmtId="0" fontId="18" fillId="0" borderId="0" xfId="0" applyFont="1" applyAlignment="1">
      <alignment horizontal="right" vertical="top"/>
    </xf>
    <xf numFmtId="0" fontId="31" fillId="0" borderId="0" xfId="9" applyFont="1" applyAlignment="1">
      <alignment horizontal="center" vertical="center"/>
    </xf>
    <xf numFmtId="0" fontId="23" fillId="0" borderId="0" xfId="0" applyFont="1" applyAlignment="1">
      <alignment horizontal="right" vertical="top"/>
    </xf>
    <xf numFmtId="0" fontId="68" fillId="0" borderId="0" xfId="0" applyFont="1" applyAlignment="1">
      <alignment horizontal="right" vertical="top"/>
    </xf>
    <xf numFmtId="0" fontId="85" fillId="0" borderId="0" xfId="9" applyFont="1">
      <alignment vertical="center"/>
    </xf>
    <xf numFmtId="0" fontId="86" fillId="0" borderId="0" xfId="0" applyFont="1"/>
    <xf numFmtId="0" fontId="86" fillId="0" borderId="0" xfId="0" applyFont="1" applyProtection="1">
      <protection locked="0"/>
    </xf>
    <xf numFmtId="0" fontId="18" fillId="7" borderId="0" xfId="0" applyFont="1" applyFill="1" applyAlignment="1">
      <alignment horizontal="left" vertical="top" wrapText="1"/>
    </xf>
    <xf numFmtId="0" fontId="86" fillId="7" borderId="0" xfId="0" applyFont="1" applyFill="1"/>
    <xf numFmtId="0" fontId="86" fillId="7" borderId="0" xfId="0" applyFont="1" applyFill="1" applyProtection="1">
      <protection locked="0"/>
    </xf>
    <xf numFmtId="0" fontId="16" fillId="0" borderId="14" xfId="0" applyFont="1" applyBorder="1" applyAlignment="1">
      <alignment horizontal="right" vertical="center" shrinkToFit="1"/>
    </xf>
    <xf numFmtId="0" fontId="88" fillId="0" borderId="0" xfId="0" applyFont="1"/>
    <xf numFmtId="0" fontId="42" fillId="0" borderId="0" xfId="0" applyFont="1" applyAlignment="1">
      <alignment vertical="top"/>
    </xf>
    <xf numFmtId="0" fontId="31" fillId="0" borderId="0" xfId="0" applyFont="1" applyAlignment="1">
      <alignment vertical="center"/>
    </xf>
    <xf numFmtId="0" fontId="32" fillId="0" borderId="0" xfId="0" applyFont="1" applyAlignment="1">
      <alignment horizontal="left"/>
    </xf>
    <xf numFmtId="0" fontId="63" fillId="0" borderId="0" xfId="0" applyFont="1"/>
    <xf numFmtId="0" fontId="88" fillId="0" borderId="0" xfId="0" applyFont="1" applyAlignment="1">
      <alignment horizontal="left" vertical="center"/>
    </xf>
    <xf numFmtId="49" fontId="88" fillId="0" borderId="0" xfId="0" applyNumberFormat="1" applyFont="1" applyAlignment="1">
      <alignment horizontal="center"/>
    </xf>
    <xf numFmtId="0" fontId="16" fillId="0" borderId="0" xfId="0" applyFont="1" applyProtection="1"/>
    <xf numFmtId="0" fontId="29" fillId="0" borderId="0" xfId="0" applyFont="1" applyAlignment="1" applyProtection="1">
      <alignment horizontal="left" vertical="top"/>
    </xf>
    <xf numFmtId="0" fontId="71" fillId="0" borderId="0" xfId="0" applyFont="1" applyProtection="1"/>
    <xf numFmtId="0" fontId="29" fillId="0" borderId="0" xfId="0" applyFont="1" applyAlignment="1" applyProtection="1">
      <alignment horizontal="right" vertical="top"/>
    </xf>
    <xf numFmtId="0" fontId="72" fillId="0" borderId="0" xfId="0" applyFont="1" applyProtection="1"/>
    <xf numFmtId="0" fontId="16" fillId="0" borderId="0" xfId="0" applyFont="1" applyAlignment="1" applyProtection="1">
      <alignment vertical="top"/>
    </xf>
    <xf numFmtId="0" fontId="16" fillId="0" borderId="0" xfId="0" applyFont="1" applyAlignment="1" applyProtection="1">
      <alignment horizontal="right" vertical="center"/>
    </xf>
    <xf numFmtId="0" fontId="16" fillId="0" borderId="0" xfId="0" applyFont="1" applyAlignment="1" applyProtection="1">
      <alignment vertical="center"/>
    </xf>
    <xf numFmtId="179" fontId="16" fillId="0" borderId="0" xfId="0" applyNumberFormat="1" applyFont="1" applyAlignment="1" applyProtection="1">
      <alignment horizontal="right" vertical="center"/>
    </xf>
    <xf numFmtId="180" fontId="16" fillId="0" borderId="0" xfId="0" applyNumberFormat="1" applyFont="1" applyAlignment="1" applyProtection="1">
      <alignment horizontal="right" vertical="center"/>
    </xf>
    <xf numFmtId="0" fontId="24" fillId="0" borderId="0" xfId="0" applyFont="1" applyProtection="1">
      <protection hidden="1"/>
    </xf>
    <xf numFmtId="14" fontId="89" fillId="0" borderId="0" xfId="0" applyNumberFormat="1" applyFont="1" applyAlignment="1">
      <alignment horizontal="left" vertical="center" wrapText="1"/>
    </xf>
    <xf numFmtId="0" fontId="89" fillId="0" borderId="0" xfId="0" applyFont="1" applyAlignment="1">
      <alignment horizontal="left" vertical="center" wrapText="1"/>
    </xf>
    <xf numFmtId="0" fontId="91" fillId="0" borderId="0" xfId="0" applyFont="1" applyAlignment="1">
      <alignment horizontal="left" vertical="center" wrapText="1"/>
    </xf>
    <xf numFmtId="0" fontId="90" fillId="0" borderId="0" xfId="0" applyFont="1" applyAlignment="1">
      <alignment horizontal="left" vertical="center" wrapText="1"/>
    </xf>
    <xf numFmtId="0" fontId="18" fillId="0" borderId="7" xfId="0" applyFont="1" applyBorder="1" applyAlignment="1">
      <alignment horizontal="left" vertical="center"/>
    </xf>
    <xf numFmtId="0" fontId="23" fillId="0" borderId="7" xfId="0" applyFont="1" applyBorder="1" applyAlignment="1">
      <alignment horizontal="left" vertical="center"/>
    </xf>
    <xf numFmtId="0" fontId="16" fillId="0" borderId="1" xfId="9" applyFont="1" applyBorder="1" applyAlignment="1">
      <alignment horizontal="center" vertical="center"/>
    </xf>
    <xf numFmtId="0" fontId="39" fillId="5" borderId="9" xfId="9" applyFont="1" applyFill="1" applyBorder="1" applyAlignment="1">
      <alignment horizontal="left" vertical="center"/>
    </xf>
    <xf numFmtId="0" fontId="39" fillId="5" borderId="10" xfId="9" applyFont="1" applyFill="1" applyBorder="1" applyAlignment="1">
      <alignment horizontal="left" vertical="center"/>
    </xf>
    <xf numFmtId="0" fontId="66" fillId="0" borderId="0" xfId="9" applyFont="1">
      <alignment vertical="center"/>
    </xf>
    <xf numFmtId="0" fontId="93" fillId="0" borderId="0" xfId="9" applyFont="1">
      <alignment vertical="center"/>
    </xf>
    <xf numFmtId="0" fontId="16" fillId="0" borderId="0" xfId="0" applyFont="1" applyAlignment="1">
      <alignment vertical="center"/>
    </xf>
    <xf numFmtId="0" fontId="16" fillId="0" borderId="0" xfId="0" applyFont="1"/>
    <xf numFmtId="0" fontId="17" fillId="0" borderId="0" xfId="0" applyFont="1" applyAlignment="1">
      <alignment horizontal="left" vertical="center" wrapText="1"/>
    </xf>
    <xf numFmtId="0" fontId="17" fillId="0" borderId="12" xfId="0" applyFont="1" applyBorder="1" applyAlignment="1">
      <alignment horizontal="left" vertical="center" wrapText="1"/>
    </xf>
    <xf numFmtId="0" fontId="17" fillId="0" borderId="2" xfId="0" applyFont="1" applyBorder="1" applyAlignment="1">
      <alignment horizontal="left" vertical="center" wrapText="1"/>
    </xf>
    <xf numFmtId="0" fontId="16" fillId="0" borderId="0" xfId="0" applyFont="1" applyAlignment="1">
      <alignment horizontal="center" vertical="center"/>
    </xf>
    <xf numFmtId="0" fontId="17" fillId="0" borderId="31" xfId="0" applyFont="1" applyBorder="1" applyAlignment="1" applyProtection="1">
      <alignment horizontal="center" vertical="center"/>
      <protection locked="0"/>
    </xf>
    <xf numFmtId="0" fontId="17" fillId="0" borderId="31" xfId="0" applyFont="1" applyBorder="1" applyAlignment="1">
      <alignment horizontal="center" vertical="center"/>
    </xf>
    <xf numFmtId="0" fontId="17" fillId="0" borderId="12" xfId="0" applyFont="1" applyBorder="1" applyAlignment="1">
      <alignment horizontal="center" vertical="center"/>
    </xf>
    <xf numFmtId="0" fontId="17" fillId="0" borderId="4" xfId="0" applyFont="1" applyBorder="1" applyAlignment="1">
      <alignment horizontal="center" vertical="center"/>
    </xf>
    <xf numFmtId="0" fontId="17" fillId="0" borderId="0" xfId="10" applyFont="1" applyAlignment="1">
      <alignment vertical="center" wrapText="1"/>
    </xf>
    <xf numFmtId="0" fontId="18" fillId="0" borderId="0" xfId="0" applyFont="1" applyBorder="1" applyAlignment="1">
      <alignment horizontal="left" vertical="center" wrapText="1"/>
    </xf>
    <xf numFmtId="0" fontId="19" fillId="0" borderId="0" xfId="0" applyFont="1" applyAlignment="1">
      <alignment horizontal="right"/>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7" fillId="0" borderId="54" xfId="0" applyFont="1" applyBorder="1" applyAlignment="1">
      <alignment horizontal="center" vertical="center"/>
    </xf>
    <xf numFmtId="0" fontId="17" fillId="0" borderId="0" xfId="0" applyFont="1" applyAlignment="1">
      <alignment horizontal="center" vertical="center"/>
    </xf>
    <xf numFmtId="0" fontId="17" fillId="0" borderId="2" xfId="0" applyFont="1" applyBorder="1" applyAlignment="1">
      <alignment horizontal="left" vertical="center"/>
    </xf>
    <xf numFmtId="0" fontId="18" fillId="0" borderId="0" xfId="0" applyFont="1" applyAlignment="1">
      <alignment horizontal="left" vertical="center" wrapText="1"/>
    </xf>
    <xf numFmtId="0" fontId="17" fillId="0" borderId="2" xfId="0" applyFont="1" applyBorder="1" applyAlignment="1">
      <alignment horizontal="right" vertical="center" wrapText="1"/>
    </xf>
    <xf numFmtId="0" fontId="39" fillId="5" borderId="9" xfId="9" applyFont="1" applyFill="1" applyBorder="1" applyAlignment="1">
      <alignment horizontal="left" vertical="center"/>
    </xf>
    <xf numFmtId="0" fontId="39" fillId="5" borderId="10" xfId="9" applyFont="1" applyFill="1" applyBorder="1" applyAlignment="1">
      <alignment horizontal="left" vertical="center"/>
    </xf>
    <xf numFmtId="0" fontId="16" fillId="0" borderId="1" xfId="9" applyFont="1" applyBorder="1" applyAlignment="1">
      <alignment horizontal="center" vertical="center"/>
    </xf>
    <xf numFmtId="0" fontId="18" fillId="0" borderId="7" xfId="0" applyFont="1" applyBorder="1" applyAlignment="1">
      <alignment horizontal="left" vertical="center"/>
    </xf>
    <xf numFmtId="0" fontId="18" fillId="0" borderId="12" xfId="0" applyFont="1" applyBorder="1" applyAlignment="1">
      <alignment horizontal="left" vertical="center"/>
    </xf>
    <xf numFmtId="0" fontId="18" fillId="0" borderId="0" xfId="0" applyFont="1"/>
    <xf numFmtId="0" fontId="18" fillId="0" borderId="0" xfId="0" applyFont="1" applyAlignment="1">
      <alignment vertical="center" wrapText="1"/>
    </xf>
    <xf numFmtId="0" fontId="18" fillId="0" borderId="0" xfId="0" applyFont="1" applyAlignment="1">
      <alignment vertical="top"/>
    </xf>
    <xf numFmtId="0" fontId="17" fillId="0" borderId="0" xfId="0" applyFont="1" applyAlignment="1">
      <alignment vertical="center"/>
    </xf>
    <xf numFmtId="0" fontId="17" fillId="0" borderId="0" xfId="0" applyFont="1" applyAlignment="1">
      <alignment horizontal="left" vertical="center"/>
    </xf>
    <xf numFmtId="0" fontId="17" fillId="0" borderId="1" xfId="0" applyFont="1" applyBorder="1" applyAlignment="1">
      <alignment horizontal="center" vertical="center"/>
    </xf>
    <xf numFmtId="0" fontId="18" fillId="0" borderId="0" xfId="0" applyFont="1"/>
    <xf numFmtId="49" fontId="73" fillId="0" borderId="0" xfId="0" applyNumberFormat="1" applyFont="1" applyAlignment="1" applyProtection="1">
      <alignment vertical="center"/>
      <protection locked="0"/>
    </xf>
    <xf numFmtId="0" fontId="17" fillId="0" borderId="0" xfId="0" applyFont="1" applyAlignment="1">
      <alignment vertical="center"/>
    </xf>
    <xf numFmtId="49" fontId="17" fillId="0" borderId="0" xfId="0" applyNumberFormat="1" applyFont="1" applyAlignment="1">
      <alignment vertical="center"/>
    </xf>
    <xf numFmtId="0" fontId="68" fillId="0" borderId="0" xfId="0" applyFont="1" applyAlignment="1">
      <alignment horizontal="left" vertical="center"/>
    </xf>
    <xf numFmtId="0" fontId="68" fillId="0" borderId="0" xfId="0" applyFont="1" applyBorder="1" applyAlignment="1">
      <alignment horizontal="left" vertical="center"/>
    </xf>
    <xf numFmtId="0" fontId="97" fillId="0" borderId="0" xfId="0" applyFont="1" applyBorder="1" applyAlignment="1">
      <alignment horizontal="left" vertical="center" wrapText="1"/>
    </xf>
    <xf numFmtId="0" fontId="97" fillId="0" borderId="0" xfId="0" applyFont="1" applyAlignment="1">
      <alignment horizontal="left" vertical="center" wrapText="1"/>
    </xf>
    <xf numFmtId="0" fontId="97" fillId="0" borderId="0" xfId="0" applyFont="1" applyAlignment="1">
      <alignment horizontal="left" vertical="center"/>
    </xf>
    <xf numFmtId="0" fontId="23" fillId="0" borderId="0" xfId="0" applyFont="1" applyAlignment="1">
      <alignment wrapText="1"/>
    </xf>
    <xf numFmtId="0" fontId="17" fillId="0" borderId="2" xfId="0" applyFont="1" applyBorder="1" applyAlignment="1">
      <alignment vertical="center" wrapText="1"/>
    </xf>
    <xf numFmtId="0" fontId="17" fillId="0" borderId="0" xfId="9" applyFont="1" applyAlignment="1"/>
    <xf numFmtId="0" fontId="23" fillId="0" borderId="108" xfId="0" applyFont="1" applyBorder="1" applyAlignment="1" applyProtection="1">
      <alignment horizontal="left" vertical="center" wrapText="1"/>
    </xf>
    <xf numFmtId="49" fontId="99" fillId="0" borderId="0" xfId="0" applyNumberFormat="1" applyFont="1" applyAlignment="1">
      <alignment horizontal="center" vertical="center"/>
    </xf>
    <xf numFmtId="0" fontId="99" fillId="0" borderId="0" xfId="0" applyFont="1" applyAlignment="1">
      <alignment vertical="center"/>
    </xf>
    <xf numFmtId="0" fontId="16" fillId="0" borderId="5" xfId="0" applyFont="1" applyBorder="1" applyAlignment="1">
      <alignment vertical="center"/>
    </xf>
    <xf numFmtId="0" fontId="68" fillId="0" borderId="2" xfId="0" applyFont="1" applyBorder="1" applyAlignment="1">
      <alignment vertical="center" shrinkToFit="1"/>
    </xf>
    <xf numFmtId="0" fontId="19" fillId="0" borderId="2" xfId="0" applyFont="1" applyBorder="1" applyAlignment="1"/>
    <xf numFmtId="0" fontId="16" fillId="0" borderId="0" xfId="0" applyFont="1" applyAlignment="1" applyProtection="1">
      <alignment horizontal="left" vertical="center" wrapText="1" shrinkToFit="1"/>
      <protection locked="0"/>
    </xf>
    <xf numFmtId="0" fontId="16" fillId="0" borderId="0" xfId="0" applyFont="1" applyAlignment="1">
      <alignment horizontal="left" vertical="center"/>
    </xf>
    <xf numFmtId="0" fontId="16" fillId="0" borderId="0" xfId="0" applyFont="1" applyAlignment="1" applyProtection="1">
      <alignment horizontal="left" vertical="center"/>
      <protection locked="0"/>
    </xf>
    <xf numFmtId="0" fontId="16" fillId="0" borderId="0" xfId="0" applyFont="1" applyAlignment="1">
      <alignment horizontal="right" vertical="center"/>
    </xf>
    <xf numFmtId="0" fontId="16" fillId="0" borderId="0" xfId="0" applyFont="1" applyAlignment="1">
      <alignment vertical="center"/>
    </xf>
    <xf numFmtId="0" fontId="16" fillId="0" borderId="0" xfId="0" applyFont="1" applyAlignment="1">
      <alignment horizontal="left"/>
    </xf>
    <xf numFmtId="0" fontId="16" fillId="0" borderId="0" xfId="0" applyFont="1"/>
    <xf numFmtId="0" fontId="19" fillId="0" borderId="0" xfId="0" applyFont="1" applyAlignment="1">
      <alignment vertical="top" wrapText="1"/>
    </xf>
    <xf numFmtId="0" fontId="19" fillId="0" borderId="0" xfId="0" applyFont="1" applyAlignment="1">
      <alignment vertical="top"/>
    </xf>
    <xf numFmtId="0" fontId="16" fillId="0" borderId="0" xfId="0" applyFont="1" applyAlignment="1" applyProtection="1">
      <alignment horizontal="left" vertical="top" wrapText="1"/>
      <protection locked="0"/>
    </xf>
    <xf numFmtId="0" fontId="16" fillId="0" borderId="0" xfId="0" applyFont="1" applyAlignment="1" applyProtection="1">
      <alignment vertical="center"/>
      <protection locked="0"/>
    </xf>
    <xf numFmtId="0" fontId="69" fillId="0" borderId="0" xfId="0" applyFont="1"/>
    <xf numFmtId="38" fontId="65" fillId="0" borderId="2" xfId="6" applyFont="1" applyBorder="1" applyAlignment="1" applyProtection="1">
      <alignment horizontal="right"/>
      <protection locked="0"/>
    </xf>
    <xf numFmtId="0" fontId="69" fillId="0" borderId="2" xfId="0" applyFont="1" applyBorder="1" applyAlignment="1">
      <alignment vertical="center"/>
    </xf>
    <xf numFmtId="0" fontId="69" fillId="0" borderId="2" xfId="0" applyFont="1" applyBorder="1"/>
    <xf numFmtId="0" fontId="16" fillId="0" borderId="1" xfId="0" applyFont="1" applyBorder="1" applyAlignment="1">
      <alignment horizontal="left" vertical="center"/>
    </xf>
    <xf numFmtId="0" fontId="16" fillId="0" borderId="1" xfId="0" applyFont="1" applyBorder="1" applyAlignment="1">
      <alignment vertical="center"/>
    </xf>
    <xf numFmtId="0" fontId="16" fillId="0" borderId="9" xfId="0" applyFont="1" applyBorder="1" applyAlignment="1" applyProtection="1">
      <alignment horizontal="left" vertical="center"/>
      <protection locked="0"/>
    </xf>
    <xf numFmtId="0" fontId="16" fillId="0" borderId="10" xfId="0" applyFont="1" applyBorder="1" applyAlignment="1" applyProtection="1">
      <alignment horizontal="left" vertical="center"/>
      <protection locked="0"/>
    </xf>
    <xf numFmtId="0" fontId="16" fillId="0" borderId="11" xfId="0" applyFont="1" applyBorder="1" applyAlignment="1" applyProtection="1">
      <alignment horizontal="left" vertical="center"/>
      <protection locked="0"/>
    </xf>
    <xf numFmtId="0" fontId="68" fillId="0" borderId="1" xfId="0" applyFont="1" applyBorder="1" applyAlignment="1">
      <alignment horizontal="center" vertical="center" shrinkToFit="1"/>
    </xf>
    <xf numFmtId="0" fontId="16" fillId="0" borderId="1" xfId="0" applyFont="1" applyBorder="1" applyAlignment="1" applyProtection="1">
      <alignment horizontal="center" vertical="center"/>
      <protection locked="0"/>
    </xf>
    <xf numFmtId="0" fontId="16" fillId="0" borderId="0" xfId="0" applyFont="1" applyAlignment="1">
      <alignment horizontal="left" vertical="center" wrapText="1"/>
    </xf>
    <xf numFmtId="0" fontId="16" fillId="0" borderId="10" xfId="0" applyFont="1" applyBorder="1" applyAlignment="1" applyProtection="1">
      <alignment vertical="center"/>
      <protection locked="0"/>
    </xf>
    <xf numFmtId="0" fontId="16" fillId="0" borderId="10" xfId="0" applyFont="1" applyBorder="1" applyAlignment="1">
      <alignment vertical="center"/>
    </xf>
    <xf numFmtId="0" fontId="16" fillId="0" borderId="11" xfId="0" applyFont="1" applyBorder="1" applyAlignment="1">
      <alignment vertical="center"/>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17" fillId="0" borderId="5" xfId="0" applyFont="1" applyBorder="1" applyAlignment="1">
      <alignment horizontal="left" vertical="center" wrapText="1"/>
    </xf>
    <xf numFmtId="0" fontId="17" fillId="0" borderId="8" xfId="0" applyFont="1" applyBorder="1" applyAlignment="1">
      <alignment horizontal="left" vertical="center" wrapText="1"/>
    </xf>
    <xf numFmtId="0" fontId="17" fillId="0" borderId="0" xfId="0" applyFont="1" applyAlignment="1">
      <alignment horizontal="left" vertical="center" wrapText="1"/>
    </xf>
    <xf numFmtId="0" fontId="17" fillId="0" borderId="12" xfId="0" applyFont="1" applyBorder="1" applyAlignment="1">
      <alignment horizontal="left" vertical="center" wrapText="1"/>
    </xf>
    <xf numFmtId="0" fontId="17" fillId="0" borderId="6" xfId="0" applyFont="1" applyBorder="1" applyAlignment="1">
      <alignment horizontal="left" vertical="center" wrapText="1"/>
    </xf>
    <xf numFmtId="0" fontId="17" fillId="0" borderId="2" xfId="0" applyFont="1" applyBorder="1" applyAlignment="1">
      <alignment horizontal="left" vertical="center" wrapText="1"/>
    </xf>
    <xf numFmtId="0" fontId="17" fillId="0" borderId="7" xfId="0" applyFont="1" applyBorder="1" applyAlignment="1">
      <alignment horizontal="left" vertical="center" wrapText="1"/>
    </xf>
    <xf numFmtId="0" fontId="16" fillId="0" borderId="9" xfId="0" applyFont="1" applyBorder="1" applyAlignment="1">
      <alignment horizontal="center" vertical="center"/>
    </xf>
    <xf numFmtId="0" fontId="16" fillId="0" borderId="11" xfId="0" applyFont="1" applyBorder="1" applyAlignment="1">
      <alignment horizontal="center" vertical="center"/>
    </xf>
    <xf numFmtId="0" fontId="16" fillId="0" borderId="9" xfId="0" applyFont="1" applyBorder="1" applyAlignment="1" applyProtection="1">
      <alignment horizontal="left" vertical="center" shrinkToFit="1"/>
      <protection locked="0"/>
    </xf>
    <xf numFmtId="0" fontId="16" fillId="0" borderId="10" xfId="0" applyFont="1" applyBorder="1" applyAlignment="1" applyProtection="1">
      <alignment horizontal="left" vertical="center" shrinkToFit="1"/>
      <protection locked="0"/>
    </xf>
    <xf numFmtId="0" fontId="16" fillId="0" borderId="11" xfId="0" applyFont="1" applyBorder="1" applyAlignment="1" applyProtection="1">
      <alignment horizontal="left" vertical="center" shrinkToFit="1"/>
      <protection locked="0"/>
    </xf>
    <xf numFmtId="0" fontId="16" fillId="0" borderId="3" xfId="0" applyFont="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68" fillId="0" borderId="16" xfId="0" applyFont="1" applyBorder="1" applyAlignment="1">
      <alignment horizontal="left" vertical="center"/>
    </xf>
    <xf numFmtId="0" fontId="68" fillId="0" borderId="18" xfId="0" applyFont="1" applyBorder="1" applyAlignment="1">
      <alignment horizontal="left" vertical="center"/>
    </xf>
    <xf numFmtId="0" fontId="16" fillId="0" borderId="18" xfId="0" applyFont="1" applyBorder="1" applyAlignment="1" applyProtection="1">
      <alignment vertical="center" wrapText="1"/>
      <protection locked="0"/>
    </xf>
    <xf numFmtId="0" fontId="16" fillId="0" borderId="18" xfId="0" applyFont="1" applyBorder="1" applyAlignment="1" applyProtection="1">
      <alignment wrapText="1"/>
      <protection locked="0"/>
    </xf>
    <xf numFmtId="0" fontId="16" fillId="0" borderId="17" xfId="0" applyFont="1" applyBorder="1" applyAlignment="1" applyProtection="1">
      <alignment wrapText="1"/>
      <protection locked="0"/>
    </xf>
    <xf numFmtId="0" fontId="16" fillId="0" borderId="13" xfId="0" applyFont="1" applyBorder="1" applyAlignment="1" applyProtection="1">
      <alignment vertical="center" wrapText="1"/>
      <protection locked="0"/>
    </xf>
    <xf numFmtId="0" fontId="16" fillId="0" borderId="14" xfId="0" applyFont="1" applyBorder="1" applyAlignment="1" applyProtection="1">
      <alignment wrapText="1"/>
      <protection locked="0"/>
    </xf>
    <xf numFmtId="0" fontId="16" fillId="0" borderId="15" xfId="0" applyFont="1" applyBorder="1" applyAlignment="1" applyProtection="1">
      <alignment wrapText="1"/>
      <protection locked="0"/>
    </xf>
    <xf numFmtId="0" fontId="68" fillId="0" borderId="9" xfId="0" applyFont="1" applyBorder="1" applyAlignment="1">
      <alignment horizontal="center" vertical="center" shrinkToFit="1"/>
    </xf>
    <xf numFmtId="0" fontId="68" fillId="0" borderId="11" xfId="0" applyFont="1" applyBorder="1" applyAlignment="1">
      <alignment horizontal="center" vertical="center" shrinkToFit="1"/>
    </xf>
    <xf numFmtId="181" fontId="16" fillId="0" borderId="9" xfId="0" applyNumberFormat="1" applyFont="1" applyBorder="1" applyAlignment="1">
      <alignment vertical="center"/>
    </xf>
    <xf numFmtId="181" fontId="16" fillId="0" borderId="10" xfId="0" applyNumberFormat="1" applyFont="1" applyBorder="1" applyAlignment="1">
      <alignment vertical="center"/>
    </xf>
    <xf numFmtId="0" fontId="28" fillId="0" borderId="0" xfId="0" applyFont="1" applyAlignment="1">
      <alignment horizontal="left" vertical="top" wrapText="1"/>
    </xf>
    <xf numFmtId="0" fontId="29" fillId="0" borderId="0" xfId="0" applyFont="1" applyAlignment="1">
      <alignment horizontal="right" vertical="top" shrinkToFit="1"/>
    </xf>
    <xf numFmtId="0" fontId="16" fillId="0" borderId="9" xfId="0" applyFont="1" applyBorder="1" applyAlignment="1" applyProtection="1">
      <alignment horizontal="center" vertical="center"/>
      <protection locked="0"/>
    </xf>
    <xf numFmtId="0" fontId="16" fillId="0" borderId="10" xfId="0" applyFont="1" applyBorder="1" applyAlignment="1" applyProtection="1">
      <alignment horizontal="center" vertical="center"/>
      <protection locked="0"/>
    </xf>
    <xf numFmtId="0" fontId="16" fillId="0" borderId="11" xfId="0" applyFont="1" applyBorder="1" applyAlignment="1" applyProtection="1">
      <alignment horizontal="center" vertical="center"/>
      <protection locked="0"/>
    </xf>
    <xf numFmtId="0" fontId="68" fillId="0" borderId="3" xfId="0" applyFont="1" applyBorder="1" applyAlignment="1">
      <alignment horizontal="center" vertical="center"/>
    </xf>
    <xf numFmtId="0" fontId="68" fillId="0" borderId="5" xfId="0" applyFont="1" applyBorder="1" applyAlignment="1">
      <alignment horizontal="center" vertical="center"/>
    </xf>
    <xf numFmtId="0" fontId="68" fillId="0" borderId="6" xfId="0" applyFont="1" applyBorder="1" applyAlignment="1">
      <alignment horizontal="center" vertical="center"/>
    </xf>
    <xf numFmtId="0" fontId="68" fillId="0" borderId="7" xfId="0" applyFont="1" applyBorder="1" applyAlignment="1">
      <alignment horizontal="center" vertical="center"/>
    </xf>
    <xf numFmtId="0" fontId="16" fillId="0" borderId="4" xfId="0" applyFont="1" applyBorder="1" applyAlignment="1" applyProtection="1">
      <alignment horizontal="center" vertical="center" wrapText="1"/>
      <protection locked="0"/>
    </xf>
    <xf numFmtId="0" fontId="16" fillId="0" borderId="5" xfId="0" applyFont="1" applyBorder="1" applyAlignment="1" applyProtection="1">
      <alignment horizontal="center" vertical="center" wrapText="1"/>
      <protection locked="0"/>
    </xf>
    <xf numFmtId="0" fontId="16" fillId="0" borderId="2" xfId="0" applyFont="1" applyBorder="1" applyAlignment="1" applyProtection="1">
      <alignment horizontal="center" vertical="center" wrapText="1"/>
      <protection locked="0"/>
    </xf>
    <xf numFmtId="0" fontId="16" fillId="0" borderId="7" xfId="0" applyFont="1" applyBorder="1" applyAlignment="1" applyProtection="1">
      <alignment horizontal="center" vertical="center" wrapText="1"/>
      <protection locked="0"/>
    </xf>
    <xf numFmtId="0" fontId="16" fillId="0" borderId="0" xfId="0" applyFont="1" applyAlignment="1" applyProtection="1">
      <alignment horizontal="left" vertical="center" wrapText="1"/>
      <protection locked="0"/>
    </xf>
    <xf numFmtId="0" fontId="39" fillId="0" borderId="0" xfId="0" applyFont="1" applyAlignment="1">
      <alignment horizontal="center" vertical="center"/>
    </xf>
    <xf numFmtId="0" fontId="16" fillId="0" borderId="0" xfId="0" applyFont="1" applyAlignment="1">
      <alignment horizontal="center" vertical="center"/>
    </xf>
    <xf numFmtId="0" fontId="29" fillId="0" borderId="0" xfId="0" applyFont="1" applyAlignment="1">
      <alignment horizontal="left" vertical="top" wrapText="1"/>
    </xf>
    <xf numFmtId="0" fontId="29" fillId="0" borderId="2" xfId="0" applyFont="1" applyBorder="1" applyAlignment="1">
      <alignment horizontal="left" shrinkToFit="1"/>
    </xf>
    <xf numFmtId="0" fontId="29" fillId="0" borderId="7" xfId="0" applyFont="1" applyBorder="1" applyAlignment="1">
      <alignment horizontal="left" shrinkToFit="1"/>
    </xf>
    <xf numFmtId="0" fontId="16" fillId="0" borderId="9" xfId="0" applyFont="1" applyBorder="1" applyAlignment="1">
      <alignment horizontal="center"/>
    </xf>
    <xf numFmtId="0" fontId="16" fillId="0" borderId="10" xfId="0" applyFont="1" applyBorder="1" applyAlignment="1">
      <alignment horizontal="center"/>
    </xf>
    <xf numFmtId="0" fontId="16" fillId="0" borderId="11" xfId="0" applyFont="1" applyBorder="1" applyAlignment="1">
      <alignment horizontal="center"/>
    </xf>
    <xf numFmtId="0" fontId="16" fillId="0" borderId="10" xfId="0" applyFont="1" applyBorder="1" applyAlignment="1">
      <alignment horizontal="center" vertical="center"/>
    </xf>
    <xf numFmtId="0" fontId="16" fillId="0" borderId="9"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9" xfId="0" applyFont="1" applyBorder="1" applyAlignment="1" applyProtection="1">
      <alignment horizontal="center" vertical="center" wrapText="1"/>
      <protection locked="0"/>
    </xf>
    <xf numFmtId="0" fontId="16" fillId="0" borderId="10" xfId="0" applyFont="1" applyBorder="1" applyAlignment="1" applyProtection="1">
      <alignment horizontal="center" vertical="center" wrapText="1"/>
      <protection locked="0"/>
    </xf>
    <xf numFmtId="0" fontId="16" fillId="0" borderId="11" xfId="0" applyFont="1" applyBorder="1" applyAlignment="1" applyProtection="1">
      <alignment horizontal="center" vertical="center" wrapText="1"/>
      <protection locked="0"/>
    </xf>
    <xf numFmtId="0" fontId="16" fillId="0" borderId="16" xfId="0" applyFont="1" applyBorder="1" applyAlignment="1">
      <alignment horizontal="center" vertical="center"/>
    </xf>
    <xf numFmtId="0" fontId="16" fillId="0" borderId="18" xfId="0" applyFont="1" applyBorder="1" applyAlignment="1">
      <alignment horizontal="center" vertical="center"/>
    </xf>
    <xf numFmtId="0" fontId="16" fillId="0" borderId="13" xfId="0" applyFont="1" applyBorder="1" applyAlignment="1">
      <alignment horizontal="center" vertical="center"/>
    </xf>
    <xf numFmtId="0" fontId="16" fillId="0" borderId="14" xfId="0" applyFont="1" applyBorder="1" applyAlignment="1">
      <alignment horizontal="center" vertical="center"/>
    </xf>
    <xf numFmtId="0" fontId="16" fillId="0" borderId="59" xfId="0" applyFont="1" applyBorder="1" applyAlignment="1">
      <alignment horizontal="center" vertical="center"/>
    </xf>
    <xf numFmtId="0" fontId="16" fillId="0" borderId="58" xfId="0" applyFont="1" applyBorder="1" applyAlignment="1" applyProtection="1">
      <alignment horizontal="left" vertical="center"/>
      <protection locked="0"/>
    </xf>
    <xf numFmtId="0" fontId="16" fillId="0" borderId="14" xfId="0" applyFont="1" applyBorder="1" applyAlignment="1" applyProtection="1">
      <alignment horizontal="left" vertical="center"/>
      <protection locked="0"/>
    </xf>
    <xf numFmtId="0" fontId="16" fillId="0" borderId="15" xfId="0" applyFont="1" applyBorder="1" applyAlignment="1" applyProtection="1">
      <alignment horizontal="left" vertical="center"/>
      <protection locked="0"/>
    </xf>
    <xf numFmtId="0" fontId="16" fillId="0" borderId="58" xfId="0" applyFont="1" applyBorder="1" applyAlignment="1" applyProtection="1">
      <alignment horizontal="left" vertical="center" wrapText="1"/>
      <protection locked="0"/>
    </xf>
    <xf numFmtId="0" fontId="16" fillId="0" borderId="14" xfId="0" applyFont="1" applyBorder="1" applyAlignment="1" applyProtection="1">
      <alignment horizontal="left" vertical="center" wrapText="1"/>
      <protection locked="0"/>
    </xf>
    <xf numFmtId="0" fontId="16" fillId="0" borderId="15" xfId="0" applyFont="1" applyBorder="1" applyAlignment="1" applyProtection="1">
      <alignment horizontal="left" vertical="center" wrapText="1"/>
      <protection locked="0"/>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7" fillId="0" borderId="13"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59" xfId="0" applyFont="1" applyBorder="1" applyAlignment="1">
      <alignment horizontal="center" vertical="center" wrapText="1"/>
    </xf>
    <xf numFmtId="0" fontId="29" fillId="0" borderId="0" xfId="0" applyFont="1" applyAlignment="1" applyProtection="1">
      <alignment horizontal="right" vertical="top" shrinkToFit="1"/>
    </xf>
    <xf numFmtId="0" fontId="16" fillId="0" borderId="51" xfId="0" applyNumberFormat="1" applyFont="1" applyBorder="1" applyAlignment="1" applyProtection="1">
      <alignment horizontal="center" vertical="center"/>
      <protection locked="0"/>
    </xf>
    <xf numFmtId="0" fontId="16" fillId="0" borderId="52" xfId="0" applyFont="1" applyBorder="1" applyAlignment="1">
      <alignment horizontal="center" vertical="center"/>
    </xf>
    <xf numFmtId="0" fontId="16" fillId="0" borderId="51" xfId="0" applyFont="1" applyBorder="1" applyAlignment="1">
      <alignment horizontal="center" vertical="center"/>
    </xf>
    <xf numFmtId="0" fontId="16" fillId="0" borderId="100" xfId="0" applyFont="1" applyBorder="1" applyAlignment="1">
      <alignment horizontal="center" vertical="center"/>
    </xf>
    <xf numFmtId="180" fontId="16" fillId="0" borderId="51" xfId="0" applyNumberFormat="1" applyFont="1" applyBorder="1" applyAlignment="1" applyProtection="1">
      <alignment horizontal="center" vertical="center"/>
      <protection locked="0"/>
    </xf>
    <xf numFmtId="180" fontId="16" fillId="0" borderId="61" xfId="0" applyNumberFormat="1" applyFont="1" applyBorder="1" applyAlignment="1">
      <alignment horizontal="center" vertical="center"/>
    </xf>
    <xf numFmtId="180" fontId="16" fillId="0" borderId="51" xfId="0" applyNumberFormat="1" applyFont="1" applyBorder="1" applyAlignment="1">
      <alignment horizontal="center" vertical="center"/>
    </xf>
    <xf numFmtId="180" fontId="16" fillId="0" borderId="100" xfId="0" applyNumberFormat="1" applyFont="1" applyBorder="1" applyAlignment="1">
      <alignment horizontal="center" vertical="center"/>
    </xf>
    <xf numFmtId="0" fontId="16" fillId="0" borderId="37" xfId="0" applyFont="1" applyBorder="1" applyAlignment="1">
      <alignment horizontal="center" vertical="center" wrapText="1"/>
    </xf>
    <xf numFmtId="0" fontId="16" fillId="0" borderId="30" xfId="0" applyFont="1" applyBorder="1" applyAlignment="1">
      <alignment horizontal="center" vertical="center" wrapText="1"/>
    </xf>
    <xf numFmtId="0" fontId="18" fillId="0" borderId="8" xfId="0" applyFont="1" applyBorder="1" applyAlignment="1" applyProtection="1">
      <alignment horizontal="center" vertical="center" wrapText="1"/>
    </xf>
    <xf numFmtId="0" fontId="18" fillId="0" borderId="34" xfId="0" applyFont="1" applyBorder="1" applyAlignment="1" applyProtection="1">
      <alignment horizontal="center" vertical="center" wrapText="1"/>
    </xf>
    <xf numFmtId="0" fontId="16" fillId="0" borderId="39" xfId="0" applyFont="1" applyBorder="1" applyAlignment="1">
      <alignment horizontal="center" vertical="center"/>
    </xf>
    <xf numFmtId="0" fontId="16" fillId="0" borderId="33" xfId="0" applyFont="1" applyBorder="1" applyAlignment="1">
      <alignment horizontal="center" vertical="center"/>
    </xf>
    <xf numFmtId="0" fontId="18" fillId="0" borderId="38" xfId="0" applyFont="1" applyBorder="1" applyAlignment="1" applyProtection="1">
      <alignment horizontal="center" vertical="center" wrapText="1"/>
      <protection locked="0"/>
    </xf>
    <xf numFmtId="0" fontId="18" fillId="0" borderId="32" xfId="0" applyFont="1" applyBorder="1" applyAlignment="1" applyProtection="1">
      <alignment horizontal="center" vertical="center" wrapText="1"/>
      <protection locked="0"/>
    </xf>
    <xf numFmtId="0" fontId="32" fillId="0" borderId="38" xfId="0" applyNumberFormat="1" applyFont="1" applyBorder="1" applyAlignment="1">
      <alignment horizontal="center" vertical="center" wrapText="1"/>
    </xf>
    <xf numFmtId="0" fontId="32" fillId="0" borderId="32" xfId="0" applyNumberFormat="1" applyFont="1" applyBorder="1" applyAlignment="1">
      <alignment horizontal="center" vertical="center" wrapText="1"/>
    </xf>
    <xf numFmtId="0" fontId="16" fillId="0" borderId="41" xfId="0" applyFont="1" applyBorder="1" applyAlignment="1">
      <alignment horizontal="center" vertical="center" wrapText="1"/>
    </xf>
    <xf numFmtId="0" fontId="16" fillId="0" borderId="45" xfId="0" applyFont="1" applyBorder="1" applyAlignment="1">
      <alignment horizontal="center" vertical="center" wrapText="1"/>
    </xf>
    <xf numFmtId="0" fontId="18" fillId="0" borderId="8" xfId="0" applyFont="1" applyBorder="1" applyAlignment="1">
      <alignment horizontal="center" vertical="center"/>
    </xf>
    <xf numFmtId="0" fontId="18" fillId="0" borderId="34" xfId="0" applyFont="1" applyBorder="1" applyAlignment="1">
      <alignment horizontal="center" vertical="center"/>
    </xf>
    <xf numFmtId="0" fontId="17" fillId="0" borderId="0" xfId="0" applyFont="1" applyBorder="1" applyAlignment="1" applyProtection="1">
      <alignment horizontal="center" vertical="center"/>
      <protection locked="0"/>
    </xf>
    <xf numFmtId="0" fontId="17" fillId="0" borderId="31" xfId="0" applyFont="1" applyBorder="1" applyAlignment="1" applyProtection="1">
      <alignment horizontal="center" vertical="center"/>
      <protection locked="0"/>
    </xf>
    <xf numFmtId="0" fontId="17" fillId="0" borderId="0" xfId="0" applyFont="1" applyBorder="1" applyAlignment="1">
      <alignment horizontal="center" vertical="center"/>
    </xf>
    <xf numFmtId="0" fontId="17" fillId="0" borderId="31" xfId="0" applyFont="1" applyBorder="1" applyAlignment="1">
      <alignment horizontal="center" vertical="center"/>
    </xf>
    <xf numFmtId="0" fontId="18" fillId="0" borderId="0" xfId="0" applyFont="1" applyBorder="1" applyAlignment="1">
      <alignment horizontal="center" vertical="center"/>
    </xf>
    <xf numFmtId="0" fontId="18" fillId="0" borderId="31" xfId="0" applyFont="1" applyBorder="1" applyAlignment="1">
      <alignment horizontal="center" vertical="center"/>
    </xf>
    <xf numFmtId="0" fontId="17" fillId="0" borderId="12" xfId="0" applyFont="1" applyBorder="1" applyAlignment="1">
      <alignment horizontal="center" vertical="center"/>
    </xf>
    <xf numFmtId="0" fontId="17" fillId="0" borderId="35" xfId="0" applyFont="1" applyBorder="1" applyAlignment="1">
      <alignment horizontal="center" vertical="center"/>
    </xf>
    <xf numFmtId="0" fontId="18" fillId="0" borderId="3" xfId="0" applyFont="1" applyBorder="1" applyAlignment="1" applyProtection="1">
      <alignment horizontal="center" vertical="center" wrapText="1"/>
    </xf>
    <xf numFmtId="0" fontId="18" fillId="0" borderId="6" xfId="0" applyFont="1" applyBorder="1" applyAlignment="1" applyProtection="1">
      <alignment horizontal="center" vertical="center" wrapText="1"/>
    </xf>
    <xf numFmtId="0" fontId="16" fillId="0" borderId="43" xfId="0" applyFont="1" applyBorder="1" applyAlignment="1">
      <alignment horizontal="center" vertical="center"/>
    </xf>
    <xf numFmtId="0" fontId="16" fillId="0" borderId="47" xfId="0" applyFont="1" applyBorder="1" applyAlignment="1">
      <alignment horizontal="center" vertical="center"/>
    </xf>
    <xf numFmtId="0" fontId="32" fillId="0" borderId="42" xfId="0" applyNumberFormat="1" applyFont="1" applyBorder="1" applyAlignment="1">
      <alignment horizontal="center" vertical="center" wrapText="1"/>
    </xf>
    <xf numFmtId="0" fontId="32" fillId="0" borderId="46" xfId="0" applyNumberFormat="1" applyFont="1" applyBorder="1" applyAlignment="1">
      <alignment horizontal="center" vertical="center" wrapText="1"/>
    </xf>
    <xf numFmtId="0" fontId="17" fillId="0" borderId="4" xfId="0" applyFont="1" applyBorder="1" applyAlignment="1" applyProtection="1">
      <alignment horizontal="center" vertical="center"/>
      <protection locked="0"/>
    </xf>
    <xf numFmtId="0" fontId="17" fillId="0" borderId="2" xfId="0" applyFont="1" applyBorder="1" applyAlignment="1" applyProtection="1">
      <alignment horizontal="center" vertical="center"/>
      <protection locked="0"/>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5" xfId="0" applyFont="1" applyBorder="1" applyAlignment="1">
      <alignment horizontal="center" vertical="center"/>
    </xf>
    <xf numFmtId="0" fontId="17" fillId="0" borderId="7" xfId="0" applyFont="1" applyBorder="1" applyAlignment="1">
      <alignment horizontal="center" vertical="center"/>
    </xf>
    <xf numFmtId="0" fontId="18" fillId="0" borderId="42" xfId="0" applyFont="1" applyBorder="1" applyAlignment="1" applyProtection="1">
      <alignment horizontal="center" vertical="center" wrapText="1"/>
      <protection locked="0"/>
    </xf>
    <xf numFmtId="0" fontId="18" fillId="0" borderId="46" xfId="0" applyFont="1" applyBorder="1" applyAlignment="1" applyProtection="1">
      <alignment horizontal="center" vertical="center" wrapText="1"/>
      <protection locked="0"/>
    </xf>
    <xf numFmtId="0" fontId="18" fillId="0" borderId="3" xfId="0" applyFont="1" applyBorder="1" applyAlignment="1">
      <alignment horizontal="center" vertical="center"/>
    </xf>
    <xf numFmtId="0" fontId="18" fillId="0" borderId="6" xfId="0" applyFont="1" applyBorder="1" applyAlignment="1">
      <alignment horizontal="center" vertical="center"/>
    </xf>
    <xf numFmtId="0" fontId="18" fillId="0" borderId="4" xfId="0" applyFont="1" applyBorder="1" applyAlignment="1">
      <alignment horizontal="center" vertical="center"/>
    </xf>
    <xf numFmtId="0" fontId="18" fillId="0" borderId="2" xfId="0" applyFont="1" applyBorder="1" applyAlignment="1">
      <alignment horizontal="center" vertical="center"/>
    </xf>
    <xf numFmtId="0" fontId="43" fillId="0" borderId="0" xfId="0" applyNumberFormat="1" applyFont="1" applyAlignment="1">
      <alignment horizontal="right" vertical="top" shrinkToFit="1"/>
    </xf>
    <xf numFmtId="0" fontId="88" fillId="0" borderId="2" xfId="0" applyFont="1" applyBorder="1" applyAlignment="1">
      <alignment vertical="center"/>
    </xf>
    <xf numFmtId="0" fontId="88" fillId="0" borderId="2" xfId="0" applyFont="1" applyBorder="1"/>
    <xf numFmtId="0" fontId="32" fillId="0" borderId="4" xfId="0" applyNumberFormat="1" applyFont="1" applyBorder="1" applyAlignment="1">
      <alignment horizontal="center" vertical="center" wrapText="1"/>
    </xf>
    <xf numFmtId="0" fontId="32" fillId="0" borderId="0" xfId="0" applyNumberFormat="1" applyFont="1" applyBorder="1" applyAlignment="1">
      <alignment horizontal="center" vertical="center" wrapText="1"/>
    </xf>
    <xf numFmtId="0" fontId="32" fillId="0" borderId="2" xfId="0" applyNumberFormat="1" applyFont="1" applyBorder="1" applyAlignment="1">
      <alignment horizontal="center" vertical="center" wrapText="1"/>
    </xf>
    <xf numFmtId="0" fontId="32" fillId="0" borderId="31" xfId="0" applyNumberFormat="1" applyFont="1" applyBorder="1" applyAlignment="1">
      <alignment horizontal="center" vertical="center" wrapText="1"/>
    </xf>
    <xf numFmtId="0" fontId="17" fillId="0" borderId="3" xfId="0" applyFont="1" applyBorder="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17" fillId="0" borderId="16" xfId="0" applyFont="1" applyBorder="1" applyAlignment="1">
      <alignment horizontal="center" vertical="center"/>
    </xf>
    <xf numFmtId="0" fontId="0" fillId="0" borderId="18" xfId="0" applyBorder="1" applyAlignment="1">
      <alignment horizontal="center" vertical="center"/>
    </xf>
    <xf numFmtId="0" fontId="0" fillId="0" borderId="17" xfId="0" applyBorder="1" applyAlignment="1">
      <alignment horizontal="center" vertical="center"/>
    </xf>
    <xf numFmtId="0" fontId="17" fillId="0" borderId="16" xfId="0" applyFont="1" applyBorder="1" applyAlignment="1" applyProtection="1">
      <alignment horizontal="left" vertical="center"/>
      <protection locked="0"/>
    </xf>
    <xf numFmtId="0" fontId="17" fillId="0" borderId="18" xfId="0" applyFont="1" applyBorder="1" applyAlignment="1" applyProtection="1">
      <alignment horizontal="left" vertical="center"/>
      <protection locked="0"/>
    </xf>
    <xf numFmtId="0" fontId="17" fillId="0" borderId="17" xfId="0" applyFont="1" applyBorder="1" applyAlignment="1" applyProtection="1">
      <alignment horizontal="left" vertical="center"/>
      <protection locked="0"/>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12" xfId="0" applyFont="1" applyBorder="1" applyAlignment="1">
      <alignment horizontal="center" vertical="center" wrapText="1"/>
    </xf>
    <xf numFmtId="0" fontId="17" fillId="0" borderId="6" xfId="0" applyFont="1" applyBorder="1" applyAlignment="1">
      <alignment horizontal="center" vertical="center" wrapText="1"/>
    </xf>
    <xf numFmtId="0" fontId="0" fillId="0" borderId="2" xfId="0" applyBorder="1" applyAlignment="1">
      <alignment horizontal="center" vertical="center" wrapText="1"/>
    </xf>
    <xf numFmtId="0" fontId="0" fillId="0" borderId="7" xfId="0" applyBorder="1" applyAlignment="1">
      <alignment horizontal="center" vertical="center" wrapText="1"/>
    </xf>
    <xf numFmtId="0" fontId="32" fillId="0" borderId="13" xfId="0" applyFont="1" applyBorder="1" applyAlignment="1" applyProtection="1">
      <alignment horizontal="left" vertical="center"/>
    </xf>
    <xf numFmtId="0" fontId="32" fillId="0" borderId="14" xfId="0" applyFont="1" applyBorder="1" applyAlignment="1" applyProtection="1">
      <alignment horizontal="left" vertical="center"/>
    </xf>
    <xf numFmtId="0" fontId="17" fillId="0" borderId="8" xfId="0" applyFont="1" applyBorder="1" applyAlignment="1">
      <alignment horizontal="center" vertical="center" wrapText="1"/>
    </xf>
    <xf numFmtId="0" fontId="0" fillId="0" borderId="0" xfId="0" applyAlignment="1">
      <alignment horizontal="center" vertical="center" wrapText="1"/>
    </xf>
    <xf numFmtId="0" fontId="0" fillId="0" borderId="12" xfId="0" applyBorder="1" applyAlignment="1">
      <alignment horizontal="center" vertical="center" wrapText="1"/>
    </xf>
    <xf numFmtId="0" fontId="0" fillId="0" borderId="6" xfId="0" applyBorder="1" applyAlignment="1">
      <alignment horizontal="center" vertical="center" wrapText="1"/>
    </xf>
    <xf numFmtId="0" fontId="32" fillId="0" borderId="52" xfId="0" applyFont="1" applyBorder="1" applyAlignment="1" applyProtection="1">
      <alignment horizontal="left" vertical="center"/>
      <protection locked="0"/>
    </xf>
    <xf numFmtId="0" fontId="32" fillId="0" borderId="51" xfId="0" applyFont="1" applyBorder="1" applyAlignment="1" applyProtection="1">
      <alignment horizontal="left" vertical="center"/>
      <protection locked="0"/>
    </xf>
    <xf numFmtId="0" fontId="17" fillId="0" borderId="8" xfId="0" applyFont="1" applyBorder="1" applyAlignment="1">
      <alignment horizontal="center" vertical="center"/>
    </xf>
    <xf numFmtId="0" fontId="17" fillId="0" borderId="6" xfId="0" applyFont="1" applyBorder="1" applyAlignment="1">
      <alignment horizontal="center" vertical="center"/>
    </xf>
    <xf numFmtId="0" fontId="19" fillId="0" borderId="14" xfId="0" applyFont="1" applyBorder="1" applyAlignment="1" applyProtection="1">
      <alignment horizontal="left" vertical="center" shrinkToFit="1"/>
      <protection locked="0"/>
    </xf>
    <xf numFmtId="0" fontId="16" fillId="0" borderId="13" xfId="0" applyFont="1" applyBorder="1" applyAlignment="1">
      <alignment horizontal="center" vertical="center" shrinkToFit="1"/>
    </xf>
    <xf numFmtId="0" fontId="16" fillId="0" borderId="14" xfId="0" applyFont="1" applyBorder="1" applyAlignment="1">
      <alignment horizontal="center" vertical="center" shrinkToFit="1"/>
    </xf>
    <xf numFmtId="0" fontId="17" fillId="0" borderId="9" xfId="0" applyFont="1" applyBorder="1" applyAlignment="1">
      <alignment horizontal="center" vertical="center" wrapText="1"/>
    </xf>
    <xf numFmtId="0" fontId="0" fillId="0" borderId="10" xfId="0" applyBorder="1" applyAlignment="1">
      <alignment horizontal="center" vertical="center"/>
    </xf>
    <xf numFmtId="0" fontId="31" fillId="0" borderId="9" xfId="0" applyFont="1" applyBorder="1" applyAlignment="1" applyProtection="1">
      <alignment horizontal="left" vertical="center" wrapText="1"/>
      <protection locked="0"/>
    </xf>
    <xf numFmtId="0" fontId="31" fillId="0" borderId="10" xfId="0" applyFont="1" applyBorder="1" applyAlignment="1" applyProtection="1">
      <alignment horizontal="left" vertical="center" wrapText="1"/>
      <protection locked="0"/>
    </xf>
    <xf numFmtId="0" fontId="31" fillId="0" borderId="11" xfId="0" applyFont="1" applyBorder="1" applyAlignment="1" applyProtection="1">
      <alignment horizontal="left" vertical="center" wrapText="1"/>
      <protection locked="0"/>
    </xf>
    <xf numFmtId="0" fontId="19" fillId="0" borderId="95" xfId="0" applyFont="1" applyBorder="1" applyAlignment="1">
      <alignment horizontal="center" vertical="center" shrinkToFit="1"/>
    </xf>
    <xf numFmtId="0" fontId="19" fillId="0" borderId="94" xfId="0" applyFont="1" applyBorder="1" applyAlignment="1">
      <alignment horizontal="center" vertical="center" shrinkToFit="1"/>
    </xf>
    <xf numFmtId="0" fontId="96" fillId="0" borderId="95" xfId="0" applyFont="1" applyBorder="1" applyAlignment="1">
      <alignment horizontal="center" vertical="center" wrapText="1"/>
    </xf>
    <xf numFmtId="0" fontId="96" fillId="0" borderId="29" xfId="0" applyFont="1" applyBorder="1" applyAlignment="1">
      <alignment horizontal="center" vertical="center" wrapText="1"/>
    </xf>
    <xf numFmtId="0" fontId="96" fillId="0" borderId="96" xfId="0" applyFont="1" applyBorder="1" applyAlignment="1">
      <alignment horizontal="center" vertical="center" wrapText="1"/>
    </xf>
    <xf numFmtId="0" fontId="17" fillId="0" borderId="3" xfId="0" applyFont="1" applyBorder="1" applyAlignment="1">
      <alignment horizontal="center" vertical="center" wrapText="1"/>
    </xf>
    <xf numFmtId="0" fontId="0" fillId="0" borderId="5" xfId="0" applyBorder="1" applyAlignment="1">
      <alignment horizontal="center" vertical="center"/>
    </xf>
    <xf numFmtId="0" fontId="0" fillId="0" borderId="34" xfId="0" applyBorder="1" applyAlignment="1">
      <alignment horizontal="center" vertical="center"/>
    </xf>
    <xf numFmtId="0" fontId="0" fillId="0" borderId="31" xfId="0" applyBorder="1" applyAlignment="1">
      <alignment horizontal="center" vertical="center"/>
    </xf>
    <xf numFmtId="0" fontId="0" fillId="0" borderId="35" xfId="0" applyBorder="1" applyAlignment="1">
      <alignment horizontal="center" vertical="center"/>
    </xf>
    <xf numFmtId="0" fontId="18" fillId="0" borderId="50" xfId="0" applyFont="1" applyBorder="1" applyAlignment="1">
      <alignment horizontal="center" vertical="center"/>
    </xf>
    <xf numFmtId="0" fontId="17" fillId="0" borderId="50" xfId="0" applyFont="1" applyBorder="1" applyAlignment="1">
      <alignment horizontal="center" vertical="center"/>
    </xf>
    <xf numFmtId="0" fontId="23" fillId="0" borderId="49" xfId="0" applyFont="1" applyBorder="1" applyAlignment="1">
      <alignment horizontal="center" vertical="center"/>
    </xf>
    <xf numFmtId="0" fontId="19" fillId="0" borderId="28" xfId="0" applyFont="1" applyBorder="1" applyAlignment="1">
      <alignment horizontal="center" vertical="center"/>
    </xf>
    <xf numFmtId="0" fontId="19" fillId="0" borderId="94" xfId="0" applyFont="1" applyBorder="1" applyAlignment="1">
      <alignment horizontal="center" vertical="center"/>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16" fillId="0" borderId="16" xfId="0" applyFont="1" applyBorder="1" applyAlignment="1" applyProtection="1">
      <alignment vertical="center"/>
      <protection locked="0"/>
    </xf>
    <xf numFmtId="0" fontId="0" fillId="0" borderId="18" xfId="0" applyBorder="1" applyAlignment="1" applyProtection="1">
      <alignment vertical="center"/>
      <protection locked="0"/>
    </xf>
    <xf numFmtId="0" fontId="0" fillId="0" borderId="17" xfId="0" applyBorder="1" applyAlignment="1" applyProtection="1">
      <alignment vertical="center"/>
      <protection locked="0"/>
    </xf>
    <xf numFmtId="0" fontId="31" fillId="0" borderId="34" xfId="0" applyFont="1" applyBorder="1" applyAlignment="1" applyProtection="1">
      <alignment vertical="center" wrapText="1"/>
      <protection locked="0"/>
    </xf>
    <xf numFmtId="0" fontId="30" fillId="0" borderId="31" xfId="0" applyFont="1" applyBorder="1" applyAlignment="1" applyProtection="1">
      <alignment vertical="center" wrapText="1"/>
      <protection locked="0"/>
    </xf>
    <xf numFmtId="0" fontId="0" fillId="0" borderId="31" xfId="0" applyBorder="1" applyAlignment="1" applyProtection="1">
      <alignment vertical="center"/>
      <protection locked="0"/>
    </xf>
    <xf numFmtId="0" fontId="0" fillId="0" borderId="35" xfId="0" applyBorder="1" applyAlignment="1" applyProtection="1">
      <alignment vertical="center"/>
      <protection locked="0"/>
    </xf>
    <xf numFmtId="0" fontId="17" fillId="0" borderId="4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48"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97" xfId="0" applyFont="1" applyBorder="1" applyAlignment="1">
      <alignment horizontal="center" vertical="center" wrapText="1"/>
    </xf>
    <xf numFmtId="0" fontId="0" fillId="0" borderId="98" xfId="0" applyBorder="1" applyAlignment="1">
      <alignment horizontal="center" vertical="center" wrapText="1"/>
    </xf>
    <xf numFmtId="0" fontId="17" fillId="0" borderId="28" xfId="0" applyFont="1" applyBorder="1" applyAlignment="1">
      <alignment horizontal="center" vertical="center" wrapText="1"/>
    </xf>
    <xf numFmtId="0" fontId="0" fillId="0" borderId="29" xfId="0" applyBorder="1" applyAlignment="1">
      <alignment horizontal="center" vertical="center"/>
    </xf>
    <xf numFmtId="0" fontId="17" fillId="0" borderId="36" xfId="0" applyFont="1" applyBorder="1" applyAlignment="1">
      <alignment horizontal="center" vertical="center" wrapText="1"/>
    </xf>
    <xf numFmtId="0" fontId="17" fillId="0" borderId="35" xfId="0" applyFont="1" applyBorder="1" applyAlignment="1">
      <alignment horizontal="center" vertical="center" wrapText="1"/>
    </xf>
    <xf numFmtId="0" fontId="18" fillId="0" borderId="9" xfId="0" applyFont="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7" fillId="0" borderId="3" xfId="0" applyFont="1" applyBorder="1" applyAlignment="1">
      <alignment horizontal="right" vertical="center" wrapText="1"/>
    </xf>
    <xf numFmtId="0" fontId="17" fillId="0" borderId="4" xfId="0" applyFont="1" applyBorder="1" applyAlignment="1">
      <alignment horizontal="right" vertical="center" wrapText="1"/>
    </xf>
    <xf numFmtId="0" fontId="17" fillId="0" borderId="52" xfId="0" applyFont="1" applyBorder="1" applyAlignment="1">
      <alignment horizontal="right" vertical="center" wrapText="1"/>
    </xf>
    <xf numFmtId="0" fontId="17" fillId="0" borderId="51" xfId="0" applyFont="1" applyBorder="1" applyAlignment="1">
      <alignment horizontal="right" vertical="center" wrapText="1"/>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6" xfId="0" applyFont="1" applyBorder="1" applyAlignment="1" applyProtection="1">
      <alignment horizontal="center" vertical="center" wrapText="1"/>
      <protection locked="0"/>
    </xf>
    <xf numFmtId="0" fontId="17" fillId="0" borderId="18" xfId="0" applyFont="1" applyBorder="1" applyAlignment="1" applyProtection="1">
      <alignment horizontal="center" vertical="center" wrapText="1"/>
      <protection locked="0"/>
    </xf>
    <xf numFmtId="0" fontId="17" fillId="0" borderId="17" xfId="0" applyFont="1" applyBorder="1" applyAlignment="1" applyProtection="1">
      <alignment horizontal="center" vertical="center" wrapText="1"/>
      <protection locked="0"/>
    </xf>
    <xf numFmtId="0" fontId="17" fillId="0" borderId="52" xfId="0" applyFont="1" applyBorder="1" applyAlignment="1" applyProtection="1">
      <alignment horizontal="center" vertical="center" wrapText="1"/>
      <protection locked="0"/>
    </xf>
    <xf numFmtId="0" fontId="17" fillId="0" borderId="51" xfId="0" applyFont="1" applyBorder="1" applyAlignment="1" applyProtection="1">
      <alignment horizontal="center" vertical="center" wrapText="1"/>
      <protection locked="0"/>
    </xf>
    <xf numFmtId="0" fontId="17" fillId="0" borderId="60" xfId="0" applyFont="1" applyBorder="1" applyAlignment="1" applyProtection="1">
      <alignment horizontal="center" vertical="center" wrapText="1"/>
      <protection locked="0"/>
    </xf>
    <xf numFmtId="0" fontId="17" fillId="0" borderId="13" xfId="0" applyFont="1" applyBorder="1" applyAlignment="1" applyProtection="1">
      <alignment horizontal="center" vertical="center" wrapText="1"/>
      <protection locked="0"/>
    </xf>
    <xf numFmtId="0" fontId="17" fillId="0" borderId="14" xfId="0" applyFont="1" applyBorder="1" applyAlignment="1" applyProtection="1">
      <alignment horizontal="center" vertical="center" wrapText="1"/>
      <protection locked="0"/>
    </xf>
    <xf numFmtId="0" fontId="17" fillId="0" borderId="15" xfId="0" applyFont="1" applyBorder="1" applyAlignment="1" applyProtection="1">
      <alignment horizontal="center" vertical="center" wrapText="1"/>
      <protection locked="0"/>
    </xf>
    <xf numFmtId="0" fontId="17" fillId="0" borderId="13" xfId="0" applyFont="1" applyBorder="1" applyAlignment="1">
      <alignment horizontal="right" vertical="center" wrapText="1"/>
    </xf>
    <xf numFmtId="0" fontId="17" fillId="0" borderId="14" xfId="0" applyFont="1" applyBorder="1" applyAlignment="1">
      <alignment horizontal="right" vertical="center" wrapText="1"/>
    </xf>
    <xf numFmtId="0" fontId="17" fillId="0" borderId="110" xfId="0" applyFont="1" applyBorder="1" applyAlignment="1">
      <alignment horizontal="center" vertical="center"/>
    </xf>
    <xf numFmtId="0" fontId="17" fillId="0" borderId="109" xfId="0" applyFont="1" applyBorder="1" applyAlignment="1">
      <alignment horizontal="center" vertical="center"/>
    </xf>
    <xf numFmtId="0" fontId="17" fillId="0" borderId="111" xfId="0" applyFont="1" applyBorder="1" applyAlignment="1">
      <alignment horizontal="center" vertical="center"/>
    </xf>
    <xf numFmtId="0" fontId="18" fillId="0" borderId="109" xfId="0" applyFont="1" applyBorder="1" applyAlignment="1">
      <alignment horizontal="center" vertical="center"/>
    </xf>
    <xf numFmtId="0" fontId="18" fillId="0" borderId="111" xfId="0" applyFont="1" applyBorder="1" applyAlignment="1">
      <alignment horizontal="center" vertical="center"/>
    </xf>
    <xf numFmtId="0" fontId="18" fillId="0" borderId="7" xfId="0" applyFont="1" applyBorder="1" applyAlignment="1">
      <alignment horizontal="center" vertical="center"/>
    </xf>
    <xf numFmtId="0" fontId="17" fillId="0" borderId="110" xfId="0" applyFont="1" applyBorder="1" applyAlignment="1">
      <alignment horizontal="center" vertical="center" wrapText="1"/>
    </xf>
    <xf numFmtId="0" fontId="17" fillId="0" borderId="109" xfId="0" applyFont="1" applyBorder="1" applyAlignment="1">
      <alignment horizontal="center" vertical="center" wrapText="1"/>
    </xf>
    <xf numFmtId="0" fontId="17" fillId="0" borderId="111" xfId="0" applyFont="1" applyBorder="1" applyAlignment="1">
      <alignment horizontal="center" vertical="center" wrapText="1"/>
    </xf>
    <xf numFmtId="0" fontId="17" fillId="0" borderId="2" xfId="0" applyFont="1" applyBorder="1" applyAlignment="1">
      <alignment horizontal="center" vertical="center" wrapText="1"/>
    </xf>
    <xf numFmtId="0" fontId="18" fillId="0" borderId="109" xfId="0" applyFont="1" applyBorder="1" applyAlignment="1">
      <alignment horizontal="center" vertical="center" wrapText="1"/>
    </xf>
    <xf numFmtId="0" fontId="18" fillId="0" borderId="2" xfId="0" applyFont="1" applyBorder="1" applyAlignment="1">
      <alignment horizontal="center" vertical="center" wrapText="1"/>
    </xf>
    <xf numFmtId="0" fontId="97" fillId="0" borderId="40" xfId="0" applyFont="1" applyBorder="1" applyAlignment="1">
      <alignment horizontal="left" vertical="center" wrapText="1"/>
    </xf>
    <xf numFmtId="0" fontId="23" fillId="0" borderId="49" xfId="0" applyFont="1" applyBorder="1" applyAlignment="1" applyProtection="1">
      <alignment horizontal="left" vertical="center" wrapText="1"/>
      <protection locked="0"/>
    </xf>
    <xf numFmtId="0" fontId="23" fillId="0" borderId="53" xfId="0" applyFont="1" applyBorder="1" applyAlignment="1" applyProtection="1">
      <alignment horizontal="left" vertical="center" wrapText="1"/>
      <protection locked="0"/>
    </xf>
    <xf numFmtId="0" fontId="17" fillId="0" borderId="92" xfId="0" applyFont="1" applyBorder="1" applyAlignment="1" applyProtection="1">
      <alignment horizontal="left" vertical="center" wrapText="1"/>
      <protection locked="0"/>
    </xf>
    <xf numFmtId="0" fontId="17" fillId="0" borderId="49" xfId="0" applyFont="1" applyBorder="1" applyAlignment="1" applyProtection="1">
      <alignment horizontal="left" vertical="center" wrapText="1"/>
      <protection locked="0"/>
    </xf>
    <xf numFmtId="0" fontId="17" fillId="0" borderId="53" xfId="0" applyFont="1" applyBorder="1" applyAlignment="1" applyProtection="1">
      <alignment horizontal="left" vertical="center" wrapText="1"/>
      <protection locked="0"/>
    </xf>
    <xf numFmtId="0" fontId="18" fillId="0" borderId="10" xfId="0" applyFont="1" applyBorder="1" applyAlignment="1">
      <alignment horizontal="left" vertical="center" wrapText="1"/>
    </xf>
    <xf numFmtId="0" fontId="18" fillId="0" borderId="11" xfId="0" applyFont="1" applyBorder="1" applyAlignment="1">
      <alignment horizontal="left" vertical="center" wrapText="1"/>
    </xf>
    <xf numFmtId="0" fontId="18" fillId="0" borderId="13" xfId="0" applyFont="1" applyBorder="1" applyAlignment="1" applyProtection="1">
      <alignment horizontal="left" vertical="center" wrapText="1"/>
      <protection locked="0"/>
    </xf>
    <xf numFmtId="0" fontId="18" fillId="0" borderId="14" xfId="0" applyFont="1" applyBorder="1" applyAlignment="1" applyProtection="1">
      <alignment horizontal="left" vertical="center" wrapText="1"/>
      <protection locked="0"/>
    </xf>
    <xf numFmtId="0" fontId="18" fillId="0" borderId="15" xfId="0" applyFont="1" applyBorder="1" applyAlignment="1" applyProtection="1">
      <alignment horizontal="left" vertical="center" wrapText="1"/>
      <protection locked="0"/>
    </xf>
    <xf numFmtId="0" fontId="18" fillId="0" borderId="9" xfId="0" applyFont="1" applyBorder="1" applyAlignment="1" applyProtection="1">
      <alignment horizontal="left" vertical="center" wrapText="1"/>
      <protection locked="0"/>
    </xf>
    <xf numFmtId="0" fontId="18" fillId="0" borderId="10" xfId="0" applyFont="1" applyBorder="1" applyAlignment="1" applyProtection="1">
      <alignment horizontal="left" vertical="center" wrapText="1"/>
      <protection locked="0"/>
    </xf>
    <xf numFmtId="0" fontId="18" fillId="0" borderId="11" xfId="0" applyFont="1" applyBorder="1" applyAlignment="1" applyProtection="1">
      <alignment horizontal="left" vertical="center" wrapText="1"/>
      <protection locked="0"/>
    </xf>
    <xf numFmtId="0" fontId="23" fillId="0" borderId="92" xfId="0" applyFont="1" applyBorder="1" applyAlignment="1" applyProtection="1">
      <alignment horizontal="left" vertical="center" wrapText="1"/>
      <protection locked="0"/>
    </xf>
    <xf numFmtId="0" fontId="18" fillId="0" borderId="57" xfId="0" applyFont="1" applyBorder="1" applyAlignment="1">
      <alignment horizontal="left" vertical="center" wrapText="1"/>
    </xf>
    <xf numFmtId="0" fontId="18" fillId="0" borderId="56" xfId="0" applyFont="1" applyBorder="1" applyAlignment="1">
      <alignment horizontal="left" vertical="center" wrapText="1"/>
    </xf>
    <xf numFmtId="0" fontId="18" fillId="0" borderId="55" xfId="0" applyFont="1" applyBorder="1" applyAlignment="1">
      <alignment horizontal="left" vertical="center" wrapText="1"/>
    </xf>
    <xf numFmtId="0" fontId="18" fillId="0" borderId="16" xfId="0" applyFont="1" applyBorder="1" applyAlignment="1">
      <alignment horizontal="left" vertical="center" wrapText="1"/>
    </xf>
    <xf numFmtId="0" fontId="18" fillId="0" borderId="18" xfId="0" applyFont="1" applyBorder="1" applyAlignment="1">
      <alignment horizontal="left" vertical="center" wrapText="1"/>
    </xf>
    <xf numFmtId="0" fontId="18" fillId="0" borderId="17" xfId="0" applyFont="1" applyBorder="1" applyAlignment="1">
      <alignment horizontal="left" vertical="center" wrapText="1"/>
    </xf>
    <xf numFmtId="0" fontId="18" fillId="0" borderId="0" xfId="0" applyFont="1" applyAlignment="1">
      <alignment horizontal="right" vertical="top"/>
    </xf>
    <xf numFmtId="0" fontId="17" fillId="0" borderId="0" xfId="10" applyFont="1" applyAlignment="1">
      <alignment vertical="center" wrapText="1"/>
    </xf>
    <xf numFmtId="0" fontId="18" fillId="0" borderId="9"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53" xfId="0" applyFont="1" applyBorder="1" applyAlignment="1">
      <alignment horizontal="center" vertical="center" wrapText="1"/>
    </xf>
    <xf numFmtId="0" fontId="17" fillId="0" borderId="0" xfId="0" applyFont="1" applyBorder="1" applyAlignment="1">
      <alignment horizontal="left" vertical="center" wrapText="1"/>
    </xf>
    <xf numFmtId="0" fontId="18" fillId="0" borderId="8" xfId="0" applyFont="1" applyBorder="1" applyAlignment="1">
      <alignment horizontal="left" wrapText="1"/>
    </xf>
    <xf numFmtId="0" fontId="18" fillId="0" borderId="0" xfId="0" applyFont="1" applyBorder="1" applyAlignment="1">
      <alignment horizontal="left" wrapText="1"/>
    </xf>
    <xf numFmtId="0" fontId="18" fillId="0" borderId="12" xfId="0" applyFont="1" applyBorder="1" applyAlignment="1">
      <alignment horizontal="left" wrapText="1"/>
    </xf>
    <xf numFmtId="0" fontId="23" fillId="0" borderId="2" xfId="0" applyFont="1" applyBorder="1" applyAlignment="1" applyProtection="1">
      <alignment horizontal="center" vertical="center" shrinkToFit="1"/>
      <protection locked="0"/>
    </xf>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18" fillId="0" borderId="18" xfId="0" applyFont="1" applyBorder="1" applyAlignment="1" applyProtection="1">
      <alignment horizontal="left" vertical="center" wrapText="1"/>
      <protection locked="0"/>
    </xf>
    <xf numFmtId="0" fontId="18" fillId="0" borderId="17" xfId="0" applyFont="1" applyBorder="1" applyAlignment="1" applyProtection="1">
      <alignment horizontal="left" vertical="center" wrapText="1"/>
      <protection locked="0"/>
    </xf>
    <xf numFmtId="0" fontId="18" fillId="0" borderId="16" xfId="0" applyFont="1" applyBorder="1" applyAlignment="1" applyProtection="1">
      <alignment horizontal="left" vertical="center" wrapText="1"/>
      <protection locked="0"/>
    </xf>
    <xf numFmtId="0" fontId="23" fillId="0" borderId="9" xfId="0" applyFont="1" applyBorder="1" applyAlignment="1">
      <alignment horizontal="left" vertical="center" wrapText="1"/>
    </xf>
    <xf numFmtId="0" fontId="23" fillId="0" borderId="10" xfId="0" applyFont="1" applyBorder="1" applyAlignment="1">
      <alignment horizontal="left" vertical="center" wrapText="1"/>
    </xf>
    <xf numFmtId="0" fontId="23" fillId="0" borderId="11" xfId="0" applyFont="1" applyBorder="1" applyAlignment="1">
      <alignment horizontal="left" vertical="center" wrapText="1"/>
    </xf>
    <xf numFmtId="0" fontId="18" fillId="0" borderId="5" xfId="0" applyFont="1" applyBorder="1" applyAlignment="1">
      <alignment horizontal="center" vertical="center"/>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8" fillId="0" borderId="5" xfId="0" applyFont="1" applyBorder="1" applyAlignment="1">
      <alignment horizontal="left" vertical="center" wrapText="1"/>
    </xf>
    <xf numFmtId="0" fontId="18" fillId="0" borderId="8" xfId="0" applyFont="1" applyBorder="1" applyAlignment="1">
      <alignment horizontal="left" vertical="center" wrapText="1"/>
    </xf>
    <xf numFmtId="0" fontId="18" fillId="0" borderId="0" xfId="0" applyFont="1" applyBorder="1" applyAlignment="1">
      <alignment horizontal="left" vertical="center" wrapText="1"/>
    </xf>
    <xf numFmtId="0" fontId="18" fillId="0" borderId="12" xfId="0" applyFont="1" applyBorder="1" applyAlignment="1">
      <alignment horizontal="left" vertical="center" wrapText="1"/>
    </xf>
    <xf numFmtId="0" fontId="18" fillId="0" borderId="6" xfId="0" applyFont="1" applyBorder="1" applyAlignment="1">
      <alignment horizontal="left" vertical="center" wrapText="1"/>
    </xf>
    <xf numFmtId="0" fontId="18" fillId="0" borderId="2" xfId="0" applyFont="1" applyBorder="1" applyAlignment="1">
      <alignment horizontal="left" vertical="center" wrapText="1"/>
    </xf>
    <xf numFmtId="0" fontId="18" fillId="0" borderId="7" xfId="0" applyFont="1" applyBorder="1" applyAlignment="1">
      <alignment horizontal="left" vertical="center" wrapText="1"/>
    </xf>
    <xf numFmtId="0" fontId="18" fillId="0" borderId="12" xfId="0" applyFont="1" applyBorder="1" applyAlignment="1">
      <alignment horizontal="center" vertical="center"/>
    </xf>
    <xf numFmtId="0" fontId="19" fillId="0" borderId="0" xfId="0" applyFont="1" applyAlignment="1">
      <alignment horizontal="right"/>
    </xf>
    <xf numFmtId="0" fontId="17" fillId="0" borderId="1" xfId="0" applyFont="1" applyBorder="1" applyAlignment="1">
      <alignment horizontal="center" vertical="center" wrapText="1"/>
    </xf>
    <xf numFmtId="0" fontId="18" fillId="0" borderId="0" xfId="0" applyFont="1" applyAlignment="1">
      <alignment horizontal="right" vertical="top" shrinkToFit="1"/>
    </xf>
    <xf numFmtId="0" fontId="18" fillId="0" borderId="1" xfId="0" applyFont="1" applyBorder="1" applyAlignment="1">
      <alignment horizontal="center" vertical="center" wrapText="1"/>
    </xf>
    <xf numFmtId="0" fontId="18" fillId="0" borderId="9" xfId="0" applyFont="1" applyBorder="1" applyAlignment="1" applyProtection="1">
      <alignment horizontal="left" vertical="center" wrapText="1" shrinkToFit="1"/>
      <protection locked="0"/>
    </xf>
    <xf numFmtId="0" fontId="18" fillId="0" borderId="10" xfId="0" applyFont="1" applyBorder="1" applyAlignment="1" applyProtection="1">
      <alignment horizontal="left" vertical="center" wrapText="1" shrinkToFit="1"/>
      <protection locked="0"/>
    </xf>
    <xf numFmtId="0" fontId="18" fillId="0" borderId="11" xfId="0" applyFont="1" applyBorder="1" applyAlignment="1" applyProtection="1">
      <alignment horizontal="left" vertical="center" wrapText="1" shrinkToFit="1"/>
      <protection locked="0"/>
    </xf>
    <xf numFmtId="0" fontId="23" fillId="0" borderId="9" xfId="0" applyFont="1" applyFill="1" applyBorder="1" applyAlignment="1" applyProtection="1">
      <alignment vertical="center" wrapText="1"/>
      <protection locked="0"/>
    </xf>
    <xf numFmtId="0" fontId="23" fillId="0" borderId="10" xfId="0" applyFont="1" applyFill="1" applyBorder="1" applyAlignment="1" applyProtection="1">
      <alignment vertical="center" wrapText="1"/>
      <protection locked="0"/>
    </xf>
    <xf numFmtId="0" fontId="17" fillId="0" borderId="10" xfId="0" applyFont="1" applyFill="1" applyBorder="1" applyAlignment="1" applyProtection="1">
      <alignment vertical="center" wrapText="1"/>
      <protection locked="0"/>
    </xf>
    <xf numFmtId="0" fontId="23" fillId="0" borderId="11" xfId="0" applyFont="1" applyFill="1" applyBorder="1" applyAlignment="1" applyProtection="1">
      <alignment vertical="center" wrapText="1"/>
      <protection locked="0"/>
    </xf>
    <xf numFmtId="0" fontId="17" fillId="0" borderId="54" xfId="0" applyFont="1" applyBorder="1" applyAlignment="1">
      <alignment horizontal="center" vertical="center"/>
    </xf>
    <xf numFmtId="0" fontId="17" fillId="0" borderId="53" xfId="0" applyFont="1" applyBorder="1" applyAlignment="1">
      <alignment horizontal="center" vertical="center"/>
    </xf>
    <xf numFmtId="0" fontId="18" fillId="0" borderId="4" xfId="0" applyFont="1" applyBorder="1" applyAlignment="1" applyProtection="1">
      <alignment horizontal="left" vertical="center" wrapText="1" shrinkToFit="1"/>
      <protection locked="0"/>
    </xf>
    <xf numFmtId="0" fontId="0" fillId="0" borderId="4" xfId="0" applyBorder="1" applyAlignment="1" applyProtection="1">
      <alignment vertical="center" wrapText="1" shrinkToFit="1"/>
      <protection locked="0"/>
    </xf>
    <xf numFmtId="0" fontId="23" fillId="0" borderId="3" xfId="0" applyFont="1" applyFill="1" applyBorder="1" applyAlignment="1" applyProtection="1">
      <alignment vertical="center" wrapText="1"/>
      <protection locked="0"/>
    </xf>
    <xf numFmtId="0" fontId="23" fillId="0" borderId="4" xfId="0" applyFont="1" applyFill="1" applyBorder="1" applyAlignment="1" applyProtection="1">
      <alignment vertical="center" wrapText="1"/>
      <protection locked="0"/>
    </xf>
    <xf numFmtId="0" fontId="23" fillId="0" borderId="5" xfId="0" applyFont="1" applyFill="1" applyBorder="1" applyAlignment="1" applyProtection="1">
      <alignment vertical="center" wrapText="1"/>
      <protection locked="0"/>
    </xf>
    <xf numFmtId="0" fontId="23" fillId="0" borderId="6" xfId="0" applyFont="1" applyFill="1" applyBorder="1" applyAlignment="1" applyProtection="1">
      <alignment vertical="center" wrapText="1"/>
      <protection locked="0"/>
    </xf>
    <xf numFmtId="0" fontId="23" fillId="0" borderId="2" xfId="0" applyFont="1" applyFill="1" applyBorder="1" applyAlignment="1" applyProtection="1">
      <alignment vertical="center" wrapText="1"/>
      <protection locked="0"/>
    </xf>
    <xf numFmtId="0" fontId="23" fillId="0" borderId="7" xfId="0" applyFont="1" applyFill="1" applyBorder="1" applyAlignment="1" applyProtection="1">
      <alignment vertical="center" wrapText="1"/>
      <protection locked="0"/>
    </xf>
    <xf numFmtId="0" fontId="17" fillId="0" borderId="49" xfId="0" applyFont="1" applyBorder="1" applyAlignment="1">
      <alignment horizontal="center" vertical="center"/>
    </xf>
    <xf numFmtId="0" fontId="18" fillId="0" borderId="0" xfId="0" applyFont="1" applyAlignment="1">
      <alignment horizontal="center" vertical="center" wrapText="1"/>
    </xf>
    <xf numFmtId="0" fontId="56" fillId="0" borderId="4" xfId="0" applyFont="1" applyFill="1" applyBorder="1" applyAlignment="1" applyProtection="1">
      <alignment vertical="center" wrapText="1"/>
      <protection locked="0"/>
    </xf>
    <xf numFmtId="0" fontId="56" fillId="0" borderId="5" xfId="0" applyFont="1" applyFill="1" applyBorder="1" applyAlignment="1" applyProtection="1">
      <alignment vertical="center" wrapText="1"/>
      <protection locked="0"/>
    </xf>
    <xf numFmtId="0" fontId="56" fillId="0" borderId="0" xfId="0" applyFont="1" applyFill="1" applyAlignment="1" applyProtection="1">
      <alignment vertical="center" wrapText="1"/>
      <protection locked="0"/>
    </xf>
    <xf numFmtId="0" fontId="56" fillId="0" borderId="12" xfId="0" applyFont="1" applyFill="1" applyBorder="1" applyAlignment="1" applyProtection="1">
      <alignment vertical="center" wrapText="1"/>
      <protection locked="0"/>
    </xf>
    <xf numFmtId="0" fontId="56" fillId="0" borderId="2" xfId="0" applyFont="1" applyFill="1" applyBorder="1" applyAlignment="1" applyProtection="1">
      <alignment vertical="center" wrapText="1"/>
      <protection locked="0"/>
    </xf>
    <xf numFmtId="0" fontId="56" fillId="0" borderId="7" xfId="0" applyFont="1" applyFill="1" applyBorder="1" applyAlignment="1" applyProtection="1">
      <alignment vertical="center" wrapText="1"/>
      <protection locked="0"/>
    </xf>
    <xf numFmtId="0" fontId="28" fillId="0" borderId="8" xfId="0" applyFont="1" applyBorder="1" applyAlignment="1" applyProtection="1">
      <alignment horizontal="left" vertical="center" wrapText="1"/>
      <protection hidden="1"/>
    </xf>
    <xf numFmtId="0" fontId="17" fillId="0" borderId="0" xfId="0" applyFont="1" applyAlignment="1">
      <alignment horizontal="center" vertical="center"/>
    </xf>
    <xf numFmtId="0" fontId="17" fillId="0" borderId="0" xfId="0" applyFont="1" applyAlignment="1" applyProtection="1">
      <alignment horizontal="center" vertical="center"/>
      <protection locked="0"/>
    </xf>
    <xf numFmtId="0" fontId="17" fillId="0" borderId="2" xfId="0" applyFont="1" applyBorder="1" applyAlignment="1">
      <alignment horizontal="left" vertical="center"/>
    </xf>
    <xf numFmtId="0" fontId="18" fillId="0" borderId="9" xfId="0" applyFont="1" applyBorder="1" applyAlignment="1">
      <alignment horizontal="left" vertical="center" wrapText="1"/>
    </xf>
    <xf numFmtId="0" fontId="18" fillId="0" borderId="0" xfId="0" applyFont="1" applyAlignment="1">
      <alignment horizontal="left" vertical="center" wrapText="1"/>
    </xf>
    <xf numFmtId="0" fontId="23" fillId="0" borderId="8" xfId="0" applyFont="1" applyFill="1" applyBorder="1" applyAlignment="1" applyProtection="1">
      <alignment vertical="center" wrapText="1"/>
      <protection locked="0"/>
    </xf>
    <xf numFmtId="0" fontId="23" fillId="0" borderId="0" xfId="0" applyFont="1" applyFill="1" applyAlignment="1" applyProtection="1">
      <alignment vertical="center" wrapText="1"/>
      <protection locked="0"/>
    </xf>
    <xf numFmtId="0" fontId="23" fillId="0" borderId="12" xfId="0" applyFont="1" applyFill="1" applyBorder="1" applyAlignment="1" applyProtection="1">
      <alignment vertical="center" wrapText="1"/>
      <protection locked="0"/>
    </xf>
    <xf numFmtId="0" fontId="17" fillId="0" borderId="8" xfId="0" applyFont="1" applyBorder="1" applyAlignment="1" applyProtection="1">
      <alignment horizontal="center" vertical="center"/>
      <protection locked="0"/>
    </xf>
    <xf numFmtId="49" fontId="17" fillId="0" borderId="0" xfId="0" applyNumberFormat="1" applyFont="1" applyAlignment="1" applyProtection="1">
      <alignment horizontal="center" vertical="center"/>
      <protection locked="0"/>
    </xf>
    <xf numFmtId="0" fontId="17" fillId="0" borderId="4" xfId="0" applyFont="1" applyBorder="1" applyAlignment="1">
      <alignment horizontal="center" vertical="center" wrapText="1"/>
    </xf>
    <xf numFmtId="0" fontId="17" fillId="0" borderId="6" xfId="0" applyFont="1" applyBorder="1" applyAlignment="1">
      <alignment horizontal="right" vertical="center" wrapText="1"/>
    </xf>
    <xf numFmtId="0" fontId="17" fillId="0" borderId="2" xfId="0" applyFont="1" applyBorder="1" applyAlignment="1">
      <alignment horizontal="right" vertical="center" wrapText="1"/>
    </xf>
    <xf numFmtId="0" fontId="17" fillId="0" borderId="2" xfId="0" applyFont="1" applyBorder="1" applyAlignment="1" applyProtection="1">
      <alignment horizontal="center" vertical="center" wrapText="1"/>
      <protection locked="0"/>
    </xf>
    <xf numFmtId="0" fontId="28" fillId="0" borderId="8" xfId="0" applyFont="1" applyBorder="1" applyAlignment="1" applyProtection="1">
      <alignment horizontal="left" wrapText="1"/>
      <protection hidden="1"/>
    </xf>
    <xf numFmtId="0" fontId="23" fillId="0" borderId="3" xfId="0" applyFont="1" applyBorder="1" applyAlignment="1" applyProtection="1">
      <alignment vertical="center" wrapText="1"/>
      <protection locked="0"/>
    </xf>
    <xf numFmtId="0" fontId="23" fillId="0" borderId="4" xfId="0" applyFont="1" applyBorder="1" applyAlignment="1" applyProtection="1">
      <alignment vertical="center" wrapText="1"/>
      <protection locked="0"/>
    </xf>
    <xf numFmtId="0" fontId="23" fillId="0" borderId="5" xfId="0" applyFont="1" applyBorder="1" applyAlignment="1" applyProtection="1">
      <alignment vertical="center" wrapText="1"/>
      <protection locked="0"/>
    </xf>
    <xf numFmtId="0" fontId="23" fillId="0" borderId="8" xfId="0" applyFont="1" applyBorder="1" applyAlignment="1" applyProtection="1">
      <alignment vertical="center" wrapText="1"/>
      <protection locked="0"/>
    </xf>
    <xf numFmtId="0" fontId="23" fillId="0" borderId="0" xfId="0" applyFont="1" applyAlignment="1" applyProtection="1">
      <alignment vertical="center" wrapText="1"/>
      <protection locked="0"/>
    </xf>
    <xf numFmtId="0" fontId="23" fillId="0" borderId="12" xfId="0" applyFont="1" applyBorder="1" applyAlignment="1" applyProtection="1">
      <alignment vertical="center" wrapText="1"/>
      <protection locked="0"/>
    </xf>
    <xf numFmtId="38" fontId="32" fillId="0" borderId="2" xfId="6" applyFont="1" applyFill="1" applyBorder="1" applyAlignment="1" applyProtection="1">
      <alignment horizontal="right" vertical="center" wrapText="1"/>
      <protection locked="0"/>
    </xf>
    <xf numFmtId="0" fontId="0" fillId="0" borderId="53" xfId="0" applyBorder="1" applyAlignment="1">
      <alignment horizontal="center" vertical="center"/>
    </xf>
    <xf numFmtId="0" fontId="23" fillId="0" borderId="3" xfId="0" applyFont="1" applyFill="1" applyBorder="1" applyAlignment="1" applyProtection="1">
      <alignment horizontal="left" vertical="center" wrapText="1"/>
      <protection locked="0"/>
    </xf>
    <xf numFmtId="0" fontId="23" fillId="0" borderId="4" xfId="0" applyFont="1" applyFill="1" applyBorder="1" applyAlignment="1" applyProtection="1">
      <alignment horizontal="left" vertical="center" wrapText="1"/>
      <protection locked="0"/>
    </xf>
    <xf numFmtId="0" fontId="23" fillId="0" borderId="5" xfId="0" applyFont="1" applyFill="1" applyBorder="1" applyAlignment="1" applyProtection="1">
      <alignment horizontal="left" vertical="center" wrapText="1"/>
      <protection locked="0"/>
    </xf>
    <xf numFmtId="0" fontId="23" fillId="0" borderId="8" xfId="0" applyFont="1" applyFill="1" applyBorder="1" applyAlignment="1" applyProtection="1">
      <alignment horizontal="left" vertical="center" wrapText="1"/>
      <protection locked="0"/>
    </xf>
    <xf numFmtId="0" fontId="23" fillId="0" borderId="0" xfId="0" applyFont="1" applyFill="1" applyAlignment="1" applyProtection="1">
      <alignment horizontal="left" vertical="center" wrapText="1"/>
      <protection locked="0"/>
    </xf>
    <xf numFmtId="0" fontId="23" fillId="0" borderId="12" xfId="0" applyFont="1" applyFill="1" applyBorder="1" applyAlignment="1" applyProtection="1">
      <alignment horizontal="left" vertical="center" wrapText="1"/>
      <protection locked="0"/>
    </xf>
    <xf numFmtId="0" fontId="23" fillId="0" borderId="6" xfId="0" applyFont="1" applyFill="1" applyBorder="1" applyAlignment="1" applyProtection="1">
      <alignment horizontal="left" vertical="center" wrapText="1"/>
      <protection locked="0"/>
    </xf>
    <xf numFmtId="0" fontId="23" fillId="0" borderId="2" xfId="0" applyFont="1" applyFill="1" applyBorder="1" applyAlignment="1" applyProtection="1">
      <alignment horizontal="left" vertical="center" wrapText="1"/>
      <protection locked="0"/>
    </xf>
    <xf numFmtId="0" fontId="23" fillId="0" borderId="7" xfId="0" applyFont="1" applyFill="1" applyBorder="1" applyAlignment="1" applyProtection="1">
      <alignment horizontal="left" vertical="center" wrapText="1"/>
      <protection locked="0"/>
    </xf>
    <xf numFmtId="38" fontId="32" fillId="0" borderId="0" xfId="6" applyFont="1" applyFill="1" applyBorder="1" applyAlignment="1" applyProtection="1">
      <alignment horizontal="right" vertical="center" wrapText="1"/>
      <protection locked="0"/>
    </xf>
    <xf numFmtId="0" fontId="36" fillId="0" borderId="6" xfId="0" applyFont="1" applyBorder="1" applyAlignment="1">
      <alignment horizontal="left" vertical="center" wrapText="1"/>
    </xf>
    <xf numFmtId="0" fontId="36" fillId="0" borderId="2" xfId="0" applyFont="1" applyBorder="1" applyAlignment="1">
      <alignment horizontal="left" vertical="center" wrapText="1"/>
    </xf>
    <xf numFmtId="0" fontId="36" fillId="0" borderId="7" xfId="0" applyFont="1" applyBorder="1" applyAlignment="1">
      <alignment horizontal="left" vertical="center" wrapText="1"/>
    </xf>
    <xf numFmtId="0" fontId="17" fillId="0" borderId="1" xfId="0" applyFont="1" applyBorder="1" applyAlignment="1" applyProtection="1">
      <alignment horizontal="center" vertical="center"/>
      <protection hidden="1"/>
    </xf>
    <xf numFmtId="0" fontId="17" fillId="0" borderId="8" xfId="0" applyFont="1" applyBorder="1" applyAlignment="1" applyProtection="1">
      <alignment horizontal="center" vertical="center"/>
      <protection hidden="1"/>
    </xf>
    <xf numFmtId="0" fontId="17" fillId="0" borderId="12" xfId="0" applyFont="1" applyBorder="1" applyAlignment="1" applyProtection="1">
      <alignment horizontal="center" vertical="center"/>
      <protection hidden="1"/>
    </xf>
    <xf numFmtId="0" fontId="17" fillId="0" borderId="6" xfId="0" applyFont="1" applyBorder="1" applyAlignment="1" applyProtection="1">
      <alignment horizontal="center" vertical="center"/>
      <protection hidden="1"/>
    </xf>
    <xf numFmtId="0" fontId="17" fillId="0" borderId="7" xfId="0" applyFont="1" applyBorder="1" applyAlignment="1" applyProtection="1">
      <alignment horizontal="center" vertical="center"/>
      <protection hidden="1"/>
    </xf>
    <xf numFmtId="0" fontId="19" fillId="0" borderId="2" xfId="0" applyFont="1" applyBorder="1" applyAlignment="1">
      <alignment horizontal="left" vertical="center" wrapText="1"/>
    </xf>
    <xf numFmtId="0" fontId="19" fillId="0" borderId="7" xfId="0" applyFont="1" applyBorder="1" applyAlignment="1">
      <alignment horizontal="left" vertical="center" wrapText="1"/>
    </xf>
    <xf numFmtId="0" fontId="45" fillId="0" borderId="0" xfId="9" applyFont="1" applyAlignment="1" applyProtection="1">
      <alignment horizontal="center"/>
      <protection hidden="1"/>
    </xf>
    <xf numFmtId="0" fontId="95" fillId="0" borderId="0" xfId="9" applyFont="1" applyAlignment="1">
      <alignment horizontal="left" vertical="center"/>
    </xf>
    <xf numFmtId="0" fontId="17" fillId="5" borderId="1" xfId="9" applyFont="1" applyFill="1" applyBorder="1" applyAlignment="1">
      <alignment horizontal="center" vertical="center"/>
    </xf>
    <xf numFmtId="0" fontId="17" fillId="5" borderId="9" xfId="9" applyFont="1" applyFill="1" applyBorder="1" applyAlignment="1">
      <alignment horizontal="center" vertical="center"/>
    </xf>
    <xf numFmtId="176" fontId="16" fillId="5" borderId="1" xfId="9" applyNumberFormat="1" applyFont="1" applyFill="1" applyBorder="1" applyAlignment="1">
      <alignment horizontal="center" vertical="center"/>
    </xf>
    <xf numFmtId="0" fontId="39" fillId="5" borderId="9" xfId="9" applyFont="1" applyFill="1" applyBorder="1" applyAlignment="1">
      <alignment horizontal="left" vertical="center"/>
    </xf>
    <xf numFmtId="0" fontId="39" fillId="5" borderId="10" xfId="9" applyFont="1" applyFill="1" applyBorder="1" applyAlignment="1">
      <alignment horizontal="left" vertical="center"/>
    </xf>
    <xf numFmtId="0" fontId="39" fillId="5" borderId="11" xfId="9" applyFont="1" applyFill="1" applyBorder="1" applyAlignment="1">
      <alignment horizontal="left" vertical="center"/>
    </xf>
    <xf numFmtId="0" fontId="39" fillId="5" borderId="3" xfId="9" applyFont="1" applyFill="1" applyBorder="1" applyAlignment="1">
      <alignment horizontal="center"/>
    </xf>
    <xf numFmtId="0" fontId="39" fillId="5" borderId="4" xfId="9" applyFont="1" applyFill="1" applyBorder="1" applyAlignment="1">
      <alignment horizontal="center"/>
    </xf>
    <xf numFmtId="0" fontId="39" fillId="5" borderId="5" xfId="9" applyFont="1" applyFill="1" applyBorder="1" applyAlignment="1">
      <alignment horizontal="center"/>
    </xf>
    <xf numFmtId="0" fontId="39" fillId="5" borderId="8" xfId="9" applyFont="1" applyFill="1" applyBorder="1" applyAlignment="1">
      <alignment horizontal="center"/>
    </xf>
    <xf numFmtId="0" fontId="39" fillId="5" borderId="0" xfId="9" applyFont="1" applyFill="1" applyAlignment="1">
      <alignment horizontal="center"/>
    </xf>
    <xf numFmtId="0" fontId="39" fillId="5" borderId="12" xfId="9" applyFont="1" applyFill="1" applyBorder="1" applyAlignment="1">
      <alignment horizontal="center"/>
    </xf>
    <xf numFmtId="0" fontId="39" fillId="5" borderId="6" xfId="9" applyFont="1" applyFill="1" applyBorder="1" applyAlignment="1">
      <alignment horizontal="center"/>
    </xf>
    <xf numFmtId="0" fontId="39" fillId="5" borderId="2" xfId="9" applyFont="1" applyFill="1" applyBorder="1" applyAlignment="1">
      <alignment horizontal="center"/>
    </xf>
    <xf numFmtId="0" fontId="39" fillId="5" borderId="7" xfId="9" applyFont="1" applyFill="1" applyBorder="1" applyAlignment="1">
      <alignment horizontal="center"/>
    </xf>
    <xf numFmtId="0" fontId="39" fillId="0" borderId="75" xfId="9" applyFont="1" applyBorder="1" applyAlignment="1" applyProtection="1">
      <alignment horizontal="center" vertical="center"/>
      <protection locked="0"/>
    </xf>
    <xf numFmtId="0" fontId="39" fillId="0" borderId="76" xfId="9" applyFont="1" applyBorder="1" applyAlignment="1" applyProtection="1">
      <alignment horizontal="center" vertical="center"/>
      <protection locked="0"/>
    </xf>
    <xf numFmtId="176" fontId="16" fillId="5" borderId="53" xfId="9" applyNumberFormat="1" applyFont="1" applyFill="1" applyBorder="1" applyAlignment="1">
      <alignment horizontal="center" vertical="center"/>
    </xf>
    <xf numFmtId="0" fontId="17" fillId="5" borderId="53" xfId="9" applyFont="1" applyFill="1" applyBorder="1" applyAlignment="1">
      <alignment horizontal="center" vertical="center"/>
    </xf>
    <xf numFmtId="0" fontId="17" fillId="6" borderId="1" xfId="9" applyFont="1" applyFill="1" applyBorder="1" applyAlignment="1">
      <alignment horizontal="center" vertical="center"/>
    </xf>
    <xf numFmtId="0" fontId="17" fillId="6" borderId="9" xfId="9" applyFont="1" applyFill="1" applyBorder="1" applyAlignment="1">
      <alignment horizontal="center" vertical="center"/>
    </xf>
    <xf numFmtId="176" fontId="16" fillId="0" borderId="74" xfId="9" applyNumberFormat="1" applyFont="1" applyBorder="1" applyAlignment="1">
      <alignment horizontal="center" vertical="center"/>
    </xf>
    <xf numFmtId="0" fontId="39" fillId="0" borderId="9" xfId="9" applyFont="1" applyBorder="1" applyAlignment="1" applyProtection="1">
      <alignment horizontal="center" vertical="center"/>
      <protection locked="0"/>
    </xf>
    <xf numFmtId="0" fontId="39" fillId="0" borderId="11" xfId="9" applyFont="1" applyBorder="1" applyAlignment="1" applyProtection="1">
      <alignment horizontal="center" vertical="center"/>
      <protection locked="0"/>
    </xf>
    <xf numFmtId="176" fontId="16" fillId="0" borderId="1" xfId="9" applyNumberFormat="1" applyFont="1" applyBorder="1" applyAlignment="1">
      <alignment horizontal="center" vertical="center"/>
    </xf>
    <xf numFmtId="0" fontId="39" fillId="0" borderId="74" xfId="9" applyFont="1" applyBorder="1" applyAlignment="1" applyProtection="1">
      <alignment horizontal="center" vertical="center"/>
      <protection locked="0"/>
    </xf>
    <xf numFmtId="176" fontId="16" fillId="0" borderId="9" xfId="9" applyNumberFormat="1" applyFont="1" applyBorder="1" applyAlignment="1">
      <alignment horizontal="center" vertical="center"/>
    </xf>
    <xf numFmtId="176" fontId="16" fillId="0" borderId="11" xfId="9" applyNumberFormat="1" applyFont="1" applyBorder="1" applyAlignment="1">
      <alignment horizontal="center" vertical="center"/>
    </xf>
    <xf numFmtId="0" fontId="39" fillId="0" borderId="1" xfId="9" applyFont="1" applyBorder="1" applyAlignment="1" applyProtection="1">
      <alignment horizontal="center" vertical="center"/>
      <protection locked="0"/>
    </xf>
    <xf numFmtId="0" fontId="40" fillId="0" borderId="68" xfId="9" applyFont="1" applyBorder="1" applyAlignment="1">
      <alignment horizontal="center" vertical="center"/>
    </xf>
    <xf numFmtId="0" fontId="40" fillId="0" borderId="72" xfId="9" applyFont="1" applyBorder="1" applyAlignment="1">
      <alignment horizontal="center" vertical="center"/>
    </xf>
    <xf numFmtId="0" fontId="40" fillId="0" borderId="66" xfId="9" applyFont="1" applyBorder="1">
      <alignment vertical="center"/>
    </xf>
    <xf numFmtId="0" fontId="40" fillId="0" borderId="73" xfId="9" applyFont="1" applyBorder="1">
      <alignment vertical="center"/>
    </xf>
    <xf numFmtId="0" fontId="32" fillId="0" borderId="69" xfId="9" applyFont="1" applyBorder="1" applyAlignment="1">
      <alignment horizontal="left" vertical="center" wrapText="1"/>
    </xf>
    <xf numFmtId="0" fontId="32" fillId="0" borderId="70" xfId="9" applyFont="1" applyBorder="1" applyAlignment="1">
      <alignment horizontal="left" vertical="center" wrapText="1"/>
    </xf>
    <xf numFmtId="0" fontId="32" fillId="0" borderId="71" xfId="9" applyFont="1" applyBorder="1" applyAlignment="1">
      <alignment horizontal="left" vertical="center" wrapText="1"/>
    </xf>
    <xf numFmtId="0" fontId="32" fillId="0" borderId="46" xfId="9" applyFont="1" applyBorder="1" applyAlignment="1">
      <alignment horizontal="left" vertical="center" wrapText="1"/>
    </xf>
    <xf numFmtId="0" fontId="32" fillId="0" borderId="2" xfId="9" applyFont="1" applyBorder="1" applyAlignment="1">
      <alignment horizontal="left" vertical="center" wrapText="1"/>
    </xf>
    <xf numFmtId="0" fontId="32" fillId="0" borderId="7" xfId="9" applyFont="1" applyBorder="1" applyAlignment="1">
      <alignment horizontal="left" vertical="center" wrapText="1"/>
    </xf>
    <xf numFmtId="0" fontId="16" fillId="0" borderId="1" xfId="9" applyFont="1" applyBorder="1" applyAlignment="1">
      <alignment horizontal="center" vertical="center"/>
    </xf>
    <xf numFmtId="0" fontId="43" fillId="0" borderId="1" xfId="9" applyFont="1" applyBorder="1" applyAlignment="1">
      <alignment horizontal="center" vertical="center" wrapText="1"/>
    </xf>
    <xf numFmtId="0" fontId="43" fillId="0" borderId="1" xfId="9" applyFont="1" applyBorder="1" applyAlignment="1">
      <alignment horizontal="center" vertical="center"/>
    </xf>
    <xf numFmtId="0" fontId="32" fillId="0" borderId="0" xfId="0" applyFont="1" applyAlignment="1">
      <alignment horizontal="right" vertical="top"/>
    </xf>
    <xf numFmtId="0" fontId="31" fillId="0" borderId="0" xfId="9" applyNumberFormat="1" applyFont="1" applyAlignment="1">
      <alignment horizontal="right" vertical="center" shrinkToFit="1"/>
    </xf>
    <xf numFmtId="0" fontId="42" fillId="0" borderId="63" xfId="9" applyFont="1" applyBorder="1" applyAlignment="1">
      <alignment vertical="center" wrapText="1"/>
    </xf>
    <xf numFmtId="0" fontId="40" fillId="0" borderId="63" xfId="9" applyFont="1" applyBorder="1">
      <alignment vertical="center"/>
    </xf>
    <xf numFmtId="0" fontId="40" fillId="0" borderId="64" xfId="9" applyFont="1" applyBorder="1" applyAlignment="1">
      <alignment horizontal="left" vertical="center"/>
    </xf>
    <xf numFmtId="0" fontId="40" fillId="0" borderId="18" xfId="9" applyFont="1" applyBorder="1" applyAlignment="1">
      <alignment horizontal="left" vertical="center"/>
    </xf>
    <xf numFmtId="0" fontId="40" fillId="0" borderId="17" xfId="9" applyFont="1" applyBorder="1" applyAlignment="1">
      <alignment horizontal="left" vertical="center"/>
    </xf>
    <xf numFmtId="0" fontId="40" fillId="0" borderId="65" xfId="9" applyFont="1" applyBorder="1" applyAlignment="1">
      <alignment horizontal="center" vertical="center"/>
    </xf>
    <xf numFmtId="0" fontId="40" fillId="0" borderId="67" xfId="9" applyFont="1" applyBorder="1" applyAlignment="1">
      <alignment horizontal="center" vertical="center"/>
    </xf>
    <xf numFmtId="0" fontId="40" fillId="0" borderId="61" xfId="9" applyFont="1" applyBorder="1" applyAlignment="1">
      <alignment horizontal="left" vertical="center"/>
    </xf>
    <xf numFmtId="0" fontId="40" fillId="0" borderId="51" xfId="9" applyFont="1" applyBorder="1" applyAlignment="1">
      <alignment horizontal="left" vertical="center"/>
    </xf>
    <xf numFmtId="0" fontId="40" fillId="0" borderId="60" xfId="9" applyFont="1" applyBorder="1" applyAlignment="1">
      <alignment horizontal="left" vertical="center"/>
    </xf>
    <xf numFmtId="0" fontId="18" fillId="0" borderId="0" xfId="0" applyFont="1" applyAlignment="1">
      <alignment horizontal="left" wrapText="1"/>
    </xf>
    <xf numFmtId="0" fontId="18" fillId="0" borderId="0" xfId="0" applyFont="1" applyAlignment="1" applyProtection="1">
      <alignment horizontal="left"/>
      <protection locked="0"/>
    </xf>
    <xf numFmtId="0" fontId="18" fillId="0" borderId="0" xfId="0" applyFont="1"/>
    <xf numFmtId="0" fontId="18" fillId="0" borderId="0" xfId="0" applyFont="1" applyAlignment="1">
      <alignment horizontal="left" vertical="top" wrapText="1"/>
    </xf>
    <xf numFmtId="0" fontId="18" fillId="0" borderId="0" xfId="0" applyFont="1" applyAlignment="1">
      <alignment horizontal="left" vertical="top"/>
    </xf>
    <xf numFmtId="0" fontId="18" fillId="0" borderId="0" xfId="0" applyFont="1" applyAlignment="1">
      <alignment horizontal="left" vertical="center"/>
    </xf>
    <xf numFmtId="0" fontId="18" fillId="0" borderId="0" xfId="0" applyNumberFormat="1" applyFont="1" applyAlignment="1">
      <alignment horizontal="left" vertical="center" wrapText="1" shrinkToFit="1"/>
    </xf>
    <xf numFmtId="0" fontId="18" fillId="0" borderId="0" xfId="0" applyFont="1" applyAlignment="1">
      <alignment vertical="top" wrapText="1"/>
    </xf>
    <xf numFmtId="0" fontId="18" fillId="0" borderId="0" xfId="0" applyFont="1" applyAlignment="1">
      <alignment horizontal="center" vertical="center"/>
    </xf>
    <xf numFmtId="0" fontId="18" fillId="0" borderId="0" xfId="0" applyFont="1" applyAlignment="1">
      <alignment horizontal="center"/>
    </xf>
    <xf numFmtId="0" fontId="18" fillId="0" borderId="0" xfId="0" applyFont="1" applyAlignment="1">
      <alignment vertical="center" wrapText="1"/>
    </xf>
    <xf numFmtId="0" fontId="18" fillId="0" borderId="0" xfId="0" applyFont="1" applyAlignment="1">
      <alignment vertical="center"/>
    </xf>
    <xf numFmtId="0" fontId="19" fillId="0" borderId="0" xfId="0" applyFont="1"/>
    <xf numFmtId="0" fontId="24" fillId="0" borderId="0" xfId="0" applyFont="1" applyAlignment="1">
      <alignment horizontal="center"/>
    </xf>
    <xf numFmtId="0" fontId="24" fillId="0" borderId="0" xfId="0" applyFont="1"/>
    <xf numFmtId="0" fontId="18" fillId="0" borderId="0" xfId="0" applyFont="1" applyAlignment="1">
      <alignment wrapText="1"/>
    </xf>
    <xf numFmtId="0" fontId="18" fillId="0" borderId="0" xfId="0" applyFont="1" applyAlignment="1">
      <alignment vertical="top"/>
    </xf>
    <xf numFmtId="0" fontId="50" fillId="0" borderId="0" xfId="0" applyFont="1" applyAlignment="1">
      <alignment horizontal="justify" vertical="center"/>
    </xf>
    <xf numFmtId="0" fontId="17" fillId="0" borderId="0" xfId="0" applyFont="1" applyAlignment="1">
      <alignment vertical="center"/>
    </xf>
    <xf numFmtId="0" fontId="17" fillId="0" borderId="0" xfId="0" applyFont="1" applyAlignment="1">
      <alignment horizontal="left" vertical="center"/>
    </xf>
    <xf numFmtId="0" fontId="32" fillId="0" borderId="0" xfId="0" applyFont="1" applyAlignment="1">
      <alignment horizontal="left" vertical="center" wrapText="1"/>
    </xf>
    <xf numFmtId="0" fontId="32" fillId="0" borderId="69" xfId="0" applyNumberFormat="1" applyFont="1" applyBorder="1" applyAlignment="1">
      <alignment horizontal="left" vertical="center" wrapText="1"/>
    </xf>
    <xf numFmtId="0" fontId="32" fillId="0" borderId="70" xfId="0" applyNumberFormat="1" applyFont="1" applyBorder="1" applyAlignment="1">
      <alignment horizontal="left" vertical="center" wrapText="1"/>
    </xf>
    <xf numFmtId="0" fontId="32" fillId="0" borderId="77" xfId="0" applyNumberFormat="1" applyFont="1" applyBorder="1" applyAlignment="1">
      <alignment horizontal="left" vertical="center" wrapText="1"/>
    </xf>
    <xf numFmtId="0" fontId="32" fillId="0" borderId="78" xfId="0" applyNumberFormat="1" applyFont="1" applyBorder="1" applyAlignment="1">
      <alignment horizontal="left" vertical="center" wrapText="1"/>
    </xf>
    <xf numFmtId="0" fontId="32" fillId="0" borderId="56" xfId="0" applyNumberFormat="1" applyFont="1" applyBorder="1" applyAlignment="1">
      <alignment horizontal="left" vertical="center" wrapText="1"/>
    </xf>
    <xf numFmtId="0" fontId="32" fillId="0" borderId="79" xfId="0" applyNumberFormat="1" applyFont="1" applyBorder="1" applyAlignment="1">
      <alignment horizontal="left" vertical="center" wrapText="1"/>
    </xf>
    <xf numFmtId="0" fontId="27" fillId="0" borderId="0" xfId="0" applyFont="1" applyAlignment="1">
      <alignment horizontal="center" vertical="center"/>
    </xf>
    <xf numFmtId="0" fontId="50" fillId="0" borderId="0" xfId="0" applyFont="1" applyAlignment="1">
      <alignment horizontal="left" vertical="top" wrapText="1"/>
    </xf>
    <xf numFmtId="0" fontId="17" fillId="0" borderId="9" xfId="0" applyFont="1" applyBorder="1" applyAlignment="1">
      <alignment horizontal="center" vertical="center"/>
    </xf>
    <xf numFmtId="0" fontId="17" fillId="0" borderId="80" xfId="0" applyFont="1" applyBorder="1" applyAlignment="1">
      <alignment horizontal="center" vertical="center"/>
    </xf>
    <xf numFmtId="0" fontId="17" fillId="0" borderId="81" xfId="0" applyFont="1" applyBorder="1" applyAlignment="1">
      <alignment horizontal="center" vertical="center"/>
    </xf>
    <xf numFmtId="177" fontId="17" fillId="0" borderId="9" xfId="0" applyNumberFormat="1" applyFont="1" applyBorder="1" applyAlignment="1">
      <alignment horizontal="left" vertical="center" wrapText="1" shrinkToFit="1"/>
    </xf>
    <xf numFmtId="177" fontId="17" fillId="0" borderId="10" xfId="0" applyNumberFormat="1" applyFont="1" applyBorder="1" applyAlignment="1">
      <alignment horizontal="left" vertical="center" wrapText="1" shrinkToFit="1"/>
    </xf>
    <xf numFmtId="177" fontId="17" fillId="0" borderId="80" xfId="0" applyNumberFormat="1" applyFont="1" applyBorder="1" applyAlignment="1">
      <alignment horizontal="left" vertical="center" wrapText="1" shrinkToFit="1"/>
    </xf>
    <xf numFmtId="178" fontId="32" fillId="0" borderId="82" xfId="0" applyNumberFormat="1" applyFont="1" applyBorder="1" applyAlignment="1" applyProtection="1">
      <alignment horizontal="right" vertical="center"/>
      <protection locked="0"/>
    </xf>
    <xf numFmtId="178" fontId="32" fillId="0" borderId="4" xfId="0" applyNumberFormat="1" applyFont="1" applyBorder="1" applyAlignment="1" applyProtection="1">
      <alignment horizontal="right" vertical="center"/>
      <protection locked="0"/>
    </xf>
    <xf numFmtId="178" fontId="32" fillId="0" borderId="83" xfId="0" applyNumberFormat="1" applyFont="1" applyBorder="1" applyAlignment="1" applyProtection="1">
      <alignment horizontal="right" vertical="center"/>
      <protection locked="0"/>
    </xf>
    <xf numFmtId="178" fontId="32" fillId="0" borderId="2" xfId="0" applyNumberFormat="1" applyFont="1" applyBorder="1" applyAlignment="1" applyProtection="1">
      <alignment horizontal="right" vertical="center"/>
      <protection locked="0"/>
    </xf>
    <xf numFmtId="0" fontId="32" fillId="0" borderId="5" xfId="0" applyFont="1" applyBorder="1" applyAlignment="1">
      <alignment horizontal="center"/>
    </xf>
    <xf numFmtId="0" fontId="32" fillId="0" borderId="7" xfId="0" applyFont="1" applyBorder="1" applyAlignment="1">
      <alignment horizontal="center"/>
    </xf>
    <xf numFmtId="177" fontId="17" fillId="0" borderId="9" xfId="0" applyNumberFormat="1" applyFont="1" applyBorder="1" applyAlignment="1">
      <alignment horizontal="center" vertical="center" wrapText="1" shrinkToFit="1"/>
    </xf>
    <xf numFmtId="177" fontId="17" fillId="0" borderId="10" xfId="0" applyNumberFormat="1" applyFont="1" applyBorder="1" applyAlignment="1">
      <alignment horizontal="center" vertical="center" wrapText="1" shrinkToFit="1"/>
    </xf>
    <xf numFmtId="177" fontId="17" fillId="0" borderId="10" xfId="0" applyNumberFormat="1" applyFont="1" applyBorder="1" applyAlignment="1" applyProtection="1">
      <alignment horizontal="left" vertical="center" wrapText="1" shrinkToFit="1"/>
      <protection locked="0"/>
    </xf>
    <xf numFmtId="177" fontId="17" fillId="0" borderId="80" xfId="0" applyNumberFormat="1" applyFont="1" applyBorder="1" applyAlignment="1" applyProtection="1">
      <alignment horizontal="left" vertical="center" wrapText="1" shrinkToFit="1"/>
      <protection locked="0"/>
    </xf>
    <xf numFmtId="0" fontId="17" fillId="0" borderId="1" xfId="0" applyFont="1" applyBorder="1" applyAlignment="1">
      <alignment horizontal="center" vertical="center"/>
    </xf>
    <xf numFmtId="0" fontId="17" fillId="0" borderId="1" xfId="0" applyFont="1" applyBorder="1" applyAlignment="1">
      <alignment vertical="center"/>
    </xf>
    <xf numFmtId="0" fontId="17" fillId="0" borderId="1" xfId="0" applyFont="1" applyBorder="1" applyAlignment="1" applyProtection="1">
      <alignment horizontal="left" vertical="center" shrinkToFit="1"/>
      <protection locked="0"/>
    </xf>
    <xf numFmtId="0" fontId="17" fillId="0" borderId="9" xfId="0" applyFont="1" applyBorder="1" applyAlignment="1" applyProtection="1">
      <alignment horizontal="left" vertical="center" shrinkToFit="1"/>
      <protection locked="0"/>
    </xf>
    <xf numFmtId="0" fontId="17" fillId="0" borderId="10" xfId="0" applyFont="1" applyBorder="1" applyAlignment="1" applyProtection="1">
      <alignment horizontal="left" vertical="center" shrinkToFit="1"/>
      <protection locked="0"/>
    </xf>
    <xf numFmtId="0" fontId="32" fillId="0" borderId="84" xfId="0" applyFont="1" applyBorder="1" applyAlignment="1" applyProtection="1">
      <alignment horizontal="center" vertical="center"/>
      <protection locked="0"/>
    </xf>
    <xf numFmtId="0" fontId="32" fillId="0" borderId="10" xfId="0" applyFont="1" applyBorder="1" applyAlignment="1" applyProtection="1">
      <alignment horizontal="center" vertical="center"/>
      <protection locked="0"/>
    </xf>
    <xf numFmtId="0" fontId="17" fillId="0" borderId="9" xfId="0" applyFont="1" applyBorder="1" applyAlignment="1" applyProtection="1">
      <alignment horizontal="left" vertical="center"/>
      <protection locked="0"/>
    </xf>
    <xf numFmtId="0" fontId="17" fillId="0" borderId="10" xfId="0" applyFont="1" applyBorder="1" applyAlignment="1" applyProtection="1">
      <alignment horizontal="left" vertical="center"/>
      <protection locked="0"/>
    </xf>
    <xf numFmtId="0" fontId="17" fillId="0" borderId="11" xfId="0" applyFont="1" applyBorder="1" applyAlignment="1" applyProtection="1">
      <alignment horizontal="left" vertical="center"/>
      <protection locked="0"/>
    </xf>
    <xf numFmtId="0" fontId="17" fillId="0" borderId="80" xfId="0" applyFont="1" applyBorder="1" applyAlignment="1" applyProtection="1">
      <alignment horizontal="left" vertical="center"/>
      <protection locked="0"/>
    </xf>
    <xf numFmtId="0" fontId="32" fillId="0" borderId="85" xfId="0" applyFont="1" applyBorder="1" applyAlignment="1" applyProtection="1">
      <alignment horizontal="center" vertical="center"/>
      <protection locked="0"/>
    </xf>
    <xf numFmtId="0" fontId="32" fillId="0" borderId="86" xfId="0" applyFont="1" applyBorder="1" applyAlignment="1" applyProtection="1">
      <alignment horizontal="center" vertical="center"/>
      <protection locked="0"/>
    </xf>
    <xf numFmtId="0" fontId="17" fillId="0" borderId="87" xfId="0" applyFont="1" applyBorder="1" applyAlignment="1">
      <alignment horizontal="center" vertical="center"/>
    </xf>
    <xf numFmtId="0" fontId="17" fillId="0" borderId="87" xfId="0" applyFont="1" applyBorder="1" applyAlignment="1">
      <alignment vertical="center"/>
    </xf>
    <xf numFmtId="0" fontId="17" fillId="0" borderId="87" xfId="0" applyFont="1" applyBorder="1" applyAlignment="1">
      <alignment horizontal="right" vertical="center"/>
    </xf>
    <xf numFmtId="0" fontId="17" fillId="0" borderId="88" xfId="0" applyFont="1" applyBorder="1" applyAlignment="1">
      <alignment horizontal="right" vertical="center"/>
    </xf>
    <xf numFmtId="0" fontId="32" fillId="0" borderId="83" xfId="0" applyFont="1" applyBorder="1" applyAlignment="1">
      <alignment horizontal="center" vertical="center"/>
    </xf>
    <xf numFmtId="0" fontId="32" fillId="0" borderId="2" xfId="0" applyFont="1" applyBorder="1" applyAlignment="1">
      <alignment horizontal="center" vertical="center"/>
    </xf>
    <xf numFmtId="0" fontId="17" fillId="0" borderId="9" xfId="0" applyFont="1" applyBorder="1" applyAlignment="1">
      <alignment vertical="center"/>
    </xf>
    <xf numFmtId="0" fontId="32" fillId="0" borderId="91" xfId="0" applyFont="1" applyBorder="1" applyAlignment="1">
      <alignment horizontal="center"/>
    </xf>
    <xf numFmtId="0" fontId="35" fillId="0" borderId="0" xfId="0" applyFont="1" applyAlignment="1">
      <alignment horizontal="left" vertical="top" wrapText="1"/>
    </xf>
    <xf numFmtId="0" fontId="17" fillId="0" borderId="75" xfId="0" applyFont="1" applyBorder="1" applyAlignment="1" applyProtection="1">
      <alignment horizontal="left" vertical="center"/>
      <protection locked="0"/>
    </xf>
    <xf numFmtId="0" fontId="17" fillId="0" borderId="86" xfId="0" applyFont="1" applyBorder="1" applyAlignment="1" applyProtection="1">
      <alignment horizontal="left" vertical="center"/>
      <protection locked="0"/>
    </xf>
    <xf numFmtId="0" fontId="17" fillId="0" borderId="76" xfId="0" applyFont="1" applyBorder="1" applyAlignment="1" applyProtection="1">
      <alignment horizontal="left" vertical="center"/>
      <protection locked="0"/>
    </xf>
    <xf numFmtId="0" fontId="17" fillId="0" borderId="89" xfId="0" applyFont="1" applyBorder="1" applyAlignment="1" applyProtection="1">
      <alignment horizontal="left" vertical="center"/>
      <protection locked="0"/>
    </xf>
    <xf numFmtId="0" fontId="43" fillId="0" borderId="3" xfId="0" applyFont="1" applyBorder="1" applyAlignment="1">
      <alignment horizontal="center" vertical="center" wrapText="1"/>
    </xf>
    <xf numFmtId="0" fontId="43" fillId="0" borderId="4" xfId="0" applyFont="1" applyBorder="1" applyAlignment="1">
      <alignment horizontal="center" vertical="center" wrapText="1"/>
    </xf>
    <xf numFmtId="0" fontId="43" fillId="0" borderId="5" xfId="0" applyFont="1" applyBorder="1" applyAlignment="1">
      <alignment horizontal="center" vertical="center" wrapText="1"/>
    </xf>
    <xf numFmtId="0" fontId="43" fillId="0" borderId="8" xfId="0" applyFont="1" applyBorder="1" applyAlignment="1">
      <alignment horizontal="center" vertical="center" wrapText="1"/>
    </xf>
    <xf numFmtId="0" fontId="43" fillId="0" borderId="0" xfId="0" applyFont="1" applyAlignment="1">
      <alignment horizontal="center" vertical="center" wrapText="1"/>
    </xf>
    <xf numFmtId="0" fontId="43" fillId="0" borderId="12" xfId="0" applyFont="1" applyBorder="1" applyAlignment="1">
      <alignment horizontal="center" vertical="center" wrapText="1"/>
    </xf>
    <xf numFmtId="0" fontId="43" fillId="0" borderId="8" xfId="0" applyFont="1" applyBorder="1" applyAlignment="1">
      <alignment horizontal="center" wrapText="1"/>
    </xf>
    <xf numFmtId="0" fontId="43" fillId="0" borderId="0" xfId="0" applyFont="1" applyAlignment="1">
      <alignment horizontal="center" wrapText="1"/>
    </xf>
    <xf numFmtId="0" fontId="43" fillId="0" borderId="12" xfId="0" applyFont="1" applyBorder="1" applyAlignment="1">
      <alignment horizontal="center" wrapText="1"/>
    </xf>
    <xf numFmtId="0" fontId="43" fillId="0" borderId="6" xfId="0" applyFont="1" applyBorder="1" applyAlignment="1">
      <alignment horizontal="center" wrapText="1"/>
    </xf>
    <xf numFmtId="0" fontId="43" fillId="0" borderId="2" xfId="0" applyFont="1" applyBorder="1" applyAlignment="1">
      <alignment horizontal="center" wrapText="1"/>
    </xf>
    <xf numFmtId="0" fontId="43" fillId="0" borderId="7" xfId="0" applyFont="1" applyBorder="1" applyAlignment="1">
      <alignment horizontal="center" wrapText="1"/>
    </xf>
    <xf numFmtId="0" fontId="43" fillId="0" borderId="1" xfId="0" applyFont="1" applyBorder="1" applyAlignment="1" applyProtection="1">
      <alignment horizontal="left" vertical="center" wrapText="1"/>
      <protection locked="0"/>
    </xf>
    <xf numFmtId="0" fontId="44" fillId="0" borderId="0" xfId="0" applyFont="1" applyAlignment="1">
      <alignment horizontal="center" vertical="center"/>
    </xf>
    <xf numFmtId="0" fontId="16" fillId="0" borderId="0" xfId="0" applyFont="1" applyAlignment="1">
      <alignment horizontal="justify" vertical="center"/>
    </xf>
    <xf numFmtId="0" fontId="39" fillId="0" borderId="2" xfId="0" applyFont="1" applyBorder="1" applyAlignment="1">
      <alignment vertical="center"/>
    </xf>
    <xf numFmtId="0" fontId="43" fillId="0" borderId="1" xfId="0" applyFont="1" applyBorder="1" applyAlignment="1">
      <alignment horizontal="center" vertical="center"/>
    </xf>
    <xf numFmtId="0" fontId="43" fillId="0" borderId="1" xfId="0" applyFont="1" applyBorder="1" applyAlignment="1">
      <alignment horizontal="center" vertical="center" wrapText="1"/>
    </xf>
    <xf numFmtId="0" fontId="43" fillId="0" borderId="1" xfId="0" applyFont="1" applyBorder="1" applyAlignment="1">
      <alignment horizontal="center"/>
    </xf>
    <xf numFmtId="49" fontId="43" fillId="0" borderId="1" xfId="0" applyNumberFormat="1" applyFont="1" applyBorder="1" applyAlignment="1" applyProtection="1">
      <alignment horizontal="left" vertical="center" wrapText="1"/>
      <protection locked="0"/>
    </xf>
    <xf numFmtId="0" fontId="43" fillId="0" borderId="54" xfId="0" applyFont="1" applyBorder="1" applyAlignment="1">
      <alignment horizontal="center" vertical="center" wrapText="1"/>
    </xf>
    <xf numFmtId="0" fontId="43" fillId="0" borderId="49" xfId="0" applyFont="1" applyBorder="1" applyAlignment="1">
      <alignment horizontal="center" vertical="center" wrapText="1"/>
    </xf>
    <xf numFmtId="0" fontId="43" fillId="0" borderId="53" xfId="0" applyFont="1" applyBorder="1" applyAlignment="1">
      <alignment horizontal="center" vertical="center" wrapText="1"/>
    </xf>
    <xf numFmtId="0" fontId="43" fillId="0" borderId="0" xfId="0" applyFont="1" applyBorder="1" applyAlignment="1">
      <alignment horizontal="center" vertical="center" wrapText="1"/>
    </xf>
    <xf numFmtId="0" fontId="43" fillId="0" borderId="6" xfId="0" applyFont="1" applyBorder="1" applyAlignment="1">
      <alignment horizontal="center" vertical="center" wrapText="1"/>
    </xf>
    <xf numFmtId="0" fontId="43" fillId="0" borderId="2" xfId="0" applyFont="1" applyBorder="1" applyAlignment="1">
      <alignment horizontal="center" vertical="center" wrapText="1"/>
    </xf>
    <xf numFmtId="0" fontId="43" fillId="0" borderId="7" xfId="0" applyFont="1" applyBorder="1" applyAlignment="1">
      <alignment horizontal="center" vertical="center" wrapText="1"/>
    </xf>
    <xf numFmtId="0" fontId="43" fillId="0" borderId="49" xfId="0" applyFont="1" applyBorder="1" applyAlignment="1" applyProtection="1">
      <alignment horizontal="center" vertical="center" wrapText="1"/>
      <protection locked="0"/>
    </xf>
    <xf numFmtId="0" fontId="43" fillId="0" borderId="53" xfId="0" applyFont="1" applyBorder="1" applyAlignment="1" applyProtection="1">
      <alignment horizontal="center" vertical="center" wrapText="1"/>
      <protection locked="0"/>
    </xf>
    <xf numFmtId="0" fontId="43" fillId="0" borderId="8" xfId="0" applyFont="1" applyBorder="1" applyAlignment="1" applyProtection="1">
      <alignment horizontal="center" vertical="center" wrapText="1"/>
      <protection locked="0"/>
    </xf>
    <xf numFmtId="0" fontId="43" fillId="0" borderId="0" xfId="0" applyFont="1" applyBorder="1" applyAlignment="1" applyProtection="1">
      <alignment horizontal="center" vertical="center" wrapText="1"/>
      <protection locked="0"/>
    </xf>
    <xf numFmtId="0" fontId="43" fillId="0" borderId="6" xfId="0" applyFont="1" applyBorder="1" applyAlignment="1" applyProtection="1">
      <alignment horizontal="center" vertical="center" wrapText="1"/>
      <protection locked="0"/>
    </xf>
    <xf numFmtId="0" fontId="43" fillId="0" borderId="2" xfId="0" applyFont="1" applyBorder="1" applyAlignment="1" applyProtection="1">
      <alignment horizontal="center" vertical="center" wrapText="1"/>
      <protection locked="0"/>
    </xf>
    <xf numFmtId="0" fontId="92" fillId="0" borderId="8" xfId="11" applyBorder="1" applyAlignment="1" applyProtection="1">
      <alignment horizontal="center" vertical="center" wrapText="1"/>
      <protection locked="0"/>
    </xf>
    <xf numFmtId="0" fontId="43" fillId="0" borderId="12" xfId="0" applyFont="1" applyBorder="1" applyAlignment="1" applyProtection="1">
      <alignment horizontal="center" vertical="center" wrapText="1"/>
      <protection locked="0"/>
    </xf>
    <xf numFmtId="0" fontId="43" fillId="0" borderId="7" xfId="0" applyFont="1" applyBorder="1" applyAlignment="1" applyProtection="1">
      <alignment horizontal="center" vertical="center" wrapText="1"/>
      <protection locked="0"/>
    </xf>
    <xf numFmtId="0" fontId="43" fillId="0" borderId="0" xfId="0" applyFont="1" applyAlignment="1">
      <alignment horizontal="justify" vertical="center"/>
    </xf>
    <xf numFmtId="0" fontId="43" fillId="0" borderId="0" xfId="0" applyFont="1"/>
    <xf numFmtId="0" fontId="43" fillId="0" borderId="0" xfId="0" applyFont="1" applyAlignment="1" applyProtection="1">
      <alignment horizontal="right" vertical="center"/>
      <protection locked="0"/>
    </xf>
    <xf numFmtId="0" fontId="43" fillId="0" borderId="1" xfId="0" applyFont="1" applyBorder="1" applyAlignment="1">
      <alignment horizontal="left" vertical="center" wrapText="1"/>
    </xf>
    <xf numFmtId="0" fontId="54" fillId="0" borderId="2" xfId="0" applyFont="1" applyBorder="1" applyAlignment="1">
      <alignment horizontal="left" vertical="center"/>
    </xf>
    <xf numFmtId="0" fontId="43" fillId="0" borderId="9" xfId="0" applyFont="1" applyBorder="1" applyAlignment="1">
      <alignment horizontal="center" vertical="center" wrapText="1"/>
    </xf>
    <xf numFmtId="0" fontId="43" fillId="0" borderId="10" xfId="0" applyFont="1" applyBorder="1" applyAlignment="1">
      <alignment horizontal="center" vertical="center" wrapText="1"/>
    </xf>
    <xf numFmtId="0" fontId="43" fillId="0" borderId="11" xfId="0" applyFont="1" applyBorder="1" applyAlignment="1">
      <alignment horizontal="center" vertical="center" wrapText="1"/>
    </xf>
    <xf numFmtId="177" fontId="43" fillId="0" borderId="3" xfId="0" applyNumberFormat="1" applyFont="1" applyBorder="1" applyAlignment="1">
      <alignment horizontal="left" vertical="center" wrapText="1"/>
    </xf>
    <xf numFmtId="177" fontId="43" fillId="0" borderId="4" xfId="0" applyNumberFormat="1" applyFont="1" applyBorder="1" applyAlignment="1">
      <alignment horizontal="left" vertical="center" wrapText="1"/>
    </xf>
    <xf numFmtId="177" fontId="43" fillId="0" borderId="5" xfId="0" applyNumberFormat="1" applyFont="1" applyBorder="1" applyAlignment="1">
      <alignment horizontal="left" vertical="center" wrapText="1"/>
    </xf>
    <xf numFmtId="177" fontId="43" fillId="0" borderId="8" xfId="0" applyNumberFormat="1" applyFont="1" applyBorder="1" applyAlignment="1">
      <alignment horizontal="left" vertical="center" wrapText="1"/>
    </xf>
    <xf numFmtId="177" fontId="43" fillId="0" borderId="0" xfId="0" applyNumberFormat="1" applyFont="1" applyBorder="1" applyAlignment="1">
      <alignment horizontal="left" vertical="center" wrapText="1"/>
    </xf>
    <xf numFmtId="177" fontId="43" fillId="0" borderId="12" xfId="0" applyNumberFormat="1" applyFont="1" applyBorder="1" applyAlignment="1">
      <alignment horizontal="left" vertical="center" wrapText="1"/>
    </xf>
    <xf numFmtId="177" fontId="43" fillId="0" borderId="6" xfId="0" applyNumberFormat="1" applyFont="1" applyBorder="1" applyAlignment="1">
      <alignment horizontal="left" vertical="center" wrapText="1"/>
    </xf>
    <xf numFmtId="177" fontId="43" fillId="0" borderId="2" xfId="0" applyNumberFormat="1" applyFont="1" applyBorder="1" applyAlignment="1">
      <alignment horizontal="left" vertical="center" wrapText="1"/>
    </xf>
    <xf numFmtId="177" fontId="43" fillId="0" borderId="7" xfId="0" applyNumberFormat="1" applyFont="1" applyBorder="1" applyAlignment="1">
      <alignment horizontal="left" vertical="center" wrapText="1"/>
    </xf>
    <xf numFmtId="0" fontId="43" fillId="0" borderId="9" xfId="0" applyFont="1" applyBorder="1" applyAlignment="1">
      <alignment horizontal="left" vertical="center" wrapText="1"/>
    </xf>
    <xf numFmtId="0" fontId="43" fillId="0" borderId="10" xfId="0" applyFont="1" applyBorder="1" applyAlignment="1">
      <alignment horizontal="left" vertical="center" wrapText="1"/>
    </xf>
    <xf numFmtId="0" fontId="43" fillId="0" borderId="11" xfId="0" applyFont="1" applyBorder="1" applyAlignment="1">
      <alignment horizontal="left" vertical="center" wrapText="1"/>
    </xf>
    <xf numFmtId="0" fontId="43" fillId="0" borderId="9" xfId="0" applyFont="1" applyBorder="1" applyAlignment="1" applyProtection="1">
      <alignment horizontal="left" vertical="center" wrapText="1"/>
      <protection locked="0"/>
    </xf>
    <xf numFmtId="0" fontId="43" fillId="0" borderId="10" xfId="0" applyFont="1" applyBorder="1" applyAlignment="1" applyProtection="1">
      <alignment horizontal="left" vertical="center" wrapText="1"/>
      <protection locked="0"/>
    </xf>
    <xf numFmtId="0" fontId="43" fillId="0" borderId="11" xfId="0" applyFont="1" applyBorder="1" applyAlignment="1" applyProtection="1">
      <alignment horizontal="left" vertical="center" wrapText="1"/>
      <protection locked="0"/>
    </xf>
  </cellXfs>
  <cellStyles count="12">
    <cellStyle name="スタイル 1" xfId="5" xr:uid="{57E3CFEB-0C2D-42E5-992B-0BEAEA40E9CF}"/>
    <cellStyle name="ハイパーリンク" xfId="11" builtinId="8"/>
    <cellStyle name="桁区切り" xfId="6" builtinId="6"/>
    <cellStyle name="標準" xfId="0" builtinId="0"/>
    <cellStyle name="標準 2" xfId="1" xr:uid="{00000000-0005-0000-0000-000001000000}"/>
    <cellStyle name="標準 2 2" xfId="2" xr:uid="{00000000-0005-0000-0000-000002000000}"/>
    <cellStyle name="標準 2 3" xfId="8" xr:uid="{FC55E71D-9332-4327-A6AE-7A4CE1F6DD8B}"/>
    <cellStyle name="標準 2 4" xfId="9" xr:uid="{800859CA-BECD-4E7C-B92F-74738013B165}"/>
    <cellStyle name="標準 3" xfId="3" xr:uid="{00000000-0005-0000-0000-000003000000}"/>
    <cellStyle name="標準 4" xfId="4" xr:uid="{9F2D375E-CA86-46FD-90F0-E0E23EF135AC}"/>
    <cellStyle name="標準 4 2" xfId="7" xr:uid="{CF93AF75-2202-495D-A6F1-937A2E036E47}"/>
    <cellStyle name="標準 4 3" xfId="10" xr:uid="{27AA2A37-3C0D-4FF1-AD2F-5740D27E6780}"/>
  </cellStyles>
  <dxfs count="956">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lightDown">
          <fgColor theme="0" tint="-0.3499862666707357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lor auto="1"/>
      </font>
      <fill>
        <patternFill>
          <bgColor rgb="FFFFFF99"/>
        </patternFill>
      </fill>
    </dxf>
    <dxf>
      <font>
        <color auto="1"/>
      </font>
      <fill>
        <patternFill>
          <bgColor rgb="FFFFFF99"/>
        </patternFill>
      </fill>
    </dxf>
    <dxf>
      <fill>
        <patternFill patternType="lightDown">
          <fgColor theme="0" tint="-0.34998626667073579"/>
          <bgColor auto="1"/>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solid">
          <bgColor rgb="FFFFFF99"/>
        </patternFill>
      </fill>
    </dxf>
    <dxf>
      <fill>
        <patternFill>
          <bgColor rgb="FFFFFF99"/>
        </patternFill>
      </fill>
    </dxf>
    <dxf>
      <fill>
        <patternFill>
          <bgColor rgb="FFFFFF99"/>
        </patternFill>
      </fill>
    </dxf>
    <dxf>
      <fill>
        <patternFill patternType="solid">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solid">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b/>
        <i val="0"/>
        <color rgb="FF002060"/>
      </font>
    </dxf>
    <dxf>
      <font>
        <b/>
        <i val="0"/>
        <color rgb="FF00B050"/>
      </font>
    </dxf>
    <dxf>
      <font>
        <b/>
        <i val="0"/>
        <color rgb="FFC00000"/>
      </font>
    </dxf>
    <dxf>
      <fill>
        <patternFill>
          <bgColor theme="4" tint="0.79998168889431442"/>
        </patternFill>
      </fill>
    </dxf>
    <dxf>
      <fill>
        <patternFill>
          <bgColor theme="5" tint="0.79998168889431442"/>
        </patternFill>
      </fill>
    </dxf>
    <dxf>
      <fill>
        <patternFill>
          <bgColor theme="5" tint="0.59996337778862885"/>
        </patternFill>
      </fill>
    </dxf>
    <dxf>
      <fill>
        <patternFill>
          <bgColor rgb="FFFFFF99"/>
        </patternFill>
      </fill>
    </dxf>
    <dxf>
      <fill>
        <patternFill>
          <bgColor theme="0" tint="-0.34998626667073579"/>
        </patternFill>
      </fill>
    </dxf>
    <dxf>
      <fill>
        <patternFill>
          <bgColor theme="4" tint="0.79998168889431442"/>
        </patternFill>
      </fill>
    </dxf>
    <dxf>
      <fill>
        <patternFill>
          <bgColor theme="5" tint="0.79998168889431442"/>
        </patternFill>
      </fill>
    </dxf>
    <dxf>
      <fill>
        <patternFill>
          <bgColor theme="5" tint="0.59996337778862885"/>
        </patternFill>
      </fill>
    </dxf>
    <dxf>
      <fill>
        <patternFill>
          <bgColor rgb="FFFFFF99"/>
        </patternFill>
      </fill>
    </dxf>
    <dxf>
      <fill>
        <patternFill>
          <bgColor rgb="FFFFFFFF"/>
        </patternFill>
      </fill>
    </dxf>
    <dxf>
      <fill>
        <patternFill>
          <bgColor rgb="FFFFFF99"/>
        </patternFill>
      </fill>
    </dxf>
    <dxf>
      <fill>
        <patternFill>
          <bgColor rgb="FFFFFFFF"/>
        </patternFill>
      </fill>
    </dxf>
    <dxf>
      <fill>
        <patternFill>
          <bgColor rgb="FFFFFF99"/>
        </patternFill>
      </fill>
    </dxf>
    <dxf>
      <fill>
        <patternFill patternType="none">
          <bgColor auto="1"/>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bgColor rgb="FFFFFFFF"/>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patternType="solid">
          <bgColor rgb="FFFFFF99"/>
        </patternFill>
      </fill>
    </dxf>
    <dxf>
      <fill>
        <patternFill>
          <bgColor rgb="FFFFFFFF"/>
        </patternFill>
      </fill>
    </dxf>
    <dxf>
      <fill>
        <patternFill>
          <bgColor rgb="FFFFFF99"/>
        </patternFill>
      </fill>
    </dxf>
    <dxf>
      <fill>
        <patternFill>
          <bgColor rgb="FFFFFF99"/>
        </patternFill>
      </fill>
    </dxf>
    <dxf>
      <fill>
        <patternFill>
          <bgColor rgb="FFFFFF99"/>
        </patternFill>
      </fill>
    </dxf>
    <dxf>
      <fill>
        <patternFill>
          <bgColor rgb="FFFFFFFF"/>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FF"/>
        </patternFill>
      </fill>
    </dxf>
    <dxf>
      <fill>
        <patternFill>
          <bgColor rgb="FFFFFFFF"/>
        </patternFill>
      </fill>
    </dxf>
    <dxf>
      <fill>
        <patternFill>
          <bgColor rgb="FFFFFF99"/>
        </patternFill>
      </fill>
    </dxf>
    <dxf>
      <fill>
        <patternFill>
          <bgColor rgb="FFFFFF99"/>
        </patternFill>
      </fill>
    </dxf>
    <dxf>
      <fill>
        <patternFill>
          <bgColor rgb="FFFFFF99"/>
        </patternFill>
      </fill>
    </dxf>
    <dxf>
      <fill>
        <patternFill patternType="solid">
          <bgColor rgb="FFFFFF99"/>
        </patternFill>
      </fill>
    </dxf>
    <dxf>
      <fill>
        <patternFill patternType="none">
          <bgColor auto="1"/>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patternType="none">
          <bgColor auto="1"/>
        </patternFill>
      </fill>
    </dxf>
    <dxf>
      <fill>
        <patternFill>
          <bgColor rgb="FFFFFFFF"/>
        </patternFill>
      </fill>
    </dxf>
    <dxf>
      <fill>
        <patternFill>
          <bgColor rgb="FFFFFF99"/>
        </patternFill>
      </fill>
    </dxf>
    <dxf>
      <fill>
        <patternFill>
          <bgColor rgb="FFFFFFFF"/>
        </patternFill>
      </fill>
    </dxf>
    <dxf>
      <fill>
        <patternFill>
          <bgColor rgb="FFFFFF99"/>
        </patternFill>
      </fill>
    </dxf>
    <dxf>
      <fill>
        <patternFill>
          <bgColor theme="0"/>
        </patternFill>
      </fill>
    </dxf>
    <dxf>
      <fill>
        <patternFill>
          <bgColor rgb="FFFFFF99"/>
        </patternFill>
      </fill>
    </dxf>
    <dxf>
      <fill>
        <patternFill>
          <bgColor rgb="FFFFFFFF"/>
        </patternFill>
      </fill>
    </dxf>
    <dxf>
      <fill>
        <patternFill>
          <bgColor rgb="FFFFFF99"/>
        </patternFill>
      </fill>
    </dxf>
    <dxf>
      <fill>
        <patternFill>
          <bgColor rgb="FFFFFF99"/>
        </patternFill>
      </fill>
    </dxf>
    <dxf>
      <fill>
        <patternFill>
          <bgColor rgb="FFFFFFFF"/>
        </patternFill>
      </fill>
    </dxf>
    <dxf>
      <fill>
        <patternFill>
          <bgColor rgb="FFFFFF99"/>
        </patternFill>
      </fill>
    </dxf>
    <dxf>
      <fill>
        <patternFill>
          <bgColor theme="0"/>
        </patternFill>
      </fill>
    </dxf>
    <dxf>
      <fill>
        <patternFill>
          <bgColor rgb="FFFFFF99"/>
        </patternFill>
      </fill>
    </dxf>
    <dxf>
      <fill>
        <patternFill>
          <bgColor rgb="FFFFFF99"/>
        </patternFill>
      </fill>
    </dxf>
    <dxf>
      <fill>
        <patternFill>
          <bgColor rgb="FFFFFF99"/>
        </patternFill>
      </fill>
    </dxf>
    <dxf>
      <fill>
        <patternFill>
          <bgColor theme="0"/>
        </patternFill>
      </fill>
    </dxf>
    <dxf>
      <fill>
        <patternFill>
          <bgColor rgb="FFFFFF99"/>
        </patternFill>
      </fill>
    </dxf>
    <dxf>
      <fill>
        <patternFill patternType="none">
          <bgColor auto="1"/>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bgColor rgb="FFFFFFFF"/>
        </patternFill>
      </fill>
    </dxf>
    <dxf>
      <fill>
        <patternFill>
          <bgColor rgb="FFFFFF99"/>
        </patternFill>
      </fill>
    </dxf>
    <dxf>
      <fill>
        <patternFill>
          <bgColor rgb="FFFFFFFF"/>
        </patternFill>
      </fill>
    </dxf>
    <dxf>
      <fill>
        <patternFill>
          <bgColor rgb="FFFFFF99"/>
        </patternFill>
      </fill>
    </dxf>
    <dxf>
      <fill>
        <patternFill>
          <bgColor rgb="FFFFFFFF"/>
        </patternFill>
      </fill>
    </dxf>
    <dxf>
      <fill>
        <patternFill>
          <bgColor rgb="FFFFFF99"/>
        </patternFill>
      </fill>
    </dxf>
    <dxf>
      <fill>
        <patternFill>
          <bgColor rgb="FFFFFF99"/>
        </patternFill>
      </fill>
    </dxf>
    <dxf>
      <fill>
        <patternFill>
          <bgColor rgb="FFFFFFFF"/>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patternType="none">
          <bgColor auto="1"/>
        </patternFill>
      </fill>
    </dxf>
    <dxf>
      <fill>
        <patternFill>
          <bgColor rgb="FFFFFFFF"/>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FF"/>
        </patternFill>
      </fill>
    </dxf>
    <dxf>
      <fill>
        <patternFill>
          <bgColor rgb="FFFFFFFF"/>
        </patternFill>
      </fill>
    </dxf>
    <dxf>
      <fill>
        <patternFill>
          <bgColor rgb="FFFFFF99"/>
        </patternFill>
      </fill>
    </dxf>
    <dxf>
      <fill>
        <patternFill>
          <bgColor rgb="FFFFFFFF"/>
        </patternFill>
      </fill>
    </dxf>
    <dxf>
      <fill>
        <patternFill>
          <bgColor rgb="FFFFFF99"/>
        </patternFill>
      </fill>
    </dxf>
    <dxf>
      <fill>
        <patternFill>
          <bgColor rgb="FFFFFFFF"/>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b/>
        <i/>
        <color rgb="FFFF0000"/>
      </font>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FF"/>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b/>
        <i val="0"/>
        <color rgb="FF002060"/>
      </font>
    </dxf>
    <dxf>
      <font>
        <b/>
        <i val="0"/>
        <color rgb="FF00B050"/>
      </font>
    </dxf>
    <dxf>
      <font>
        <b/>
        <i val="0"/>
        <color rgb="FFC00000"/>
      </font>
    </dxf>
    <dxf>
      <fill>
        <patternFill>
          <bgColor theme="4" tint="0.79998168889431442"/>
        </patternFill>
      </fill>
    </dxf>
    <dxf>
      <fill>
        <patternFill>
          <bgColor theme="5" tint="0.79998168889431442"/>
        </patternFill>
      </fill>
    </dxf>
    <dxf>
      <fill>
        <patternFill>
          <bgColor theme="5" tint="0.59996337778862885"/>
        </patternFill>
      </fill>
    </dxf>
    <dxf>
      <fill>
        <patternFill>
          <bgColor rgb="FFFFFF99"/>
        </patternFill>
      </fill>
    </dxf>
    <dxf>
      <fill>
        <patternFill>
          <bgColor theme="0" tint="-0.34998626667073579"/>
        </patternFill>
      </fill>
    </dxf>
    <dxf>
      <fill>
        <patternFill>
          <bgColor theme="4" tint="0.79998168889431442"/>
        </patternFill>
      </fill>
    </dxf>
    <dxf>
      <fill>
        <patternFill>
          <bgColor theme="5" tint="0.79998168889431442"/>
        </patternFill>
      </fill>
    </dxf>
    <dxf>
      <fill>
        <patternFill>
          <bgColor theme="5" tint="0.59996337778862885"/>
        </patternFill>
      </fill>
    </dxf>
    <dxf>
      <fill>
        <patternFill>
          <bgColor rgb="FFFFFF99"/>
        </patternFill>
      </fill>
    </dxf>
    <dxf>
      <fill>
        <patternFill>
          <bgColor rgb="FFFFFFFF"/>
        </patternFill>
      </fill>
    </dxf>
    <dxf>
      <fill>
        <patternFill>
          <bgColor rgb="FFFFFF99"/>
        </patternFill>
      </fill>
    </dxf>
    <dxf>
      <fill>
        <patternFill>
          <bgColor rgb="FFFFFFFF"/>
        </patternFill>
      </fill>
    </dxf>
    <dxf>
      <fill>
        <patternFill>
          <bgColor rgb="FFFFFF99"/>
        </patternFill>
      </fill>
    </dxf>
    <dxf>
      <fill>
        <patternFill patternType="none">
          <bgColor auto="1"/>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bgColor rgb="FFFFFFFF"/>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patternType="solid">
          <bgColor rgb="FFFFFF99"/>
        </patternFill>
      </fill>
    </dxf>
    <dxf>
      <fill>
        <patternFill>
          <bgColor rgb="FFFFFFFF"/>
        </patternFill>
      </fill>
    </dxf>
    <dxf>
      <fill>
        <patternFill>
          <bgColor rgb="FFFFFF99"/>
        </patternFill>
      </fill>
    </dxf>
    <dxf>
      <fill>
        <patternFill>
          <bgColor rgb="FFFFFF99"/>
        </patternFill>
      </fill>
    </dxf>
    <dxf>
      <fill>
        <patternFill>
          <bgColor rgb="FFFFFF99"/>
        </patternFill>
      </fill>
    </dxf>
    <dxf>
      <fill>
        <patternFill>
          <bgColor rgb="FFFFFFFF"/>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FF"/>
        </patternFill>
      </fill>
    </dxf>
    <dxf>
      <fill>
        <patternFill>
          <bgColor rgb="FFFFFFFF"/>
        </patternFill>
      </fill>
    </dxf>
    <dxf>
      <fill>
        <patternFill>
          <bgColor rgb="FFFFFF99"/>
        </patternFill>
      </fill>
    </dxf>
    <dxf>
      <fill>
        <patternFill>
          <bgColor rgb="FFFFFF99"/>
        </patternFill>
      </fill>
    </dxf>
    <dxf>
      <fill>
        <patternFill>
          <bgColor rgb="FFFFFF99"/>
        </patternFill>
      </fill>
    </dxf>
    <dxf>
      <fill>
        <patternFill patternType="solid">
          <bgColor rgb="FFFFFF99"/>
        </patternFill>
      </fill>
    </dxf>
    <dxf>
      <fill>
        <patternFill patternType="none">
          <bgColor auto="1"/>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patternType="none">
          <bgColor auto="1"/>
        </patternFill>
      </fill>
    </dxf>
    <dxf>
      <fill>
        <patternFill>
          <bgColor rgb="FFFFFFFF"/>
        </patternFill>
      </fill>
    </dxf>
    <dxf>
      <fill>
        <patternFill>
          <bgColor rgb="FFFFFF99"/>
        </patternFill>
      </fill>
    </dxf>
    <dxf>
      <fill>
        <patternFill>
          <bgColor rgb="FFFFFFFF"/>
        </patternFill>
      </fill>
    </dxf>
    <dxf>
      <fill>
        <patternFill>
          <bgColor rgb="FFFFFF99"/>
        </patternFill>
      </fill>
    </dxf>
    <dxf>
      <fill>
        <patternFill>
          <bgColor theme="0"/>
        </patternFill>
      </fill>
    </dxf>
    <dxf>
      <fill>
        <patternFill>
          <bgColor rgb="FFFFFF99"/>
        </patternFill>
      </fill>
    </dxf>
    <dxf>
      <fill>
        <patternFill>
          <bgColor rgb="FFFFFFFF"/>
        </patternFill>
      </fill>
    </dxf>
    <dxf>
      <fill>
        <patternFill>
          <bgColor rgb="FFFFFF99"/>
        </patternFill>
      </fill>
    </dxf>
    <dxf>
      <fill>
        <patternFill>
          <bgColor rgb="FFFFFF99"/>
        </patternFill>
      </fill>
    </dxf>
    <dxf>
      <fill>
        <patternFill>
          <bgColor rgb="FFFFFFFF"/>
        </patternFill>
      </fill>
    </dxf>
    <dxf>
      <fill>
        <patternFill>
          <bgColor rgb="FFFFFF99"/>
        </patternFill>
      </fill>
    </dxf>
    <dxf>
      <fill>
        <patternFill>
          <bgColor theme="0"/>
        </patternFill>
      </fill>
    </dxf>
    <dxf>
      <fill>
        <patternFill>
          <bgColor rgb="FFFFFF99"/>
        </patternFill>
      </fill>
    </dxf>
    <dxf>
      <fill>
        <patternFill>
          <bgColor rgb="FFFFFF99"/>
        </patternFill>
      </fill>
    </dxf>
    <dxf>
      <fill>
        <patternFill>
          <bgColor rgb="FFFFFF99"/>
        </patternFill>
      </fill>
    </dxf>
    <dxf>
      <fill>
        <patternFill>
          <bgColor theme="0"/>
        </patternFill>
      </fill>
    </dxf>
    <dxf>
      <fill>
        <patternFill>
          <bgColor rgb="FFFFFF99"/>
        </patternFill>
      </fill>
    </dxf>
    <dxf>
      <fill>
        <patternFill patternType="none">
          <bgColor auto="1"/>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bgColor rgb="FFFFFFFF"/>
        </patternFill>
      </fill>
    </dxf>
    <dxf>
      <fill>
        <patternFill>
          <bgColor rgb="FFFFFF99"/>
        </patternFill>
      </fill>
    </dxf>
    <dxf>
      <fill>
        <patternFill>
          <bgColor rgb="FFFFFFFF"/>
        </patternFill>
      </fill>
    </dxf>
    <dxf>
      <fill>
        <patternFill>
          <bgColor rgb="FFFFFF99"/>
        </patternFill>
      </fill>
    </dxf>
    <dxf>
      <fill>
        <patternFill>
          <bgColor rgb="FFFFFFFF"/>
        </patternFill>
      </fill>
    </dxf>
    <dxf>
      <fill>
        <patternFill>
          <bgColor rgb="FFFFFF99"/>
        </patternFill>
      </fill>
    </dxf>
    <dxf>
      <fill>
        <patternFill>
          <bgColor rgb="FFFFFF99"/>
        </patternFill>
      </fill>
    </dxf>
    <dxf>
      <fill>
        <patternFill>
          <bgColor rgb="FFFFFFFF"/>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patternType="none">
          <bgColor auto="1"/>
        </patternFill>
      </fill>
    </dxf>
    <dxf>
      <fill>
        <patternFill>
          <bgColor rgb="FFFFFFFF"/>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FF"/>
        </patternFill>
      </fill>
    </dxf>
    <dxf>
      <fill>
        <patternFill>
          <bgColor rgb="FFFFFFFF"/>
        </patternFill>
      </fill>
    </dxf>
    <dxf>
      <fill>
        <patternFill>
          <bgColor rgb="FFFFFF99"/>
        </patternFill>
      </fill>
    </dxf>
    <dxf>
      <fill>
        <patternFill>
          <bgColor rgb="FFFFFFFF"/>
        </patternFill>
      </fill>
    </dxf>
    <dxf>
      <fill>
        <patternFill>
          <bgColor rgb="FFFFFF99"/>
        </patternFill>
      </fill>
    </dxf>
    <dxf>
      <fill>
        <patternFill>
          <bgColor rgb="FFFFFFFF"/>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b/>
        <i/>
        <color rgb="FFFF0000"/>
      </font>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FF"/>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b/>
        <i val="0"/>
        <color rgb="FF002060"/>
      </font>
    </dxf>
    <dxf>
      <font>
        <b/>
        <i val="0"/>
        <color rgb="FF00B050"/>
      </font>
    </dxf>
    <dxf>
      <font>
        <b/>
        <i val="0"/>
        <color rgb="FFC00000"/>
      </font>
    </dxf>
    <dxf>
      <fill>
        <patternFill>
          <bgColor theme="4" tint="0.79998168889431442"/>
        </patternFill>
      </fill>
    </dxf>
    <dxf>
      <fill>
        <patternFill>
          <bgColor theme="5" tint="0.79998168889431442"/>
        </patternFill>
      </fill>
    </dxf>
    <dxf>
      <fill>
        <patternFill>
          <bgColor theme="5" tint="0.59996337778862885"/>
        </patternFill>
      </fill>
    </dxf>
    <dxf>
      <fill>
        <patternFill>
          <bgColor rgb="FFFFFF99"/>
        </patternFill>
      </fill>
    </dxf>
    <dxf>
      <fill>
        <patternFill>
          <bgColor theme="0" tint="-0.34998626667073579"/>
        </patternFill>
      </fill>
    </dxf>
    <dxf>
      <fill>
        <patternFill>
          <bgColor theme="4" tint="0.79998168889431442"/>
        </patternFill>
      </fill>
    </dxf>
    <dxf>
      <fill>
        <patternFill>
          <bgColor theme="5" tint="0.79998168889431442"/>
        </patternFill>
      </fill>
    </dxf>
    <dxf>
      <fill>
        <patternFill>
          <bgColor theme="5" tint="0.59996337778862885"/>
        </patternFill>
      </fill>
    </dxf>
    <dxf>
      <fill>
        <patternFill>
          <bgColor rgb="FFFFFF99"/>
        </patternFill>
      </fill>
    </dxf>
    <dxf>
      <fill>
        <patternFill>
          <bgColor rgb="FFFFFFFF"/>
        </patternFill>
      </fill>
    </dxf>
    <dxf>
      <fill>
        <patternFill>
          <bgColor rgb="FFFFFF99"/>
        </patternFill>
      </fill>
    </dxf>
    <dxf>
      <fill>
        <patternFill>
          <bgColor rgb="FFFFFFFF"/>
        </patternFill>
      </fill>
    </dxf>
    <dxf>
      <fill>
        <patternFill>
          <bgColor rgb="FFFFFF99"/>
        </patternFill>
      </fill>
    </dxf>
    <dxf>
      <fill>
        <patternFill patternType="none">
          <bgColor auto="1"/>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bgColor rgb="FFFFFFFF"/>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patternType="solid">
          <bgColor rgb="FFFFFF99"/>
        </patternFill>
      </fill>
    </dxf>
    <dxf>
      <fill>
        <patternFill>
          <bgColor rgb="FFFFFFFF"/>
        </patternFill>
      </fill>
    </dxf>
    <dxf>
      <fill>
        <patternFill>
          <bgColor rgb="FFFFFF99"/>
        </patternFill>
      </fill>
    </dxf>
    <dxf>
      <fill>
        <patternFill>
          <bgColor rgb="FFFFFF99"/>
        </patternFill>
      </fill>
    </dxf>
    <dxf>
      <fill>
        <patternFill>
          <bgColor rgb="FFFFFF99"/>
        </patternFill>
      </fill>
    </dxf>
    <dxf>
      <fill>
        <patternFill>
          <bgColor rgb="FFFFFFFF"/>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FF"/>
        </patternFill>
      </fill>
    </dxf>
    <dxf>
      <fill>
        <patternFill>
          <bgColor rgb="FFFFFFFF"/>
        </patternFill>
      </fill>
    </dxf>
    <dxf>
      <fill>
        <patternFill>
          <bgColor rgb="FFFFFF99"/>
        </patternFill>
      </fill>
    </dxf>
    <dxf>
      <fill>
        <patternFill>
          <bgColor rgb="FFFFFF99"/>
        </patternFill>
      </fill>
    </dxf>
    <dxf>
      <fill>
        <patternFill>
          <bgColor rgb="FFFFFF99"/>
        </patternFill>
      </fill>
    </dxf>
    <dxf>
      <fill>
        <patternFill patternType="solid">
          <bgColor rgb="FFFFFF99"/>
        </patternFill>
      </fill>
    </dxf>
    <dxf>
      <fill>
        <patternFill patternType="none">
          <bgColor auto="1"/>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patternType="none">
          <bgColor auto="1"/>
        </patternFill>
      </fill>
    </dxf>
    <dxf>
      <fill>
        <patternFill>
          <bgColor rgb="FFFFFFFF"/>
        </patternFill>
      </fill>
    </dxf>
    <dxf>
      <fill>
        <patternFill>
          <bgColor rgb="FFFFFF99"/>
        </patternFill>
      </fill>
    </dxf>
    <dxf>
      <fill>
        <patternFill>
          <bgColor rgb="FFFFFFFF"/>
        </patternFill>
      </fill>
    </dxf>
    <dxf>
      <fill>
        <patternFill>
          <bgColor rgb="FFFFFF99"/>
        </patternFill>
      </fill>
    </dxf>
    <dxf>
      <fill>
        <patternFill>
          <bgColor theme="0"/>
        </patternFill>
      </fill>
    </dxf>
    <dxf>
      <fill>
        <patternFill>
          <bgColor rgb="FFFFFF99"/>
        </patternFill>
      </fill>
    </dxf>
    <dxf>
      <fill>
        <patternFill>
          <bgColor rgb="FFFFFFFF"/>
        </patternFill>
      </fill>
    </dxf>
    <dxf>
      <fill>
        <patternFill>
          <bgColor rgb="FFFFFF99"/>
        </patternFill>
      </fill>
    </dxf>
    <dxf>
      <fill>
        <patternFill>
          <bgColor rgb="FFFFFF99"/>
        </patternFill>
      </fill>
    </dxf>
    <dxf>
      <fill>
        <patternFill>
          <bgColor rgb="FFFFFFFF"/>
        </patternFill>
      </fill>
    </dxf>
    <dxf>
      <fill>
        <patternFill>
          <bgColor rgb="FFFFFF99"/>
        </patternFill>
      </fill>
    </dxf>
    <dxf>
      <fill>
        <patternFill>
          <bgColor theme="0"/>
        </patternFill>
      </fill>
    </dxf>
    <dxf>
      <fill>
        <patternFill>
          <bgColor rgb="FFFFFF99"/>
        </patternFill>
      </fill>
    </dxf>
    <dxf>
      <fill>
        <patternFill>
          <bgColor rgb="FFFFFF99"/>
        </patternFill>
      </fill>
    </dxf>
    <dxf>
      <fill>
        <patternFill>
          <bgColor rgb="FFFFFF99"/>
        </patternFill>
      </fill>
    </dxf>
    <dxf>
      <fill>
        <patternFill>
          <bgColor theme="0"/>
        </patternFill>
      </fill>
    </dxf>
    <dxf>
      <fill>
        <patternFill>
          <bgColor rgb="FFFFFF99"/>
        </patternFill>
      </fill>
    </dxf>
    <dxf>
      <fill>
        <patternFill patternType="none">
          <bgColor auto="1"/>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bgColor rgb="FFFFFFFF"/>
        </patternFill>
      </fill>
    </dxf>
    <dxf>
      <fill>
        <patternFill>
          <bgColor rgb="FFFFFF99"/>
        </patternFill>
      </fill>
    </dxf>
    <dxf>
      <fill>
        <patternFill>
          <bgColor rgb="FFFFFFFF"/>
        </patternFill>
      </fill>
    </dxf>
    <dxf>
      <fill>
        <patternFill>
          <bgColor rgb="FFFFFF99"/>
        </patternFill>
      </fill>
    </dxf>
    <dxf>
      <fill>
        <patternFill>
          <bgColor rgb="FFFFFFFF"/>
        </patternFill>
      </fill>
    </dxf>
    <dxf>
      <fill>
        <patternFill>
          <bgColor rgb="FFFFFF99"/>
        </patternFill>
      </fill>
    </dxf>
    <dxf>
      <fill>
        <patternFill>
          <bgColor rgb="FFFFFF99"/>
        </patternFill>
      </fill>
    </dxf>
    <dxf>
      <fill>
        <patternFill>
          <bgColor rgb="FFFFFFFF"/>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patternType="none">
          <bgColor auto="1"/>
        </patternFill>
      </fill>
    </dxf>
    <dxf>
      <fill>
        <patternFill>
          <bgColor rgb="FFFFFFFF"/>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FF"/>
        </patternFill>
      </fill>
    </dxf>
    <dxf>
      <fill>
        <patternFill>
          <bgColor rgb="FFFFFFFF"/>
        </patternFill>
      </fill>
    </dxf>
    <dxf>
      <fill>
        <patternFill>
          <bgColor rgb="FFFFFF99"/>
        </patternFill>
      </fill>
    </dxf>
    <dxf>
      <fill>
        <patternFill>
          <bgColor rgb="FFFFFFFF"/>
        </patternFill>
      </fill>
    </dxf>
    <dxf>
      <fill>
        <patternFill>
          <bgColor rgb="FFFFFF99"/>
        </patternFill>
      </fill>
    </dxf>
    <dxf>
      <fill>
        <patternFill>
          <bgColor rgb="FFFFFFFF"/>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b/>
        <i/>
        <color rgb="FFFF0000"/>
      </font>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FF"/>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b/>
        <i val="0"/>
        <color rgb="FF002060"/>
      </font>
    </dxf>
    <dxf>
      <font>
        <b/>
        <i val="0"/>
        <color rgb="FF00B050"/>
      </font>
    </dxf>
    <dxf>
      <font>
        <b/>
        <i val="0"/>
        <color rgb="FFC00000"/>
      </font>
    </dxf>
    <dxf>
      <fill>
        <patternFill>
          <bgColor theme="4" tint="0.79998168889431442"/>
        </patternFill>
      </fill>
    </dxf>
    <dxf>
      <fill>
        <patternFill>
          <bgColor theme="5" tint="0.79998168889431442"/>
        </patternFill>
      </fill>
    </dxf>
    <dxf>
      <fill>
        <patternFill>
          <bgColor theme="5" tint="0.59996337778862885"/>
        </patternFill>
      </fill>
    </dxf>
    <dxf>
      <fill>
        <patternFill>
          <bgColor rgb="FFFFFF99"/>
        </patternFill>
      </fill>
    </dxf>
    <dxf>
      <fill>
        <patternFill>
          <bgColor theme="0" tint="-0.34998626667073579"/>
        </patternFill>
      </fill>
    </dxf>
    <dxf>
      <fill>
        <patternFill>
          <bgColor theme="4" tint="0.79998168889431442"/>
        </patternFill>
      </fill>
    </dxf>
    <dxf>
      <fill>
        <patternFill>
          <bgColor theme="5" tint="0.79998168889431442"/>
        </patternFill>
      </fill>
    </dxf>
    <dxf>
      <fill>
        <patternFill>
          <bgColor theme="5" tint="0.59996337778862885"/>
        </patternFill>
      </fill>
    </dxf>
    <dxf>
      <fill>
        <patternFill>
          <bgColor rgb="FFFFFF99"/>
        </patternFill>
      </fill>
    </dxf>
    <dxf>
      <fill>
        <patternFill>
          <bgColor rgb="FFFFFFFF"/>
        </patternFill>
      </fill>
    </dxf>
    <dxf>
      <fill>
        <patternFill>
          <bgColor rgb="FFFFFF99"/>
        </patternFill>
      </fill>
    </dxf>
    <dxf>
      <fill>
        <patternFill>
          <bgColor rgb="FFFFFFFF"/>
        </patternFill>
      </fill>
    </dxf>
    <dxf>
      <fill>
        <patternFill>
          <bgColor rgb="FFFFFF99"/>
        </patternFill>
      </fill>
    </dxf>
    <dxf>
      <fill>
        <patternFill patternType="none">
          <bgColor auto="1"/>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bgColor rgb="FFFFFFFF"/>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patternType="solid">
          <bgColor rgb="FFFFFF99"/>
        </patternFill>
      </fill>
    </dxf>
    <dxf>
      <fill>
        <patternFill>
          <bgColor rgb="FFFFFFFF"/>
        </patternFill>
      </fill>
    </dxf>
    <dxf>
      <fill>
        <patternFill>
          <bgColor rgb="FFFFFF99"/>
        </patternFill>
      </fill>
    </dxf>
    <dxf>
      <fill>
        <patternFill>
          <bgColor rgb="FFFFFF99"/>
        </patternFill>
      </fill>
    </dxf>
    <dxf>
      <fill>
        <patternFill>
          <bgColor rgb="FFFFFF99"/>
        </patternFill>
      </fill>
    </dxf>
    <dxf>
      <fill>
        <patternFill>
          <bgColor rgb="FFFFFFFF"/>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FF"/>
        </patternFill>
      </fill>
    </dxf>
    <dxf>
      <fill>
        <patternFill>
          <bgColor rgb="FFFFFFFF"/>
        </patternFill>
      </fill>
    </dxf>
    <dxf>
      <fill>
        <patternFill>
          <bgColor rgb="FFFFFF99"/>
        </patternFill>
      </fill>
    </dxf>
    <dxf>
      <fill>
        <patternFill>
          <bgColor rgb="FFFFFF99"/>
        </patternFill>
      </fill>
    </dxf>
    <dxf>
      <fill>
        <patternFill>
          <bgColor rgb="FFFFFF99"/>
        </patternFill>
      </fill>
    </dxf>
    <dxf>
      <fill>
        <patternFill patternType="solid">
          <bgColor rgb="FFFFFF99"/>
        </patternFill>
      </fill>
    </dxf>
    <dxf>
      <fill>
        <patternFill patternType="none">
          <bgColor auto="1"/>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patternType="none">
          <bgColor auto="1"/>
        </patternFill>
      </fill>
    </dxf>
    <dxf>
      <fill>
        <patternFill>
          <bgColor rgb="FFFFFFFF"/>
        </patternFill>
      </fill>
    </dxf>
    <dxf>
      <fill>
        <patternFill>
          <bgColor rgb="FFFFFF99"/>
        </patternFill>
      </fill>
    </dxf>
    <dxf>
      <fill>
        <patternFill>
          <bgColor rgb="FFFFFFFF"/>
        </patternFill>
      </fill>
    </dxf>
    <dxf>
      <fill>
        <patternFill>
          <bgColor rgb="FFFFFF99"/>
        </patternFill>
      </fill>
    </dxf>
    <dxf>
      <fill>
        <patternFill>
          <bgColor theme="0"/>
        </patternFill>
      </fill>
    </dxf>
    <dxf>
      <fill>
        <patternFill>
          <bgColor rgb="FFFFFF99"/>
        </patternFill>
      </fill>
    </dxf>
    <dxf>
      <fill>
        <patternFill>
          <bgColor rgb="FFFFFFFF"/>
        </patternFill>
      </fill>
    </dxf>
    <dxf>
      <fill>
        <patternFill>
          <bgColor rgb="FFFFFF99"/>
        </patternFill>
      </fill>
    </dxf>
    <dxf>
      <fill>
        <patternFill>
          <bgColor rgb="FFFFFF99"/>
        </patternFill>
      </fill>
    </dxf>
    <dxf>
      <fill>
        <patternFill>
          <bgColor rgb="FFFFFFFF"/>
        </patternFill>
      </fill>
    </dxf>
    <dxf>
      <fill>
        <patternFill>
          <bgColor rgb="FFFFFF99"/>
        </patternFill>
      </fill>
    </dxf>
    <dxf>
      <fill>
        <patternFill>
          <bgColor theme="0"/>
        </patternFill>
      </fill>
    </dxf>
    <dxf>
      <fill>
        <patternFill>
          <bgColor rgb="FFFFFF99"/>
        </patternFill>
      </fill>
    </dxf>
    <dxf>
      <fill>
        <patternFill>
          <bgColor rgb="FFFFFF99"/>
        </patternFill>
      </fill>
    </dxf>
    <dxf>
      <fill>
        <patternFill>
          <bgColor rgb="FFFFFF99"/>
        </patternFill>
      </fill>
    </dxf>
    <dxf>
      <fill>
        <patternFill>
          <bgColor theme="0"/>
        </patternFill>
      </fill>
    </dxf>
    <dxf>
      <fill>
        <patternFill>
          <bgColor rgb="FFFFFF99"/>
        </patternFill>
      </fill>
    </dxf>
    <dxf>
      <fill>
        <patternFill patternType="none">
          <bgColor auto="1"/>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bgColor rgb="FFFFFFFF"/>
        </patternFill>
      </fill>
    </dxf>
    <dxf>
      <fill>
        <patternFill>
          <bgColor rgb="FFFFFF99"/>
        </patternFill>
      </fill>
    </dxf>
    <dxf>
      <fill>
        <patternFill>
          <bgColor rgb="FFFFFFFF"/>
        </patternFill>
      </fill>
    </dxf>
    <dxf>
      <fill>
        <patternFill>
          <bgColor rgb="FFFFFF99"/>
        </patternFill>
      </fill>
    </dxf>
    <dxf>
      <fill>
        <patternFill>
          <bgColor rgb="FFFFFFFF"/>
        </patternFill>
      </fill>
    </dxf>
    <dxf>
      <fill>
        <patternFill>
          <bgColor rgb="FFFFFF99"/>
        </patternFill>
      </fill>
    </dxf>
    <dxf>
      <fill>
        <patternFill>
          <bgColor rgb="FFFFFF99"/>
        </patternFill>
      </fill>
    </dxf>
    <dxf>
      <fill>
        <patternFill>
          <bgColor rgb="FFFFFFFF"/>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patternType="none">
          <bgColor auto="1"/>
        </patternFill>
      </fill>
    </dxf>
    <dxf>
      <fill>
        <patternFill>
          <bgColor rgb="FFFFFFFF"/>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FF"/>
        </patternFill>
      </fill>
    </dxf>
    <dxf>
      <fill>
        <patternFill>
          <bgColor rgb="FFFFFFFF"/>
        </patternFill>
      </fill>
    </dxf>
    <dxf>
      <fill>
        <patternFill>
          <bgColor rgb="FFFFFF99"/>
        </patternFill>
      </fill>
    </dxf>
    <dxf>
      <fill>
        <patternFill>
          <bgColor rgb="FFFFFFFF"/>
        </patternFill>
      </fill>
    </dxf>
    <dxf>
      <fill>
        <patternFill>
          <bgColor rgb="FFFFFF99"/>
        </patternFill>
      </fill>
    </dxf>
    <dxf>
      <fill>
        <patternFill>
          <bgColor rgb="FFFFFFFF"/>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b/>
        <i/>
        <color rgb="FFFF0000"/>
      </font>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FF"/>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b/>
        <i val="0"/>
        <color rgb="FF002060"/>
      </font>
    </dxf>
    <dxf>
      <font>
        <b/>
        <i val="0"/>
        <color rgb="FF00B050"/>
      </font>
    </dxf>
    <dxf>
      <font>
        <b/>
        <i val="0"/>
        <color rgb="FFC00000"/>
      </font>
    </dxf>
    <dxf>
      <fill>
        <patternFill>
          <bgColor theme="4" tint="0.79998168889431442"/>
        </patternFill>
      </fill>
    </dxf>
    <dxf>
      <fill>
        <patternFill>
          <bgColor theme="5" tint="0.79998168889431442"/>
        </patternFill>
      </fill>
    </dxf>
    <dxf>
      <fill>
        <patternFill>
          <bgColor theme="5" tint="0.59996337778862885"/>
        </patternFill>
      </fill>
    </dxf>
    <dxf>
      <fill>
        <patternFill>
          <bgColor rgb="FFFFFF99"/>
        </patternFill>
      </fill>
    </dxf>
    <dxf>
      <fill>
        <patternFill>
          <bgColor theme="0" tint="-0.34998626667073579"/>
        </patternFill>
      </fill>
    </dxf>
    <dxf>
      <fill>
        <patternFill>
          <bgColor theme="4" tint="0.79998168889431442"/>
        </patternFill>
      </fill>
    </dxf>
    <dxf>
      <fill>
        <patternFill>
          <bgColor theme="5" tint="0.79998168889431442"/>
        </patternFill>
      </fill>
    </dxf>
    <dxf>
      <fill>
        <patternFill>
          <bgColor theme="5" tint="0.59996337778862885"/>
        </patternFill>
      </fill>
    </dxf>
    <dxf>
      <fill>
        <patternFill>
          <bgColor rgb="FFFFFF99"/>
        </patternFill>
      </fill>
    </dxf>
    <dxf>
      <fill>
        <patternFill>
          <bgColor rgb="FFFFFFFF"/>
        </patternFill>
      </fill>
    </dxf>
    <dxf>
      <fill>
        <patternFill>
          <bgColor rgb="FFFFFF99"/>
        </patternFill>
      </fill>
    </dxf>
    <dxf>
      <fill>
        <patternFill>
          <bgColor rgb="FFFFFFFF"/>
        </patternFill>
      </fill>
    </dxf>
    <dxf>
      <fill>
        <patternFill>
          <bgColor rgb="FFFFFF99"/>
        </patternFill>
      </fill>
    </dxf>
    <dxf>
      <fill>
        <patternFill patternType="none">
          <bgColor auto="1"/>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bgColor rgb="FFFFFFFF"/>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patternType="solid">
          <bgColor rgb="FFFFFF99"/>
        </patternFill>
      </fill>
    </dxf>
    <dxf>
      <fill>
        <patternFill>
          <bgColor rgb="FFFFFFFF"/>
        </patternFill>
      </fill>
    </dxf>
    <dxf>
      <fill>
        <patternFill>
          <bgColor rgb="FFFFFF99"/>
        </patternFill>
      </fill>
    </dxf>
    <dxf>
      <fill>
        <patternFill>
          <bgColor rgb="FFFFFF99"/>
        </patternFill>
      </fill>
    </dxf>
    <dxf>
      <fill>
        <patternFill>
          <bgColor rgb="FFFFFF99"/>
        </patternFill>
      </fill>
    </dxf>
    <dxf>
      <fill>
        <patternFill>
          <bgColor rgb="FFFFFFFF"/>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FF"/>
        </patternFill>
      </fill>
    </dxf>
    <dxf>
      <fill>
        <patternFill>
          <bgColor rgb="FFFFFFFF"/>
        </patternFill>
      </fill>
    </dxf>
    <dxf>
      <fill>
        <patternFill>
          <bgColor rgb="FFFFFF99"/>
        </patternFill>
      </fill>
    </dxf>
    <dxf>
      <fill>
        <patternFill>
          <bgColor rgb="FFFFFF99"/>
        </patternFill>
      </fill>
    </dxf>
    <dxf>
      <fill>
        <patternFill>
          <bgColor rgb="FFFFFF99"/>
        </patternFill>
      </fill>
    </dxf>
    <dxf>
      <fill>
        <patternFill patternType="solid">
          <bgColor rgb="FFFFFF99"/>
        </patternFill>
      </fill>
    </dxf>
    <dxf>
      <fill>
        <patternFill patternType="none">
          <bgColor auto="1"/>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patternType="none">
          <bgColor auto="1"/>
        </patternFill>
      </fill>
    </dxf>
    <dxf>
      <fill>
        <patternFill>
          <bgColor rgb="FFFFFFFF"/>
        </patternFill>
      </fill>
    </dxf>
    <dxf>
      <fill>
        <patternFill>
          <bgColor rgb="FFFFFF99"/>
        </patternFill>
      </fill>
    </dxf>
    <dxf>
      <fill>
        <patternFill>
          <bgColor rgb="FFFFFFFF"/>
        </patternFill>
      </fill>
    </dxf>
    <dxf>
      <fill>
        <patternFill>
          <bgColor rgb="FFFFFF99"/>
        </patternFill>
      </fill>
    </dxf>
    <dxf>
      <fill>
        <patternFill>
          <bgColor theme="0"/>
        </patternFill>
      </fill>
    </dxf>
    <dxf>
      <fill>
        <patternFill>
          <bgColor rgb="FFFFFF99"/>
        </patternFill>
      </fill>
    </dxf>
    <dxf>
      <fill>
        <patternFill>
          <bgColor rgb="FFFFFFFF"/>
        </patternFill>
      </fill>
    </dxf>
    <dxf>
      <fill>
        <patternFill>
          <bgColor rgb="FFFFFF99"/>
        </patternFill>
      </fill>
    </dxf>
    <dxf>
      <fill>
        <patternFill>
          <bgColor rgb="FFFFFF99"/>
        </patternFill>
      </fill>
    </dxf>
    <dxf>
      <fill>
        <patternFill>
          <bgColor rgb="FFFFFFFF"/>
        </patternFill>
      </fill>
    </dxf>
    <dxf>
      <fill>
        <patternFill>
          <bgColor rgb="FFFFFF99"/>
        </patternFill>
      </fill>
    </dxf>
    <dxf>
      <fill>
        <patternFill>
          <bgColor theme="0"/>
        </patternFill>
      </fill>
    </dxf>
    <dxf>
      <fill>
        <patternFill>
          <bgColor rgb="FFFFFF99"/>
        </patternFill>
      </fill>
    </dxf>
    <dxf>
      <fill>
        <patternFill>
          <bgColor rgb="FFFFFF99"/>
        </patternFill>
      </fill>
    </dxf>
    <dxf>
      <fill>
        <patternFill>
          <bgColor rgb="FFFFFF99"/>
        </patternFill>
      </fill>
    </dxf>
    <dxf>
      <fill>
        <patternFill>
          <bgColor theme="0"/>
        </patternFill>
      </fill>
    </dxf>
    <dxf>
      <fill>
        <patternFill>
          <bgColor rgb="FFFFFF99"/>
        </patternFill>
      </fill>
    </dxf>
    <dxf>
      <fill>
        <patternFill patternType="none">
          <bgColor auto="1"/>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bgColor rgb="FFFFFFFF"/>
        </patternFill>
      </fill>
    </dxf>
    <dxf>
      <fill>
        <patternFill>
          <bgColor rgb="FFFFFF99"/>
        </patternFill>
      </fill>
    </dxf>
    <dxf>
      <fill>
        <patternFill>
          <bgColor rgb="FFFFFFFF"/>
        </patternFill>
      </fill>
    </dxf>
    <dxf>
      <fill>
        <patternFill>
          <bgColor rgb="FFFFFF99"/>
        </patternFill>
      </fill>
    </dxf>
    <dxf>
      <fill>
        <patternFill>
          <bgColor rgb="FFFFFFFF"/>
        </patternFill>
      </fill>
    </dxf>
    <dxf>
      <fill>
        <patternFill>
          <bgColor rgb="FFFFFF99"/>
        </patternFill>
      </fill>
    </dxf>
    <dxf>
      <fill>
        <patternFill>
          <bgColor rgb="FFFFFF99"/>
        </patternFill>
      </fill>
    </dxf>
    <dxf>
      <fill>
        <patternFill>
          <bgColor rgb="FFFFFFFF"/>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patternType="none">
          <bgColor auto="1"/>
        </patternFill>
      </fill>
    </dxf>
    <dxf>
      <fill>
        <patternFill>
          <bgColor rgb="FFFFFFFF"/>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FF"/>
        </patternFill>
      </fill>
    </dxf>
    <dxf>
      <fill>
        <patternFill>
          <bgColor rgb="FFFFFFFF"/>
        </patternFill>
      </fill>
    </dxf>
    <dxf>
      <fill>
        <patternFill>
          <bgColor rgb="FFFFFF99"/>
        </patternFill>
      </fill>
    </dxf>
    <dxf>
      <fill>
        <patternFill>
          <bgColor rgb="FFFFFFFF"/>
        </patternFill>
      </fill>
    </dxf>
    <dxf>
      <fill>
        <patternFill>
          <bgColor rgb="FFFFFF99"/>
        </patternFill>
      </fill>
    </dxf>
    <dxf>
      <fill>
        <patternFill>
          <bgColor rgb="FFFFFFFF"/>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b/>
        <i/>
        <color rgb="FFFF0000"/>
      </font>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FF"/>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FF"/>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7FF"/>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Medium9"/>
  <colors>
    <mruColors>
      <color rgb="FFFFFF99"/>
      <color rgb="FFDAEEF3"/>
      <color rgb="FFFF6699"/>
      <color rgb="FF538DD5"/>
      <color rgb="FFFFFFCC"/>
      <color rgb="FFFFFFE5"/>
      <color rgb="FFFFFFFF"/>
      <color rgb="FFFFFF66"/>
      <color rgb="FFFFFFEB"/>
      <color rgb="FF385D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trlProps/ctrlProp1.xml><?xml version="1.0" encoding="utf-8"?>
<formControlPr xmlns="http://schemas.microsoft.com/office/spreadsheetml/2009/9/main" objectType="CheckBox" fmlaLink="$Z$35" lockText="1" noThreeD="1"/>
</file>

<file path=xl/ctrlProps/ctrlProp10.xml><?xml version="1.0" encoding="utf-8"?>
<formControlPr xmlns="http://schemas.microsoft.com/office/spreadsheetml/2009/9/main" objectType="CheckBox" fmlaLink="$AJ$28" lockText="1" noThreeD="1"/>
</file>

<file path=xl/ctrlProps/ctrlProp100.xml><?xml version="1.0" encoding="utf-8"?>
<formControlPr xmlns="http://schemas.microsoft.com/office/spreadsheetml/2009/9/main" objectType="CheckBox" fmlaLink="$AC$18" lockText="1" noThreeD="1"/>
</file>

<file path=xl/ctrlProps/ctrlProp101.xml><?xml version="1.0" encoding="utf-8"?>
<formControlPr xmlns="http://schemas.microsoft.com/office/spreadsheetml/2009/9/main" objectType="CheckBox" fmlaLink="$AD$18" lockText="1" noThreeD="1"/>
</file>

<file path=xl/ctrlProps/ctrlProp102.xml><?xml version="1.0" encoding="utf-8"?>
<formControlPr xmlns="http://schemas.microsoft.com/office/spreadsheetml/2009/9/main" objectType="CheckBox" fmlaLink="$AC$19" lockText="1" noThreeD="1"/>
</file>

<file path=xl/ctrlProps/ctrlProp103.xml><?xml version="1.0" encoding="utf-8"?>
<formControlPr xmlns="http://schemas.microsoft.com/office/spreadsheetml/2009/9/main" objectType="CheckBox" fmlaLink="$AE$18" lockText="1" noThreeD="1"/>
</file>

<file path=xl/ctrlProps/ctrlProp104.xml><?xml version="1.0" encoding="utf-8"?>
<formControlPr xmlns="http://schemas.microsoft.com/office/spreadsheetml/2009/9/main" objectType="CheckBox" fmlaLink="$AF$18" lockText="1" noThreeD="1"/>
</file>

<file path=xl/ctrlProps/ctrlProp105.xml><?xml version="1.0" encoding="utf-8"?>
<formControlPr xmlns="http://schemas.microsoft.com/office/spreadsheetml/2009/9/main" objectType="CheckBox" fmlaLink="$AE$19" lockText="1"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GBox" noThreeD="1"/>
</file>

<file path=xl/ctrlProps/ctrlProp108.xml><?xml version="1.0" encoding="utf-8"?>
<formControlPr xmlns="http://schemas.microsoft.com/office/spreadsheetml/2009/9/main" objectType="GBox"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CheckBox" fmlaLink="$AB$8" lockText="1" noThreeD="1"/>
</file>

<file path=xl/ctrlProps/ctrlProp110.xml><?xml version="1.0" encoding="utf-8"?>
<formControlPr xmlns="http://schemas.microsoft.com/office/spreadsheetml/2009/9/main" objectType="GBox"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GBox" noThreeD="1"/>
</file>

<file path=xl/ctrlProps/ctrlProp113.xml><?xml version="1.0" encoding="utf-8"?>
<formControlPr xmlns="http://schemas.microsoft.com/office/spreadsheetml/2009/9/main" objectType="GBox" noThreeD="1"/>
</file>

<file path=xl/ctrlProps/ctrlProp114.xml><?xml version="1.0" encoding="utf-8"?>
<formControlPr xmlns="http://schemas.microsoft.com/office/spreadsheetml/2009/9/main" objectType="GBox" noThreeD="1"/>
</file>

<file path=xl/ctrlProps/ctrlProp115.xml><?xml version="1.0" encoding="utf-8"?>
<formControlPr xmlns="http://schemas.microsoft.com/office/spreadsheetml/2009/9/main" objectType="GBox" noThreeD="1"/>
</file>

<file path=xl/ctrlProps/ctrlProp116.xml><?xml version="1.0" encoding="utf-8"?>
<formControlPr xmlns="http://schemas.microsoft.com/office/spreadsheetml/2009/9/main" objectType="GBox" noThreeD="1"/>
</file>

<file path=xl/ctrlProps/ctrlProp117.xml><?xml version="1.0" encoding="utf-8"?>
<formControlPr xmlns="http://schemas.microsoft.com/office/spreadsheetml/2009/9/main" objectType="GBox" noThreeD="1"/>
</file>

<file path=xl/ctrlProps/ctrlProp118.xml><?xml version="1.0" encoding="utf-8"?>
<formControlPr xmlns="http://schemas.microsoft.com/office/spreadsheetml/2009/9/main" objectType="GBox" noThreeD="1"/>
</file>

<file path=xl/ctrlProps/ctrlProp119.xml><?xml version="1.0" encoding="utf-8"?>
<formControlPr xmlns="http://schemas.microsoft.com/office/spreadsheetml/2009/9/main" objectType="GBox" noThreeD="1"/>
</file>

<file path=xl/ctrlProps/ctrlProp12.xml><?xml version="1.0" encoding="utf-8"?>
<formControlPr xmlns="http://schemas.microsoft.com/office/spreadsheetml/2009/9/main" objectType="CheckBox" fmlaLink="$AB$35" noThreeD="1"/>
</file>

<file path=xl/ctrlProps/ctrlProp120.xml><?xml version="1.0" encoding="utf-8"?>
<formControlPr xmlns="http://schemas.microsoft.com/office/spreadsheetml/2009/9/main" objectType="GBox" noThreeD="1"/>
</file>

<file path=xl/ctrlProps/ctrlProp121.xml><?xml version="1.0" encoding="utf-8"?>
<formControlPr xmlns="http://schemas.microsoft.com/office/spreadsheetml/2009/9/main" objectType="CheckBox" fmlaLink="$AJ$10" noThreeD="1"/>
</file>

<file path=xl/ctrlProps/ctrlProp122.xml><?xml version="1.0" encoding="utf-8"?>
<formControlPr xmlns="http://schemas.microsoft.com/office/spreadsheetml/2009/9/main" objectType="CheckBox" fmlaLink="$AK$10" noThreeD="1"/>
</file>

<file path=xl/ctrlProps/ctrlProp123.xml><?xml version="1.0" encoding="utf-8"?>
<formControlPr xmlns="http://schemas.microsoft.com/office/spreadsheetml/2009/9/main" objectType="CheckBox" fmlaLink="$AL$10" noThreeD="1"/>
</file>

<file path=xl/ctrlProps/ctrlProp124.xml><?xml version="1.0" encoding="utf-8"?>
<formControlPr xmlns="http://schemas.microsoft.com/office/spreadsheetml/2009/9/main" objectType="CheckBox" fmlaLink="$AM$10" noThreeD="1"/>
</file>

<file path=xl/ctrlProps/ctrlProp125.xml><?xml version="1.0" encoding="utf-8"?>
<formControlPr xmlns="http://schemas.microsoft.com/office/spreadsheetml/2009/9/main" objectType="CheckBox" fmlaLink="$AJ$11" noThreeD="1"/>
</file>

<file path=xl/ctrlProps/ctrlProp126.xml><?xml version="1.0" encoding="utf-8"?>
<formControlPr xmlns="http://schemas.microsoft.com/office/spreadsheetml/2009/9/main" objectType="CheckBox" fmlaLink="$AL$11" noThreeD="1"/>
</file>

<file path=xl/ctrlProps/ctrlProp127.xml><?xml version="1.0" encoding="utf-8"?>
<formControlPr xmlns="http://schemas.microsoft.com/office/spreadsheetml/2009/9/main" objectType="CheckBox" fmlaLink="$AJ$12" noThreeD="1"/>
</file>

<file path=xl/ctrlProps/ctrlProp128.xml><?xml version="1.0" encoding="utf-8"?>
<formControlPr xmlns="http://schemas.microsoft.com/office/spreadsheetml/2009/9/main" objectType="CheckBox" fmlaLink="$AL$12" noThreeD="1"/>
</file>

<file path=xl/ctrlProps/ctrlProp129.xml><?xml version="1.0" encoding="utf-8"?>
<formControlPr xmlns="http://schemas.microsoft.com/office/spreadsheetml/2009/9/main" objectType="CheckBox" fmlaLink="$AJ$13" noThreeD="1"/>
</file>

<file path=xl/ctrlProps/ctrlProp13.xml><?xml version="1.0" encoding="utf-8"?>
<formControlPr xmlns="http://schemas.microsoft.com/office/spreadsheetml/2009/9/main" objectType="CheckBox" fmlaLink="$AC$35" noThreeD="1"/>
</file>

<file path=xl/ctrlProps/ctrlProp130.xml><?xml version="1.0" encoding="utf-8"?>
<formControlPr xmlns="http://schemas.microsoft.com/office/spreadsheetml/2009/9/main" objectType="CheckBox" fmlaLink="$AJ$14" noThreeD="1"/>
</file>

<file path=xl/ctrlProps/ctrlProp131.xml><?xml version="1.0" encoding="utf-8"?>
<formControlPr xmlns="http://schemas.microsoft.com/office/spreadsheetml/2009/9/main" objectType="CheckBox" fmlaLink="$AK$14" noThreeD="1"/>
</file>

<file path=xl/ctrlProps/ctrlProp132.xml><?xml version="1.0" encoding="utf-8"?>
<formControlPr xmlns="http://schemas.microsoft.com/office/spreadsheetml/2009/9/main" objectType="CheckBox" fmlaLink="$AL$14" noThreeD="1"/>
</file>

<file path=xl/ctrlProps/ctrlProp133.xml><?xml version="1.0" encoding="utf-8"?>
<formControlPr xmlns="http://schemas.microsoft.com/office/spreadsheetml/2009/9/main" objectType="CheckBox" fmlaLink="$AM$14" noThreeD="1"/>
</file>

<file path=xl/ctrlProps/ctrlProp134.xml><?xml version="1.0" encoding="utf-8"?>
<formControlPr xmlns="http://schemas.microsoft.com/office/spreadsheetml/2009/9/main" objectType="CheckBox" fmlaLink="$AO$14" noThreeD="1"/>
</file>

<file path=xl/ctrlProps/ctrlProp135.xml><?xml version="1.0" encoding="utf-8"?>
<formControlPr xmlns="http://schemas.microsoft.com/office/spreadsheetml/2009/9/main" objectType="CheckBox" fmlaLink="$AJ$15" noThreeD="1"/>
</file>

<file path=xl/ctrlProps/ctrlProp136.xml><?xml version="1.0" encoding="utf-8"?>
<formControlPr xmlns="http://schemas.microsoft.com/office/spreadsheetml/2009/9/main" objectType="CheckBox" fmlaLink="$AK$15" noThreeD="1"/>
</file>

<file path=xl/ctrlProps/ctrlProp137.xml><?xml version="1.0" encoding="utf-8"?>
<formControlPr xmlns="http://schemas.microsoft.com/office/spreadsheetml/2009/9/main" objectType="CheckBox" fmlaLink="$AL$15" noThreeD="1"/>
</file>

<file path=xl/ctrlProps/ctrlProp138.xml><?xml version="1.0" encoding="utf-8"?>
<formControlPr xmlns="http://schemas.microsoft.com/office/spreadsheetml/2009/9/main" objectType="CheckBox" fmlaLink="$AM$15" noThreeD="1"/>
</file>

<file path=xl/ctrlProps/ctrlProp139.xml><?xml version="1.0" encoding="utf-8"?>
<formControlPr xmlns="http://schemas.microsoft.com/office/spreadsheetml/2009/9/main" objectType="CheckBox" fmlaLink="$AJ$16" noThreeD="1"/>
</file>

<file path=xl/ctrlProps/ctrlProp14.xml><?xml version="1.0" encoding="utf-8"?>
<formControlPr xmlns="http://schemas.microsoft.com/office/spreadsheetml/2009/9/main" objectType="CheckBox" fmlaLink="$AE$16" noThreeD="1"/>
</file>

<file path=xl/ctrlProps/ctrlProp140.xml><?xml version="1.0" encoding="utf-8"?>
<formControlPr xmlns="http://schemas.microsoft.com/office/spreadsheetml/2009/9/main" objectType="CheckBox" fmlaLink="$AK$16" noThreeD="1"/>
</file>

<file path=xl/ctrlProps/ctrlProp141.xml><?xml version="1.0" encoding="utf-8"?>
<formControlPr xmlns="http://schemas.microsoft.com/office/spreadsheetml/2009/9/main" objectType="CheckBox" fmlaLink="$AL$16" noThreeD="1"/>
</file>

<file path=xl/ctrlProps/ctrlProp142.xml><?xml version="1.0" encoding="utf-8"?>
<formControlPr xmlns="http://schemas.microsoft.com/office/spreadsheetml/2009/9/main" objectType="CheckBox" fmlaLink="$AM$16" noThreeD="1"/>
</file>

<file path=xl/ctrlProps/ctrlProp143.xml><?xml version="1.0" encoding="utf-8"?>
<formControlPr xmlns="http://schemas.microsoft.com/office/spreadsheetml/2009/9/main" objectType="CheckBox" fmlaLink="$AJ$17" noThreeD="1"/>
</file>

<file path=xl/ctrlProps/ctrlProp144.xml><?xml version="1.0" encoding="utf-8"?>
<formControlPr xmlns="http://schemas.microsoft.com/office/spreadsheetml/2009/9/main" objectType="CheckBox" fmlaLink="$AK$17" noThreeD="1"/>
</file>

<file path=xl/ctrlProps/ctrlProp145.xml><?xml version="1.0" encoding="utf-8"?>
<formControlPr xmlns="http://schemas.microsoft.com/office/spreadsheetml/2009/9/main" objectType="CheckBox" fmlaLink="$AL$17" noThreeD="1"/>
</file>

<file path=xl/ctrlProps/ctrlProp146.xml><?xml version="1.0" encoding="utf-8"?>
<formControlPr xmlns="http://schemas.microsoft.com/office/spreadsheetml/2009/9/main" objectType="CheckBox" fmlaLink="$AM$17" noThreeD="1"/>
</file>

<file path=xl/ctrlProps/ctrlProp147.xml><?xml version="1.0" encoding="utf-8"?>
<formControlPr xmlns="http://schemas.microsoft.com/office/spreadsheetml/2009/9/main" objectType="CheckBox" fmlaLink="$AJ$26" noThreeD="1"/>
</file>

<file path=xl/ctrlProps/ctrlProp148.xml><?xml version="1.0" encoding="utf-8"?>
<formControlPr xmlns="http://schemas.microsoft.com/office/spreadsheetml/2009/9/main" objectType="CheckBox" fmlaLink="$AK$26" noThreeD="1"/>
</file>

<file path=xl/ctrlProps/ctrlProp149.xml><?xml version="1.0" encoding="utf-8"?>
<formControlPr xmlns="http://schemas.microsoft.com/office/spreadsheetml/2009/9/main" objectType="CheckBox" fmlaLink="$AL$26" noThreeD="1"/>
</file>

<file path=xl/ctrlProps/ctrlProp15.xml><?xml version="1.0" encoding="utf-8"?>
<formControlPr xmlns="http://schemas.microsoft.com/office/spreadsheetml/2009/9/main" objectType="CheckBox" fmlaLink="$AF$16" noThreeD="1"/>
</file>

<file path=xl/ctrlProps/ctrlProp150.xml><?xml version="1.0" encoding="utf-8"?>
<formControlPr xmlns="http://schemas.microsoft.com/office/spreadsheetml/2009/9/main" objectType="CheckBox" fmlaLink="$AM$26" noThreeD="1"/>
</file>

<file path=xl/ctrlProps/ctrlProp151.xml><?xml version="1.0" encoding="utf-8"?>
<formControlPr xmlns="http://schemas.microsoft.com/office/spreadsheetml/2009/9/main" objectType="CheckBox" fmlaLink="$AJ$20" noThreeD="1"/>
</file>

<file path=xl/ctrlProps/ctrlProp152.xml><?xml version="1.0" encoding="utf-8"?>
<formControlPr xmlns="http://schemas.microsoft.com/office/spreadsheetml/2009/9/main" objectType="CheckBox" fmlaLink="$AK$20" noThreeD="1"/>
</file>

<file path=xl/ctrlProps/ctrlProp153.xml><?xml version="1.0" encoding="utf-8"?>
<formControlPr xmlns="http://schemas.microsoft.com/office/spreadsheetml/2009/9/main" objectType="CheckBox" fmlaLink="$AL$20" noThreeD="1"/>
</file>

<file path=xl/ctrlProps/ctrlProp154.xml><?xml version="1.0" encoding="utf-8"?>
<formControlPr xmlns="http://schemas.microsoft.com/office/spreadsheetml/2009/9/main" objectType="CheckBox" fmlaLink="$AM$20" noThreeD="1"/>
</file>

<file path=xl/ctrlProps/ctrlProp155.xml><?xml version="1.0" encoding="utf-8"?>
<formControlPr xmlns="http://schemas.microsoft.com/office/spreadsheetml/2009/9/main" objectType="CheckBox" fmlaLink="$AN$20" noThreeD="1"/>
</file>

<file path=xl/ctrlProps/ctrlProp156.xml><?xml version="1.0" encoding="utf-8"?>
<formControlPr xmlns="http://schemas.microsoft.com/office/spreadsheetml/2009/9/main" objectType="CheckBox" fmlaLink="$AJ$19" noThreeD="1"/>
</file>

<file path=xl/ctrlProps/ctrlProp157.xml><?xml version="1.0" encoding="utf-8"?>
<formControlPr xmlns="http://schemas.microsoft.com/office/spreadsheetml/2009/9/main" objectType="CheckBox" fmlaLink="$AK$19" noThreeD="1"/>
</file>

<file path=xl/ctrlProps/ctrlProp158.xml><?xml version="1.0" encoding="utf-8"?>
<formControlPr xmlns="http://schemas.microsoft.com/office/spreadsheetml/2009/9/main" objectType="CheckBox" fmlaLink="$AL$19" noThreeD="1"/>
</file>

<file path=xl/ctrlProps/ctrlProp159.xml><?xml version="1.0" encoding="utf-8"?>
<formControlPr xmlns="http://schemas.microsoft.com/office/spreadsheetml/2009/9/main" objectType="CheckBox" fmlaLink="$AM$19" noThreeD="1"/>
</file>

<file path=xl/ctrlProps/ctrlProp16.xml><?xml version="1.0" encoding="utf-8"?>
<formControlPr xmlns="http://schemas.microsoft.com/office/spreadsheetml/2009/9/main" objectType="CheckBox" fmlaLink="$AC$16" noThreeD="1"/>
</file>

<file path=xl/ctrlProps/ctrlProp160.xml><?xml version="1.0" encoding="utf-8"?>
<formControlPr xmlns="http://schemas.microsoft.com/office/spreadsheetml/2009/9/main" objectType="CheckBox" fmlaLink="$AN$19" noThreeD="1"/>
</file>

<file path=xl/ctrlProps/ctrlProp161.xml><?xml version="1.0" encoding="utf-8"?>
<formControlPr xmlns="http://schemas.microsoft.com/office/spreadsheetml/2009/9/main" objectType="GBox" noThreeD="1"/>
</file>

<file path=xl/ctrlProps/ctrlProp162.xml><?xml version="1.0" encoding="utf-8"?>
<formControlPr xmlns="http://schemas.microsoft.com/office/spreadsheetml/2009/9/main" objectType="CheckBox" fmlaLink="$AN$14" noThreeD="1"/>
</file>

<file path=xl/ctrlProps/ctrlProp163.xml><?xml version="1.0" encoding="utf-8"?>
<formControlPr xmlns="http://schemas.microsoft.com/office/spreadsheetml/2009/9/main" objectType="CheckBox" fmlaLink="$AJ$9" lockText="1" noThreeD="1"/>
</file>

<file path=xl/ctrlProps/ctrlProp164.xml><?xml version="1.0" encoding="utf-8"?>
<formControlPr xmlns="http://schemas.microsoft.com/office/spreadsheetml/2009/9/main" objectType="CheckBox" fmlaLink="$AK$8" lockText="1" noThreeD="1"/>
</file>

<file path=xl/ctrlProps/ctrlProp165.xml><?xml version="1.0" encoding="utf-8"?>
<formControlPr xmlns="http://schemas.microsoft.com/office/spreadsheetml/2009/9/main" objectType="CheckBox" fmlaLink="$AK$9" lockText="1" noThreeD="1"/>
</file>

<file path=xl/ctrlProps/ctrlProp166.xml><?xml version="1.0" encoding="utf-8"?>
<formControlPr xmlns="http://schemas.microsoft.com/office/spreadsheetml/2009/9/main" objectType="CheckBox" fmlaLink="$AJ$8" lockText="1" noThreeD="1"/>
</file>

<file path=xl/ctrlProps/ctrlProp167.xml><?xml version="1.0" encoding="utf-8"?>
<formControlPr xmlns="http://schemas.microsoft.com/office/spreadsheetml/2009/9/main" objectType="CheckBox" fmlaLink="$AB$8" lockText="1" noThreeD="1"/>
</file>

<file path=xl/ctrlProps/ctrlProp168.xml><?xml version="1.0" encoding="utf-8"?>
<formControlPr xmlns="http://schemas.microsoft.com/office/spreadsheetml/2009/9/main" objectType="CheckBox" fmlaLink="$AB$35" noThreeD="1"/>
</file>

<file path=xl/ctrlProps/ctrlProp169.xml><?xml version="1.0" encoding="utf-8"?>
<formControlPr xmlns="http://schemas.microsoft.com/office/spreadsheetml/2009/9/main" objectType="CheckBox" fmlaLink="$AC$35" noThreeD="1"/>
</file>

<file path=xl/ctrlProps/ctrlProp17.xml><?xml version="1.0" encoding="utf-8"?>
<formControlPr xmlns="http://schemas.microsoft.com/office/spreadsheetml/2009/9/main" objectType="CheckBox" fmlaLink="$AD$16" noThreeD="1"/>
</file>

<file path=xl/ctrlProps/ctrlProp170.xml><?xml version="1.0" encoding="utf-8"?>
<formControlPr xmlns="http://schemas.microsoft.com/office/spreadsheetml/2009/9/main" objectType="CheckBox" fmlaLink="$AE$16" noThreeD="1"/>
</file>

<file path=xl/ctrlProps/ctrlProp171.xml><?xml version="1.0" encoding="utf-8"?>
<formControlPr xmlns="http://schemas.microsoft.com/office/spreadsheetml/2009/9/main" objectType="CheckBox" fmlaLink="$AF$16" noThreeD="1"/>
</file>

<file path=xl/ctrlProps/ctrlProp172.xml><?xml version="1.0" encoding="utf-8"?>
<formControlPr xmlns="http://schemas.microsoft.com/office/spreadsheetml/2009/9/main" objectType="CheckBox" fmlaLink="$AC$16" noThreeD="1"/>
</file>

<file path=xl/ctrlProps/ctrlProp173.xml><?xml version="1.0" encoding="utf-8"?>
<formControlPr xmlns="http://schemas.microsoft.com/office/spreadsheetml/2009/9/main" objectType="CheckBox" fmlaLink="$AD$16" noThreeD="1"/>
</file>

<file path=xl/ctrlProps/ctrlProp174.xml><?xml version="1.0" encoding="utf-8"?>
<formControlPr xmlns="http://schemas.microsoft.com/office/spreadsheetml/2009/9/main" objectType="CheckBox" fmlaLink="$AC$10" lockText="1" noThreeD="1"/>
</file>

<file path=xl/ctrlProps/ctrlProp175.xml><?xml version="1.0" encoding="utf-8"?>
<formControlPr xmlns="http://schemas.microsoft.com/office/spreadsheetml/2009/9/main" objectType="CheckBox" fmlaLink="$AD$10" lockText="1" noThreeD="1"/>
</file>

<file path=xl/ctrlProps/ctrlProp176.xml><?xml version="1.0" encoding="utf-8"?>
<formControlPr xmlns="http://schemas.microsoft.com/office/spreadsheetml/2009/9/main" objectType="CheckBox" fmlaLink="$AC$12" lockText="1" noThreeD="1"/>
</file>

<file path=xl/ctrlProps/ctrlProp177.xml><?xml version="1.0" encoding="utf-8"?>
<formControlPr xmlns="http://schemas.microsoft.com/office/spreadsheetml/2009/9/main" objectType="CheckBox" fmlaLink="$AD$12" lockText="1" noThreeD="1"/>
</file>

<file path=xl/ctrlProps/ctrlProp178.xml><?xml version="1.0" encoding="utf-8"?>
<formControlPr xmlns="http://schemas.microsoft.com/office/spreadsheetml/2009/9/main" objectType="CheckBox" fmlaLink="$AC$18" lockText="1" noThreeD="1"/>
</file>

<file path=xl/ctrlProps/ctrlProp179.xml><?xml version="1.0" encoding="utf-8"?>
<formControlPr xmlns="http://schemas.microsoft.com/office/spreadsheetml/2009/9/main" objectType="CheckBox" fmlaLink="$AD$18" lockText="1" noThreeD="1"/>
</file>

<file path=xl/ctrlProps/ctrlProp18.xml><?xml version="1.0" encoding="utf-8"?>
<formControlPr xmlns="http://schemas.microsoft.com/office/spreadsheetml/2009/9/main" objectType="CheckBox" fmlaLink="$AC$10" lockText="1" noThreeD="1"/>
</file>

<file path=xl/ctrlProps/ctrlProp180.xml><?xml version="1.0" encoding="utf-8"?>
<formControlPr xmlns="http://schemas.microsoft.com/office/spreadsheetml/2009/9/main" objectType="CheckBox" fmlaLink="$AC$19" lockText="1" noThreeD="1"/>
</file>

<file path=xl/ctrlProps/ctrlProp181.xml><?xml version="1.0" encoding="utf-8"?>
<formControlPr xmlns="http://schemas.microsoft.com/office/spreadsheetml/2009/9/main" objectType="CheckBox" fmlaLink="$AE$18" lockText="1" noThreeD="1"/>
</file>

<file path=xl/ctrlProps/ctrlProp182.xml><?xml version="1.0" encoding="utf-8"?>
<formControlPr xmlns="http://schemas.microsoft.com/office/spreadsheetml/2009/9/main" objectType="CheckBox" fmlaLink="$AF$18" lockText="1" noThreeD="1"/>
</file>

<file path=xl/ctrlProps/ctrlProp183.xml><?xml version="1.0" encoding="utf-8"?>
<formControlPr xmlns="http://schemas.microsoft.com/office/spreadsheetml/2009/9/main" objectType="CheckBox" fmlaLink="$AE$19" lockText="1" noThreeD="1"/>
</file>

<file path=xl/ctrlProps/ctrlProp184.xml><?xml version="1.0" encoding="utf-8"?>
<formControlPr xmlns="http://schemas.microsoft.com/office/spreadsheetml/2009/9/main" objectType="GBox" noThreeD="1"/>
</file>

<file path=xl/ctrlProps/ctrlProp185.xml><?xml version="1.0" encoding="utf-8"?>
<formControlPr xmlns="http://schemas.microsoft.com/office/spreadsheetml/2009/9/main" objectType="GBox" noThreeD="1"/>
</file>

<file path=xl/ctrlProps/ctrlProp186.xml><?xml version="1.0" encoding="utf-8"?>
<formControlPr xmlns="http://schemas.microsoft.com/office/spreadsheetml/2009/9/main" objectType="GBox" noThreeD="1"/>
</file>

<file path=xl/ctrlProps/ctrlProp187.xml><?xml version="1.0" encoding="utf-8"?>
<formControlPr xmlns="http://schemas.microsoft.com/office/spreadsheetml/2009/9/main" objectType="GBox" noThreeD="1"/>
</file>

<file path=xl/ctrlProps/ctrlProp188.xml><?xml version="1.0" encoding="utf-8"?>
<formControlPr xmlns="http://schemas.microsoft.com/office/spreadsheetml/2009/9/main" objectType="GBox" noThreeD="1"/>
</file>

<file path=xl/ctrlProps/ctrlProp189.xml><?xml version="1.0" encoding="utf-8"?>
<formControlPr xmlns="http://schemas.microsoft.com/office/spreadsheetml/2009/9/main" objectType="GBox" noThreeD="1"/>
</file>

<file path=xl/ctrlProps/ctrlProp19.xml><?xml version="1.0" encoding="utf-8"?>
<formControlPr xmlns="http://schemas.microsoft.com/office/spreadsheetml/2009/9/main" objectType="CheckBox" fmlaLink="$AD$10" lockText="1" noThreeD="1"/>
</file>

<file path=xl/ctrlProps/ctrlProp190.xml><?xml version="1.0" encoding="utf-8"?>
<formControlPr xmlns="http://schemas.microsoft.com/office/spreadsheetml/2009/9/main" objectType="GBox" noThreeD="1"/>
</file>

<file path=xl/ctrlProps/ctrlProp191.xml><?xml version="1.0" encoding="utf-8"?>
<formControlPr xmlns="http://schemas.microsoft.com/office/spreadsheetml/2009/9/main" objectType="GBox" noThreeD="1"/>
</file>

<file path=xl/ctrlProps/ctrlProp192.xml><?xml version="1.0" encoding="utf-8"?>
<formControlPr xmlns="http://schemas.microsoft.com/office/spreadsheetml/2009/9/main" objectType="GBox" noThreeD="1"/>
</file>

<file path=xl/ctrlProps/ctrlProp193.xml><?xml version="1.0" encoding="utf-8"?>
<formControlPr xmlns="http://schemas.microsoft.com/office/spreadsheetml/2009/9/main" objectType="GBox" noThreeD="1"/>
</file>

<file path=xl/ctrlProps/ctrlProp194.xml><?xml version="1.0" encoding="utf-8"?>
<formControlPr xmlns="http://schemas.microsoft.com/office/spreadsheetml/2009/9/main" objectType="GBox" noThreeD="1"/>
</file>

<file path=xl/ctrlProps/ctrlProp195.xml><?xml version="1.0" encoding="utf-8"?>
<formControlPr xmlns="http://schemas.microsoft.com/office/spreadsheetml/2009/9/main" objectType="GBox" noThreeD="1"/>
</file>

<file path=xl/ctrlProps/ctrlProp196.xml><?xml version="1.0" encoding="utf-8"?>
<formControlPr xmlns="http://schemas.microsoft.com/office/spreadsheetml/2009/9/main" objectType="GBox" noThreeD="1"/>
</file>

<file path=xl/ctrlProps/ctrlProp197.xml><?xml version="1.0" encoding="utf-8"?>
<formControlPr xmlns="http://schemas.microsoft.com/office/spreadsheetml/2009/9/main" objectType="GBox" noThreeD="1"/>
</file>

<file path=xl/ctrlProps/ctrlProp198.xml><?xml version="1.0" encoding="utf-8"?>
<formControlPr xmlns="http://schemas.microsoft.com/office/spreadsheetml/2009/9/main" objectType="GBox" noThreeD="1"/>
</file>

<file path=xl/ctrlProps/ctrlProp199.xml><?xml version="1.0" encoding="utf-8"?>
<formControlPr xmlns="http://schemas.microsoft.com/office/spreadsheetml/2009/9/main" objectType="CheckBox" fmlaLink="$AJ$10" noThreeD="1"/>
</file>

<file path=xl/ctrlProps/ctrlProp2.xml><?xml version="1.0" encoding="utf-8"?>
<formControlPr xmlns="http://schemas.microsoft.com/office/spreadsheetml/2009/9/main" objectType="CheckBox" fmlaLink="$AJ$6" lockText="1" noThreeD="1"/>
</file>

<file path=xl/ctrlProps/ctrlProp20.xml><?xml version="1.0" encoding="utf-8"?>
<formControlPr xmlns="http://schemas.microsoft.com/office/spreadsheetml/2009/9/main" objectType="CheckBox" fmlaLink="$AC$12" lockText="1" noThreeD="1"/>
</file>

<file path=xl/ctrlProps/ctrlProp200.xml><?xml version="1.0" encoding="utf-8"?>
<formControlPr xmlns="http://schemas.microsoft.com/office/spreadsheetml/2009/9/main" objectType="CheckBox" fmlaLink="$AK$10" noThreeD="1"/>
</file>

<file path=xl/ctrlProps/ctrlProp201.xml><?xml version="1.0" encoding="utf-8"?>
<formControlPr xmlns="http://schemas.microsoft.com/office/spreadsheetml/2009/9/main" objectType="CheckBox" fmlaLink="$AL$10" noThreeD="1"/>
</file>

<file path=xl/ctrlProps/ctrlProp202.xml><?xml version="1.0" encoding="utf-8"?>
<formControlPr xmlns="http://schemas.microsoft.com/office/spreadsheetml/2009/9/main" objectType="CheckBox" fmlaLink="$AM$10" noThreeD="1"/>
</file>

<file path=xl/ctrlProps/ctrlProp203.xml><?xml version="1.0" encoding="utf-8"?>
<formControlPr xmlns="http://schemas.microsoft.com/office/spreadsheetml/2009/9/main" objectType="CheckBox" fmlaLink="$AJ$11" noThreeD="1"/>
</file>

<file path=xl/ctrlProps/ctrlProp204.xml><?xml version="1.0" encoding="utf-8"?>
<formControlPr xmlns="http://schemas.microsoft.com/office/spreadsheetml/2009/9/main" objectType="CheckBox" fmlaLink="$AL$11" noThreeD="1"/>
</file>

<file path=xl/ctrlProps/ctrlProp205.xml><?xml version="1.0" encoding="utf-8"?>
<formControlPr xmlns="http://schemas.microsoft.com/office/spreadsheetml/2009/9/main" objectType="CheckBox" fmlaLink="$AJ$12" noThreeD="1"/>
</file>

<file path=xl/ctrlProps/ctrlProp206.xml><?xml version="1.0" encoding="utf-8"?>
<formControlPr xmlns="http://schemas.microsoft.com/office/spreadsheetml/2009/9/main" objectType="CheckBox" fmlaLink="$AL$12" noThreeD="1"/>
</file>

<file path=xl/ctrlProps/ctrlProp207.xml><?xml version="1.0" encoding="utf-8"?>
<formControlPr xmlns="http://schemas.microsoft.com/office/spreadsheetml/2009/9/main" objectType="CheckBox" fmlaLink="$AJ$13" noThreeD="1"/>
</file>

<file path=xl/ctrlProps/ctrlProp208.xml><?xml version="1.0" encoding="utf-8"?>
<formControlPr xmlns="http://schemas.microsoft.com/office/spreadsheetml/2009/9/main" objectType="CheckBox" fmlaLink="$AJ$14" noThreeD="1"/>
</file>

<file path=xl/ctrlProps/ctrlProp209.xml><?xml version="1.0" encoding="utf-8"?>
<formControlPr xmlns="http://schemas.microsoft.com/office/spreadsheetml/2009/9/main" objectType="CheckBox" fmlaLink="$AK$14" noThreeD="1"/>
</file>

<file path=xl/ctrlProps/ctrlProp21.xml><?xml version="1.0" encoding="utf-8"?>
<formControlPr xmlns="http://schemas.microsoft.com/office/spreadsheetml/2009/9/main" objectType="CheckBox" fmlaLink="$AD$12" lockText="1" noThreeD="1"/>
</file>

<file path=xl/ctrlProps/ctrlProp210.xml><?xml version="1.0" encoding="utf-8"?>
<formControlPr xmlns="http://schemas.microsoft.com/office/spreadsheetml/2009/9/main" objectType="CheckBox" fmlaLink="$AL$14" noThreeD="1"/>
</file>

<file path=xl/ctrlProps/ctrlProp211.xml><?xml version="1.0" encoding="utf-8"?>
<formControlPr xmlns="http://schemas.microsoft.com/office/spreadsheetml/2009/9/main" objectType="CheckBox" fmlaLink="$AM$14" noThreeD="1"/>
</file>

<file path=xl/ctrlProps/ctrlProp212.xml><?xml version="1.0" encoding="utf-8"?>
<formControlPr xmlns="http://schemas.microsoft.com/office/spreadsheetml/2009/9/main" objectType="CheckBox" fmlaLink="$AO$14" noThreeD="1"/>
</file>

<file path=xl/ctrlProps/ctrlProp213.xml><?xml version="1.0" encoding="utf-8"?>
<formControlPr xmlns="http://schemas.microsoft.com/office/spreadsheetml/2009/9/main" objectType="CheckBox" fmlaLink="$AJ$15" noThreeD="1"/>
</file>

<file path=xl/ctrlProps/ctrlProp214.xml><?xml version="1.0" encoding="utf-8"?>
<formControlPr xmlns="http://schemas.microsoft.com/office/spreadsheetml/2009/9/main" objectType="CheckBox" fmlaLink="$AK$15" noThreeD="1"/>
</file>

<file path=xl/ctrlProps/ctrlProp215.xml><?xml version="1.0" encoding="utf-8"?>
<formControlPr xmlns="http://schemas.microsoft.com/office/spreadsheetml/2009/9/main" objectType="CheckBox" fmlaLink="$AL$15" noThreeD="1"/>
</file>

<file path=xl/ctrlProps/ctrlProp216.xml><?xml version="1.0" encoding="utf-8"?>
<formControlPr xmlns="http://schemas.microsoft.com/office/spreadsheetml/2009/9/main" objectType="CheckBox" fmlaLink="$AM$15" noThreeD="1"/>
</file>

<file path=xl/ctrlProps/ctrlProp217.xml><?xml version="1.0" encoding="utf-8"?>
<formControlPr xmlns="http://schemas.microsoft.com/office/spreadsheetml/2009/9/main" objectType="CheckBox" fmlaLink="$AJ$16" noThreeD="1"/>
</file>

<file path=xl/ctrlProps/ctrlProp218.xml><?xml version="1.0" encoding="utf-8"?>
<formControlPr xmlns="http://schemas.microsoft.com/office/spreadsheetml/2009/9/main" objectType="CheckBox" fmlaLink="$AK$16" noThreeD="1"/>
</file>

<file path=xl/ctrlProps/ctrlProp219.xml><?xml version="1.0" encoding="utf-8"?>
<formControlPr xmlns="http://schemas.microsoft.com/office/spreadsheetml/2009/9/main" objectType="CheckBox" fmlaLink="$AL$16" noThreeD="1"/>
</file>

<file path=xl/ctrlProps/ctrlProp22.xml><?xml version="1.0" encoding="utf-8"?>
<formControlPr xmlns="http://schemas.microsoft.com/office/spreadsheetml/2009/9/main" objectType="CheckBox" fmlaLink="$AC$18" lockText="1" noThreeD="1"/>
</file>

<file path=xl/ctrlProps/ctrlProp220.xml><?xml version="1.0" encoding="utf-8"?>
<formControlPr xmlns="http://schemas.microsoft.com/office/spreadsheetml/2009/9/main" objectType="CheckBox" fmlaLink="$AM$16" noThreeD="1"/>
</file>

<file path=xl/ctrlProps/ctrlProp221.xml><?xml version="1.0" encoding="utf-8"?>
<formControlPr xmlns="http://schemas.microsoft.com/office/spreadsheetml/2009/9/main" objectType="CheckBox" fmlaLink="$AJ$17" noThreeD="1"/>
</file>

<file path=xl/ctrlProps/ctrlProp222.xml><?xml version="1.0" encoding="utf-8"?>
<formControlPr xmlns="http://schemas.microsoft.com/office/spreadsheetml/2009/9/main" objectType="CheckBox" fmlaLink="$AK$17" noThreeD="1"/>
</file>

<file path=xl/ctrlProps/ctrlProp223.xml><?xml version="1.0" encoding="utf-8"?>
<formControlPr xmlns="http://schemas.microsoft.com/office/spreadsheetml/2009/9/main" objectType="CheckBox" fmlaLink="$AL$17" noThreeD="1"/>
</file>

<file path=xl/ctrlProps/ctrlProp224.xml><?xml version="1.0" encoding="utf-8"?>
<formControlPr xmlns="http://schemas.microsoft.com/office/spreadsheetml/2009/9/main" objectType="CheckBox" fmlaLink="$AM$17" noThreeD="1"/>
</file>

<file path=xl/ctrlProps/ctrlProp225.xml><?xml version="1.0" encoding="utf-8"?>
<formControlPr xmlns="http://schemas.microsoft.com/office/spreadsheetml/2009/9/main" objectType="CheckBox" fmlaLink="$AJ$26" noThreeD="1"/>
</file>

<file path=xl/ctrlProps/ctrlProp226.xml><?xml version="1.0" encoding="utf-8"?>
<formControlPr xmlns="http://schemas.microsoft.com/office/spreadsheetml/2009/9/main" objectType="CheckBox" fmlaLink="$AK$26" noThreeD="1"/>
</file>

<file path=xl/ctrlProps/ctrlProp227.xml><?xml version="1.0" encoding="utf-8"?>
<formControlPr xmlns="http://schemas.microsoft.com/office/spreadsheetml/2009/9/main" objectType="CheckBox" fmlaLink="$AL$26" noThreeD="1"/>
</file>

<file path=xl/ctrlProps/ctrlProp228.xml><?xml version="1.0" encoding="utf-8"?>
<formControlPr xmlns="http://schemas.microsoft.com/office/spreadsheetml/2009/9/main" objectType="CheckBox" fmlaLink="$AM$26" noThreeD="1"/>
</file>

<file path=xl/ctrlProps/ctrlProp229.xml><?xml version="1.0" encoding="utf-8"?>
<formControlPr xmlns="http://schemas.microsoft.com/office/spreadsheetml/2009/9/main" objectType="CheckBox" fmlaLink="$AJ$20" noThreeD="1"/>
</file>

<file path=xl/ctrlProps/ctrlProp23.xml><?xml version="1.0" encoding="utf-8"?>
<formControlPr xmlns="http://schemas.microsoft.com/office/spreadsheetml/2009/9/main" objectType="CheckBox" fmlaLink="$AD$18" lockText="1" noThreeD="1"/>
</file>

<file path=xl/ctrlProps/ctrlProp230.xml><?xml version="1.0" encoding="utf-8"?>
<formControlPr xmlns="http://schemas.microsoft.com/office/spreadsheetml/2009/9/main" objectType="CheckBox" fmlaLink="$AK$20" noThreeD="1"/>
</file>

<file path=xl/ctrlProps/ctrlProp231.xml><?xml version="1.0" encoding="utf-8"?>
<formControlPr xmlns="http://schemas.microsoft.com/office/spreadsheetml/2009/9/main" objectType="CheckBox" fmlaLink="$AL$20" noThreeD="1"/>
</file>

<file path=xl/ctrlProps/ctrlProp232.xml><?xml version="1.0" encoding="utf-8"?>
<formControlPr xmlns="http://schemas.microsoft.com/office/spreadsheetml/2009/9/main" objectType="CheckBox" fmlaLink="$AM$20" noThreeD="1"/>
</file>

<file path=xl/ctrlProps/ctrlProp233.xml><?xml version="1.0" encoding="utf-8"?>
<formControlPr xmlns="http://schemas.microsoft.com/office/spreadsheetml/2009/9/main" objectType="CheckBox" fmlaLink="$AN$20" noThreeD="1"/>
</file>

<file path=xl/ctrlProps/ctrlProp234.xml><?xml version="1.0" encoding="utf-8"?>
<formControlPr xmlns="http://schemas.microsoft.com/office/spreadsheetml/2009/9/main" objectType="CheckBox" fmlaLink="$AJ$19" noThreeD="1"/>
</file>

<file path=xl/ctrlProps/ctrlProp235.xml><?xml version="1.0" encoding="utf-8"?>
<formControlPr xmlns="http://schemas.microsoft.com/office/spreadsheetml/2009/9/main" objectType="CheckBox" fmlaLink="$AK$19" noThreeD="1"/>
</file>

<file path=xl/ctrlProps/ctrlProp236.xml><?xml version="1.0" encoding="utf-8"?>
<formControlPr xmlns="http://schemas.microsoft.com/office/spreadsheetml/2009/9/main" objectType="CheckBox" fmlaLink="$AL$19" noThreeD="1"/>
</file>

<file path=xl/ctrlProps/ctrlProp237.xml><?xml version="1.0" encoding="utf-8"?>
<formControlPr xmlns="http://schemas.microsoft.com/office/spreadsheetml/2009/9/main" objectType="CheckBox" fmlaLink="$AM$19" noThreeD="1"/>
</file>

<file path=xl/ctrlProps/ctrlProp238.xml><?xml version="1.0" encoding="utf-8"?>
<formControlPr xmlns="http://schemas.microsoft.com/office/spreadsheetml/2009/9/main" objectType="CheckBox" fmlaLink="$AN$19" noThreeD="1"/>
</file>

<file path=xl/ctrlProps/ctrlProp239.xml><?xml version="1.0" encoding="utf-8"?>
<formControlPr xmlns="http://schemas.microsoft.com/office/spreadsheetml/2009/9/main" objectType="GBox" noThreeD="1"/>
</file>

<file path=xl/ctrlProps/ctrlProp24.xml><?xml version="1.0" encoding="utf-8"?>
<formControlPr xmlns="http://schemas.microsoft.com/office/spreadsheetml/2009/9/main" objectType="CheckBox" fmlaLink="$AC$19" lockText="1" noThreeD="1"/>
</file>

<file path=xl/ctrlProps/ctrlProp240.xml><?xml version="1.0" encoding="utf-8"?>
<formControlPr xmlns="http://schemas.microsoft.com/office/spreadsheetml/2009/9/main" objectType="CheckBox" fmlaLink="$AN$14" noThreeD="1"/>
</file>

<file path=xl/ctrlProps/ctrlProp241.xml><?xml version="1.0" encoding="utf-8"?>
<formControlPr xmlns="http://schemas.microsoft.com/office/spreadsheetml/2009/9/main" objectType="CheckBox" fmlaLink="$AJ$9" lockText="1" noThreeD="1"/>
</file>

<file path=xl/ctrlProps/ctrlProp242.xml><?xml version="1.0" encoding="utf-8"?>
<formControlPr xmlns="http://schemas.microsoft.com/office/spreadsheetml/2009/9/main" objectType="CheckBox" fmlaLink="$AK$8" lockText="1" noThreeD="1"/>
</file>

<file path=xl/ctrlProps/ctrlProp243.xml><?xml version="1.0" encoding="utf-8"?>
<formControlPr xmlns="http://schemas.microsoft.com/office/spreadsheetml/2009/9/main" objectType="CheckBox" fmlaLink="$AK$9" lockText="1" noThreeD="1"/>
</file>

<file path=xl/ctrlProps/ctrlProp244.xml><?xml version="1.0" encoding="utf-8"?>
<formControlPr xmlns="http://schemas.microsoft.com/office/spreadsheetml/2009/9/main" objectType="CheckBox" fmlaLink="$AJ$8" lockText="1" noThreeD="1"/>
</file>

<file path=xl/ctrlProps/ctrlProp245.xml><?xml version="1.0" encoding="utf-8"?>
<formControlPr xmlns="http://schemas.microsoft.com/office/spreadsheetml/2009/9/main" objectType="CheckBox" fmlaLink="$AB$8" lockText="1" noThreeD="1"/>
</file>

<file path=xl/ctrlProps/ctrlProp246.xml><?xml version="1.0" encoding="utf-8"?>
<formControlPr xmlns="http://schemas.microsoft.com/office/spreadsheetml/2009/9/main" objectType="CheckBox" fmlaLink="$AB$35" noThreeD="1"/>
</file>

<file path=xl/ctrlProps/ctrlProp247.xml><?xml version="1.0" encoding="utf-8"?>
<formControlPr xmlns="http://schemas.microsoft.com/office/spreadsheetml/2009/9/main" objectType="CheckBox" fmlaLink="$AC$35" noThreeD="1"/>
</file>

<file path=xl/ctrlProps/ctrlProp248.xml><?xml version="1.0" encoding="utf-8"?>
<formControlPr xmlns="http://schemas.microsoft.com/office/spreadsheetml/2009/9/main" objectType="CheckBox" fmlaLink="$AE$16" noThreeD="1"/>
</file>

<file path=xl/ctrlProps/ctrlProp249.xml><?xml version="1.0" encoding="utf-8"?>
<formControlPr xmlns="http://schemas.microsoft.com/office/spreadsheetml/2009/9/main" objectType="CheckBox" fmlaLink="$AF$16" noThreeD="1"/>
</file>

<file path=xl/ctrlProps/ctrlProp25.xml><?xml version="1.0" encoding="utf-8"?>
<formControlPr xmlns="http://schemas.microsoft.com/office/spreadsheetml/2009/9/main" objectType="CheckBox" fmlaLink="$AE$18" lockText="1" noThreeD="1"/>
</file>

<file path=xl/ctrlProps/ctrlProp250.xml><?xml version="1.0" encoding="utf-8"?>
<formControlPr xmlns="http://schemas.microsoft.com/office/spreadsheetml/2009/9/main" objectType="CheckBox" fmlaLink="$AC$16" noThreeD="1"/>
</file>

<file path=xl/ctrlProps/ctrlProp251.xml><?xml version="1.0" encoding="utf-8"?>
<formControlPr xmlns="http://schemas.microsoft.com/office/spreadsheetml/2009/9/main" objectType="CheckBox" fmlaLink="$AD$16" noThreeD="1"/>
</file>

<file path=xl/ctrlProps/ctrlProp252.xml><?xml version="1.0" encoding="utf-8"?>
<formControlPr xmlns="http://schemas.microsoft.com/office/spreadsheetml/2009/9/main" objectType="CheckBox" fmlaLink="$AC$10" lockText="1" noThreeD="1"/>
</file>

<file path=xl/ctrlProps/ctrlProp253.xml><?xml version="1.0" encoding="utf-8"?>
<formControlPr xmlns="http://schemas.microsoft.com/office/spreadsheetml/2009/9/main" objectType="CheckBox" fmlaLink="$AD$10" lockText="1" noThreeD="1"/>
</file>

<file path=xl/ctrlProps/ctrlProp254.xml><?xml version="1.0" encoding="utf-8"?>
<formControlPr xmlns="http://schemas.microsoft.com/office/spreadsheetml/2009/9/main" objectType="CheckBox" fmlaLink="$AC$12" lockText="1" noThreeD="1"/>
</file>

<file path=xl/ctrlProps/ctrlProp255.xml><?xml version="1.0" encoding="utf-8"?>
<formControlPr xmlns="http://schemas.microsoft.com/office/spreadsheetml/2009/9/main" objectType="CheckBox" fmlaLink="$AD$12" lockText="1" noThreeD="1"/>
</file>

<file path=xl/ctrlProps/ctrlProp256.xml><?xml version="1.0" encoding="utf-8"?>
<formControlPr xmlns="http://schemas.microsoft.com/office/spreadsheetml/2009/9/main" objectType="CheckBox" fmlaLink="$AC$18" lockText="1" noThreeD="1"/>
</file>

<file path=xl/ctrlProps/ctrlProp257.xml><?xml version="1.0" encoding="utf-8"?>
<formControlPr xmlns="http://schemas.microsoft.com/office/spreadsheetml/2009/9/main" objectType="CheckBox" fmlaLink="$AD$18" lockText="1" noThreeD="1"/>
</file>

<file path=xl/ctrlProps/ctrlProp258.xml><?xml version="1.0" encoding="utf-8"?>
<formControlPr xmlns="http://schemas.microsoft.com/office/spreadsheetml/2009/9/main" objectType="CheckBox" fmlaLink="$AC$19" lockText="1" noThreeD="1"/>
</file>

<file path=xl/ctrlProps/ctrlProp259.xml><?xml version="1.0" encoding="utf-8"?>
<formControlPr xmlns="http://schemas.microsoft.com/office/spreadsheetml/2009/9/main" objectType="CheckBox" fmlaLink="$AE$18" lockText="1" noThreeD="1"/>
</file>

<file path=xl/ctrlProps/ctrlProp26.xml><?xml version="1.0" encoding="utf-8"?>
<formControlPr xmlns="http://schemas.microsoft.com/office/spreadsheetml/2009/9/main" objectType="CheckBox" fmlaLink="$AF$18" lockText="1" noThreeD="1"/>
</file>

<file path=xl/ctrlProps/ctrlProp260.xml><?xml version="1.0" encoding="utf-8"?>
<formControlPr xmlns="http://schemas.microsoft.com/office/spreadsheetml/2009/9/main" objectType="CheckBox" fmlaLink="$AF$18" lockText="1" noThreeD="1"/>
</file>

<file path=xl/ctrlProps/ctrlProp261.xml><?xml version="1.0" encoding="utf-8"?>
<formControlPr xmlns="http://schemas.microsoft.com/office/spreadsheetml/2009/9/main" objectType="CheckBox" fmlaLink="$AE$19" lockText="1" noThreeD="1"/>
</file>

<file path=xl/ctrlProps/ctrlProp262.xml><?xml version="1.0" encoding="utf-8"?>
<formControlPr xmlns="http://schemas.microsoft.com/office/spreadsheetml/2009/9/main" objectType="GBox" noThreeD="1"/>
</file>

<file path=xl/ctrlProps/ctrlProp263.xml><?xml version="1.0" encoding="utf-8"?>
<formControlPr xmlns="http://schemas.microsoft.com/office/spreadsheetml/2009/9/main" objectType="GBox" noThreeD="1"/>
</file>

<file path=xl/ctrlProps/ctrlProp264.xml><?xml version="1.0" encoding="utf-8"?>
<formControlPr xmlns="http://schemas.microsoft.com/office/spreadsheetml/2009/9/main" objectType="GBox" noThreeD="1"/>
</file>

<file path=xl/ctrlProps/ctrlProp265.xml><?xml version="1.0" encoding="utf-8"?>
<formControlPr xmlns="http://schemas.microsoft.com/office/spreadsheetml/2009/9/main" objectType="GBox" noThreeD="1"/>
</file>

<file path=xl/ctrlProps/ctrlProp266.xml><?xml version="1.0" encoding="utf-8"?>
<formControlPr xmlns="http://schemas.microsoft.com/office/spreadsheetml/2009/9/main" objectType="GBox" noThreeD="1"/>
</file>

<file path=xl/ctrlProps/ctrlProp267.xml><?xml version="1.0" encoding="utf-8"?>
<formControlPr xmlns="http://schemas.microsoft.com/office/spreadsheetml/2009/9/main" objectType="GBox" noThreeD="1"/>
</file>

<file path=xl/ctrlProps/ctrlProp268.xml><?xml version="1.0" encoding="utf-8"?>
<formControlPr xmlns="http://schemas.microsoft.com/office/spreadsheetml/2009/9/main" objectType="GBox" noThreeD="1"/>
</file>

<file path=xl/ctrlProps/ctrlProp269.xml><?xml version="1.0" encoding="utf-8"?>
<formControlPr xmlns="http://schemas.microsoft.com/office/spreadsheetml/2009/9/main" objectType="GBox" noThreeD="1"/>
</file>

<file path=xl/ctrlProps/ctrlProp27.xml><?xml version="1.0" encoding="utf-8"?>
<formControlPr xmlns="http://schemas.microsoft.com/office/spreadsheetml/2009/9/main" objectType="CheckBox" fmlaLink="$AE$19" lockText="1" noThreeD="1"/>
</file>

<file path=xl/ctrlProps/ctrlProp270.xml><?xml version="1.0" encoding="utf-8"?>
<formControlPr xmlns="http://schemas.microsoft.com/office/spreadsheetml/2009/9/main" objectType="GBox" noThreeD="1"/>
</file>

<file path=xl/ctrlProps/ctrlProp271.xml><?xml version="1.0" encoding="utf-8"?>
<formControlPr xmlns="http://schemas.microsoft.com/office/spreadsheetml/2009/9/main" objectType="GBox" noThreeD="1"/>
</file>

<file path=xl/ctrlProps/ctrlProp272.xml><?xml version="1.0" encoding="utf-8"?>
<formControlPr xmlns="http://schemas.microsoft.com/office/spreadsheetml/2009/9/main" objectType="GBox" noThreeD="1"/>
</file>

<file path=xl/ctrlProps/ctrlProp273.xml><?xml version="1.0" encoding="utf-8"?>
<formControlPr xmlns="http://schemas.microsoft.com/office/spreadsheetml/2009/9/main" objectType="GBox" noThreeD="1"/>
</file>

<file path=xl/ctrlProps/ctrlProp274.xml><?xml version="1.0" encoding="utf-8"?>
<formControlPr xmlns="http://schemas.microsoft.com/office/spreadsheetml/2009/9/main" objectType="GBox" noThreeD="1"/>
</file>

<file path=xl/ctrlProps/ctrlProp275.xml><?xml version="1.0" encoding="utf-8"?>
<formControlPr xmlns="http://schemas.microsoft.com/office/spreadsheetml/2009/9/main" objectType="GBox" noThreeD="1"/>
</file>

<file path=xl/ctrlProps/ctrlProp276.xml><?xml version="1.0" encoding="utf-8"?>
<formControlPr xmlns="http://schemas.microsoft.com/office/spreadsheetml/2009/9/main" objectType="GBox" noThreeD="1"/>
</file>

<file path=xl/ctrlProps/ctrlProp277.xml><?xml version="1.0" encoding="utf-8"?>
<formControlPr xmlns="http://schemas.microsoft.com/office/spreadsheetml/2009/9/main" objectType="CheckBox" fmlaLink="$AJ$10" noThreeD="1"/>
</file>

<file path=xl/ctrlProps/ctrlProp278.xml><?xml version="1.0" encoding="utf-8"?>
<formControlPr xmlns="http://schemas.microsoft.com/office/spreadsheetml/2009/9/main" objectType="CheckBox" fmlaLink="$AK$10" noThreeD="1"/>
</file>

<file path=xl/ctrlProps/ctrlProp279.xml><?xml version="1.0" encoding="utf-8"?>
<formControlPr xmlns="http://schemas.microsoft.com/office/spreadsheetml/2009/9/main" objectType="CheckBox" fmlaLink="$AL$10" noThreeD="1"/>
</file>

<file path=xl/ctrlProps/ctrlProp28.xml><?xml version="1.0" encoding="utf-8"?>
<formControlPr xmlns="http://schemas.microsoft.com/office/spreadsheetml/2009/9/main" objectType="GBox" noThreeD="1"/>
</file>

<file path=xl/ctrlProps/ctrlProp280.xml><?xml version="1.0" encoding="utf-8"?>
<formControlPr xmlns="http://schemas.microsoft.com/office/spreadsheetml/2009/9/main" objectType="CheckBox" fmlaLink="$AM$10" noThreeD="1"/>
</file>

<file path=xl/ctrlProps/ctrlProp281.xml><?xml version="1.0" encoding="utf-8"?>
<formControlPr xmlns="http://schemas.microsoft.com/office/spreadsheetml/2009/9/main" objectType="CheckBox" fmlaLink="$AJ$11" noThreeD="1"/>
</file>

<file path=xl/ctrlProps/ctrlProp282.xml><?xml version="1.0" encoding="utf-8"?>
<formControlPr xmlns="http://schemas.microsoft.com/office/spreadsheetml/2009/9/main" objectType="CheckBox" fmlaLink="$AL$11" noThreeD="1"/>
</file>

<file path=xl/ctrlProps/ctrlProp283.xml><?xml version="1.0" encoding="utf-8"?>
<formControlPr xmlns="http://schemas.microsoft.com/office/spreadsheetml/2009/9/main" objectType="CheckBox" fmlaLink="$AJ$12" noThreeD="1"/>
</file>

<file path=xl/ctrlProps/ctrlProp284.xml><?xml version="1.0" encoding="utf-8"?>
<formControlPr xmlns="http://schemas.microsoft.com/office/spreadsheetml/2009/9/main" objectType="CheckBox" fmlaLink="$AL$12" noThreeD="1"/>
</file>

<file path=xl/ctrlProps/ctrlProp285.xml><?xml version="1.0" encoding="utf-8"?>
<formControlPr xmlns="http://schemas.microsoft.com/office/spreadsheetml/2009/9/main" objectType="CheckBox" fmlaLink="$AJ$13" noThreeD="1"/>
</file>

<file path=xl/ctrlProps/ctrlProp286.xml><?xml version="1.0" encoding="utf-8"?>
<formControlPr xmlns="http://schemas.microsoft.com/office/spreadsheetml/2009/9/main" objectType="CheckBox" fmlaLink="$AJ$14" noThreeD="1"/>
</file>

<file path=xl/ctrlProps/ctrlProp287.xml><?xml version="1.0" encoding="utf-8"?>
<formControlPr xmlns="http://schemas.microsoft.com/office/spreadsheetml/2009/9/main" objectType="CheckBox" fmlaLink="$AK$14" noThreeD="1"/>
</file>

<file path=xl/ctrlProps/ctrlProp288.xml><?xml version="1.0" encoding="utf-8"?>
<formControlPr xmlns="http://schemas.microsoft.com/office/spreadsheetml/2009/9/main" objectType="CheckBox" fmlaLink="$AL$14" noThreeD="1"/>
</file>

<file path=xl/ctrlProps/ctrlProp289.xml><?xml version="1.0" encoding="utf-8"?>
<formControlPr xmlns="http://schemas.microsoft.com/office/spreadsheetml/2009/9/main" objectType="CheckBox" fmlaLink="$AM$14" noThreeD="1"/>
</file>

<file path=xl/ctrlProps/ctrlProp29.xml><?xml version="1.0" encoding="utf-8"?>
<formControlPr xmlns="http://schemas.microsoft.com/office/spreadsheetml/2009/9/main" objectType="GBox" noThreeD="1"/>
</file>

<file path=xl/ctrlProps/ctrlProp290.xml><?xml version="1.0" encoding="utf-8"?>
<formControlPr xmlns="http://schemas.microsoft.com/office/spreadsheetml/2009/9/main" objectType="CheckBox" fmlaLink="$AO$14" noThreeD="1"/>
</file>

<file path=xl/ctrlProps/ctrlProp291.xml><?xml version="1.0" encoding="utf-8"?>
<formControlPr xmlns="http://schemas.microsoft.com/office/spreadsheetml/2009/9/main" objectType="CheckBox" fmlaLink="$AJ$15" noThreeD="1"/>
</file>

<file path=xl/ctrlProps/ctrlProp292.xml><?xml version="1.0" encoding="utf-8"?>
<formControlPr xmlns="http://schemas.microsoft.com/office/spreadsheetml/2009/9/main" objectType="CheckBox" fmlaLink="$AK$15" noThreeD="1"/>
</file>

<file path=xl/ctrlProps/ctrlProp293.xml><?xml version="1.0" encoding="utf-8"?>
<formControlPr xmlns="http://schemas.microsoft.com/office/spreadsheetml/2009/9/main" objectType="CheckBox" fmlaLink="$AL$15" noThreeD="1"/>
</file>

<file path=xl/ctrlProps/ctrlProp294.xml><?xml version="1.0" encoding="utf-8"?>
<formControlPr xmlns="http://schemas.microsoft.com/office/spreadsheetml/2009/9/main" objectType="CheckBox" fmlaLink="$AM$15" noThreeD="1"/>
</file>

<file path=xl/ctrlProps/ctrlProp295.xml><?xml version="1.0" encoding="utf-8"?>
<formControlPr xmlns="http://schemas.microsoft.com/office/spreadsheetml/2009/9/main" objectType="CheckBox" fmlaLink="$AJ$16" noThreeD="1"/>
</file>

<file path=xl/ctrlProps/ctrlProp296.xml><?xml version="1.0" encoding="utf-8"?>
<formControlPr xmlns="http://schemas.microsoft.com/office/spreadsheetml/2009/9/main" objectType="CheckBox" fmlaLink="$AK$16" noThreeD="1"/>
</file>

<file path=xl/ctrlProps/ctrlProp297.xml><?xml version="1.0" encoding="utf-8"?>
<formControlPr xmlns="http://schemas.microsoft.com/office/spreadsheetml/2009/9/main" objectType="CheckBox" fmlaLink="$AL$16" noThreeD="1"/>
</file>

<file path=xl/ctrlProps/ctrlProp298.xml><?xml version="1.0" encoding="utf-8"?>
<formControlPr xmlns="http://schemas.microsoft.com/office/spreadsheetml/2009/9/main" objectType="CheckBox" fmlaLink="$AM$16" noThreeD="1"/>
</file>

<file path=xl/ctrlProps/ctrlProp299.xml><?xml version="1.0" encoding="utf-8"?>
<formControlPr xmlns="http://schemas.microsoft.com/office/spreadsheetml/2009/9/main" objectType="CheckBox" fmlaLink="$AJ$17" noThreeD="1"/>
</file>

<file path=xl/ctrlProps/ctrlProp3.xml><?xml version="1.0" encoding="utf-8"?>
<formControlPr xmlns="http://schemas.microsoft.com/office/spreadsheetml/2009/9/main" objectType="CheckBox" fmlaLink="$AJ$7" lockText="1" noThreeD="1"/>
</file>

<file path=xl/ctrlProps/ctrlProp30.xml><?xml version="1.0" encoding="utf-8"?>
<formControlPr xmlns="http://schemas.microsoft.com/office/spreadsheetml/2009/9/main" objectType="GBox" noThreeD="1"/>
</file>

<file path=xl/ctrlProps/ctrlProp300.xml><?xml version="1.0" encoding="utf-8"?>
<formControlPr xmlns="http://schemas.microsoft.com/office/spreadsheetml/2009/9/main" objectType="CheckBox" fmlaLink="$AK$17" noThreeD="1"/>
</file>

<file path=xl/ctrlProps/ctrlProp301.xml><?xml version="1.0" encoding="utf-8"?>
<formControlPr xmlns="http://schemas.microsoft.com/office/spreadsheetml/2009/9/main" objectType="CheckBox" fmlaLink="$AL$17" noThreeD="1"/>
</file>

<file path=xl/ctrlProps/ctrlProp302.xml><?xml version="1.0" encoding="utf-8"?>
<formControlPr xmlns="http://schemas.microsoft.com/office/spreadsheetml/2009/9/main" objectType="CheckBox" fmlaLink="$AM$17" noThreeD="1"/>
</file>

<file path=xl/ctrlProps/ctrlProp303.xml><?xml version="1.0" encoding="utf-8"?>
<formControlPr xmlns="http://schemas.microsoft.com/office/spreadsheetml/2009/9/main" objectType="CheckBox" fmlaLink="$AJ$26" noThreeD="1"/>
</file>

<file path=xl/ctrlProps/ctrlProp304.xml><?xml version="1.0" encoding="utf-8"?>
<formControlPr xmlns="http://schemas.microsoft.com/office/spreadsheetml/2009/9/main" objectType="CheckBox" fmlaLink="$AK$26" noThreeD="1"/>
</file>

<file path=xl/ctrlProps/ctrlProp305.xml><?xml version="1.0" encoding="utf-8"?>
<formControlPr xmlns="http://schemas.microsoft.com/office/spreadsheetml/2009/9/main" objectType="CheckBox" fmlaLink="$AL$26" noThreeD="1"/>
</file>

<file path=xl/ctrlProps/ctrlProp306.xml><?xml version="1.0" encoding="utf-8"?>
<formControlPr xmlns="http://schemas.microsoft.com/office/spreadsheetml/2009/9/main" objectType="CheckBox" fmlaLink="$AM$26" noThreeD="1"/>
</file>

<file path=xl/ctrlProps/ctrlProp307.xml><?xml version="1.0" encoding="utf-8"?>
<formControlPr xmlns="http://schemas.microsoft.com/office/spreadsheetml/2009/9/main" objectType="CheckBox" fmlaLink="$AJ$20" noThreeD="1"/>
</file>

<file path=xl/ctrlProps/ctrlProp308.xml><?xml version="1.0" encoding="utf-8"?>
<formControlPr xmlns="http://schemas.microsoft.com/office/spreadsheetml/2009/9/main" objectType="CheckBox" fmlaLink="$AK$20" noThreeD="1"/>
</file>

<file path=xl/ctrlProps/ctrlProp309.xml><?xml version="1.0" encoding="utf-8"?>
<formControlPr xmlns="http://schemas.microsoft.com/office/spreadsheetml/2009/9/main" objectType="CheckBox" fmlaLink="$AL$20" noThreeD="1"/>
</file>

<file path=xl/ctrlProps/ctrlProp31.xml><?xml version="1.0" encoding="utf-8"?>
<formControlPr xmlns="http://schemas.microsoft.com/office/spreadsheetml/2009/9/main" objectType="GBox" noThreeD="1"/>
</file>

<file path=xl/ctrlProps/ctrlProp310.xml><?xml version="1.0" encoding="utf-8"?>
<formControlPr xmlns="http://schemas.microsoft.com/office/spreadsheetml/2009/9/main" objectType="CheckBox" fmlaLink="$AM$20" noThreeD="1"/>
</file>

<file path=xl/ctrlProps/ctrlProp311.xml><?xml version="1.0" encoding="utf-8"?>
<formControlPr xmlns="http://schemas.microsoft.com/office/spreadsheetml/2009/9/main" objectType="CheckBox" fmlaLink="$AN$20" noThreeD="1"/>
</file>

<file path=xl/ctrlProps/ctrlProp312.xml><?xml version="1.0" encoding="utf-8"?>
<formControlPr xmlns="http://schemas.microsoft.com/office/spreadsheetml/2009/9/main" objectType="CheckBox" fmlaLink="$AJ$19" noThreeD="1"/>
</file>

<file path=xl/ctrlProps/ctrlProp313.xml><?xml version="1.0" encoding="utf-8"?>
<formControlPr xmlns="http://schemas.microsoft.com/office/spreadsheetml/2009/9/main" objectType="CheckBox" fmlaLink="$AK$19" noThreeD="1"/>
</file>

<file path=xl/ctrlProps/ctrlProp314.xml><?xml version="1.0" encoding="utf-8"?>
<formControlPr xmlns="http://schemas.microsoft.com/office/spreadsheetml/2009/9/main" objectType="CheckBox" fmlaLink="$AL$19" noThreeD="1"/>
</file>

<file path=xl/ctrlProps/ctrlProp315.xml><?xml version="1.0" encoding="utf-8"?>
<formControlPr xmlns="http://schemas.microsoft.com/office/spreadsheetml/2009/9/main" objectType="CheckBox" fmlaLink="$AM$19" noThreeD="1"/>
</file>

<file path=xl/ctrlProps/ctrlProp316.xml><?xml version="1.0" encoding="utf-8"?>
<formControlPr xmlns="http://schemas.microsoft.com/office/spreadsheetml/2009/9/main" objectType="CheckBox" fmlaLink="$AN$19" noThreeD="1"/>
</file>

<file path=xl/ctrlProps/ctrlProp317.xml><?xml version="1.0" encoding="utf-8"?>
<formControlPr xmlns="http://schemas.microsoft.com/office/spreadsheetml/2009/9/main" objectType="GBox" noThreeD="1"/>
</file>

<file path=xl/ctrlProps/ctrlProp318.xml><?xml version="1.0" encoding="utf-8"?>
<formControlPr xmlns="http://schemas.microsoft.com/office/spreadsheetml/2009/9/main" objectType="CheckBox" fmlaLink="$AN$14" noThreeD="1"/>
</file>

<file path=xl/ctrlProps/ctrlProp319.xml><?xml version="1.0" encoding="utf-8"?>
<formControlPr xmlns="http://schemas.microsoft.com/office/spreadsheetml/2009/9/main" objectType="CheckBox" fmlaLink="$AJ$9" lockText="1" noThreeD="1"/>
</file>

<file path=xl/ctrlProps/ctrlProp32.xml><?xml version="1.0" encoding="utf-8"?>
<formControlPr xmlns="http://schemas.microsoft.com/office/spreadsheetml/2009/9/main" objectType="GBox" noThreeD="1"/>
</file>

<file path=xl/ctrlProps/ctrlProp320.xml><?xml version="1.0" encoding="utf-8"?>
<formControlPr xmlns="http://schemas.microsoft.com/office/spreadsheetml/2009/9/main" objectType="CheckBox" fmlaLink="$AK$8" lockText="1" noThreeD="1"/>
</file>

<file path=xl/ctrlProps/ctrlProp321.xml><?xml version="1.0" encoding="utf-8"?>
<formControlPr xmlns="http://schemas.microsoft.com/office/spreadsheetml/2009/9/main" objectType="CheckBox" fmlaLink="$AK$9" lockText="1" noThreeD="1"/>
</file>

<file path=xl/ctrlProps/ctrlProp322.xml><?xml version="1.0" encoding="utf-8"?>
<formControlPr xmlns="http://schemas.microsoft.com/office/spreadsheetml/2009/9/main" objectType="CheckBox" fmlaLink="$AJ$8" lockText="1" noThreeD="1"/>
</file>

<file path=xl/ctrlProps/ctrlProp323.xml><?xml version="1.0" encoding="utf-8"?>
<formControlPr xmlns="http://schemas.microsoft.com/office/spreadsheetml/2009/9/main" objectType="CheckBox" fmlaLink="$AB$8" lockText="1" noThreeD="1"/>
</file>

<file path=xl/ctrlProps/ctrlProp324.xml><?xml version="1.0" encoding="utf-8"?>
<formControlPr xmlns="http://schemas.microsoft.com/office/spreadsheetml/2009/9/main" objectType="CheckBox" fmlaLink="$AB$35" noThreeD="1"/>
</file>

<file path=xl/ctrlProps/ctrlProp325.xml><?xml version="1.0" encoding="utf-8"?>
<formControlPr xmlns="http://schemas.microsoft.com/office/spreadsheetml/2009/9/main" objectType="CheckBox" fmlaLink="$AC$35" noThreeD="1"/>
</file>

<file path=xl/ctrlProps/ctrlProp326.xml><?xml version="1.0" encoding="utf-8"?>
<formControlPr xmlns="http://schemas.microsoft.com/office/spreadsheetml/2009/9/main" objectType="CheckBox" fmlaLink="$AE$16" noThreeD="1"/>
</file>

<file path=xl/ctrlProps/ctrlProp327.xml><?xml version="1.0" encoding="utf-8"?>
<formControlPr xmlns="http://schemas.microsoft.com/office/spreadsheetml/2009/9/main" objectType="CheckBox" fmlaLink="$AF$16" noThreeD="1"/>
</file>

<file path=xl/ctrlProps/ctrlProp328.xml><?xml version="1.0" encoding="utf-8"?>
<formControlPr xmlns="http://schemas.microsoft.com/office/spreadsheetml/2009/9/main" objectType="CheckBox" fmlaLink="$AC$16" noThreeD="1"/>
</file>

<file path=xl/ctrlProps/ctrlProp329.xml><?xml version="1.0" encoding="utf-8"?>
<formControlPr xmlns="http://schemas.microsoft.com/office/spreadsheetml/2009/9/main" objectType="CheckBox" fmlaLink="$AD$16" noThreeD="1"/>
</file>

<file path=xl/ctrlProps/ctrlProp33.xml><?xml version="1.0" encoding="utf-8"?>
<formControlPr xmlns="http://schemas.microsoft.com/office/spreadsheetml/2009/9/main" objectType="GBox" noThreeD="1"/>
</file>

<file path=xl/ctrlProps/ctrlProp330.xml><?xml version="1.0" encoding="utf-8"?>
<formControlPr xmlns="http://schemas.microsoft.com/office/spreadsheetml/2009/9/main" objectType="CheckBox" fmlaLink="$AC$10" lockText="1" noThreeD="1"/>
</file>

<file path=xl/ctrlProps/ctrlProp331.xml><?xml version="1.0" encoding="utf-8"?>
<formControlPr xmlns="http://schemas.microsoft.com/office/spreadsheetml/2009/9/main" objectType="CheckBox" fmlaLink="$AD$10" lockText="1" noThreeD="1"/>
</file>

<file path=xl/ctrlProps/ctrlProp332.xml><?xml version="1.0" encoding="utf-8"?>
<formControlPr xmlns="http://schemas.microsoft.com/office/spreadsheetml/2009/9/main" objectType="CheckBox" fmlaLink="$AC$12" lockText="1" noThreeD="1"/>
</file>

<file path=xl/ctrlProps/ctrlProp333.xml><?xml version="1.0" encoding="utf-8"?>
<formControlPr xmlns="http://schemas.microsoft.com/office/spreadsheetml/2009/9/main" objectType="CheckBox" fmlaLink="$AD$12" lockText="1" noThreeD="1"/>
</file>

<file path=xl/ctrlProps/ctrlProp334.xml><?xml version="1.0" encoding="utf-8"?>
<formControlPr xmlns="http://schemas.microsoft.com/office/spreadsheetml/2009/9/main" objectType="CheckBox" fmlaLink="$AC$18" lockText="1" noThreeD="1"/>
</file>

<file path=xl/ctrlProps/ctrlProp335.xml><?xml version="1.0" encoding="utf-8"?>
<formControlPr xmlns="http://schemas.microsoft.com/office/spreadsheetml/2009/9/main" objectType="CheckBox" fmlaLink="$AD$18" lockText="1" noThreeD="1"/>
</file>

<file path=xl/ctrlProps/ctrlProp336.xml><?xml version="1.0" encoding="utf-8"?>
<formControlPr xmlns="http://schemas.microsoft.com/office/spreadsheetml/2009/9/main" objectType="CheckBox" fmlaLink="$AC$19" lockText="1" noThreeD="1"/>
</file>

<file path=xl/ctrlProps/ctrlProp337.xml><?xml version="1.0" encoding="utf-8"?>
<formControlPr xmlns="http://schemas.microsoft.com/office/spreadsheetml/2009/9/main" objectType="CheckBox" fmlaLink="$AE$18" lockText="1" noThreeD="1"/>
</file>

<file path=xl/ctrlProps/ctrlProp338.xml><?xml version="1.0" encoding="utf-8"?>
<formControlPr xmlns="http://schemas.microsoft.com/office/spreadsheetml/2009/9/main" objectType="CheckBox" fmlaLink="$AF$18" lockText="1" noThreeD="1"/>
</file>

<file path=xl/ctrlProps/ctrlProp339.xml><?xml version="1.0" encoding="utf-8"?>
<formControlPr xmlns="http://schemas.microsoft.com/office/spreadsheetml/2009/9/main" objectType="CheckBox" fmlaLink="$AE$19" lockText="1" noThreeD="1"/>
</file>

<file path=xl/ctrlProps/ctrlProp34.xml><?xml version="1.0" encoding="utf-8"?>
<formControlPr xmlns="http://schemas.microsoft.com/office/spreadsheetml/2009/9/main" objectType="GBox" noThreeD="1"/>
</file>

<file path=xl/ctrlProps/ctrlProp340.xml><?xml version="1.0" encoding="utf-8"?>
<formControlPr xmlns="http://schemas.microsoft.com/office/spreadsheetml/2009/9/main" objectType="GBox" noThreeD="1"/>
</file>

<file path=xl/ctrlProps/ctrlProp341.xml><?xml version="1.0" encoding="utf-8"?>
<formControlPr xmlns="http://schemas.microsoft.com/office/spreadsheetml/2009/9/main" objectType="GBox" noThreeD="1"/>
</file>

<file path=xl/ctrlProps/ctrlProp342.xml><?xml version="1.0" encoding="utf-8"?>
<formControlPr xmlns="http://schemas.microsoft.com/office/spreadsheetml/2009/9/main" objectType="GBox" noThreeD="1"/>
</file>

<file path=xl/ctrlProps/ctrlProp343.xml><?xml version="1.0" encoding="utf-8"?>
<formControlPr xmlns="http://schemas.microsoft.com/office/spreadsheetml/2009/9/main" objectType="GBox" noThreeD="1"/>
</file>

<file path=xl/ctrlProps/ctrlProp344.xml><?xml version="1.0" encoding="utf-8"?>
<formControlPr xmlns="http://schemas.microsoft.com/office/spreadsheetml/2009/9/main" objectType="GBox" noThreeD="1"/>
</file>

<file path=xl/ctrlProps/ctrlProp345.xml><?xml version="1.0" encoding="utf-8"?>
<formControlPr xmlns="http://schemas.microsoft.com/office/spreadsheetml/2009/9/main" objectType="GBox" noThreeD="1"/>
</file>

<file path=xl/ctrlProps/ctrlProp346.xml><?xml version="1.0" encoding="utf-8"?>
<formControlPr xmlns="http://schemas.microsoft.com/office/spreadsheetml/2009/9/main" objectType="GBox" noThreeD="1"/>
</file>

<file path=xl/ctrlProps/ctrlProp347.xml><?xml version="1.0" encoding="utf-8"?>
<formControlPr xmlns="http://schemas.microsoft.com/office/spreadsheetml/2009/9/main" objectType="GBox" noThreeD="1"/>
</file>

<file path=xl/ctrlProps/ctrlProp348.xml><?xml version="1.0" encoding="utf-8"?>
<formControlPr xmlns="http://schemas.microsoft.com/office/spreadsheetml/2009/9/main" objectType="GBox" noThreeD="1"/>
</file>

<file path=xl/ctrlProps/ctrlProp349.xml><?xml version="1.0" encoding="utf-8"?>
<formControlPr xmlns="http://schemas.microsoft.com/office/spreadsheetml/2009/9/main" objectType="GBox" noThreeD="1"/>
</file>

<file path=xl/ctrlProps/ctrlProp35.xml><?xml version="1.0" encoding="utf-8"?>
<formControlPr xmlns="http://schemas.microsoft.com/office/spreadsheetml/2009/9/main" objectType="GBox" noThreeD="1"/>
</file>

<file path=xl/ctrlProps/ctrlProp350.xml><?xml version="1.0" encoding="utf-8"?>
<formControlPr xmlns="http://schemas.microsoft.com/office/spreadsheetml/2009/9/main" objectType="GBox" noThreeD="1"/>
</file>

<file path=xl/ctrlProps/ctrlProp351.xml><?xml version="1.0" encoding="utf-8"?>
<formControlPr xmlns="http://schemas.microsoft.com/office/spreadsheetml/2009/9/main" objectType="GBox" noThreeD="1"/>
</file>

<file path=xl/ctrlProps/ctrlProp352.xml><?xml version="1.0" encoding="utf-8"?>
<formControlPr xmlns="http://schemas.microsoft.com/office/spreadsheetml/2009/9/main" objectType="GBox" noThreeD="1"/>
</file>

<file path=xl/ctrlProps/ctrlProp353.xml><?xml version="1.0" encoding="utf-8"?>
<formControlPr xmlns="http://schemas.microsoft.com/office/spreadsheetml/2009/9/main" objectType="GBox" noThreeD="1"/>
</file>

<file path=xl/ctrlProps/ctrlProp354.xml><?xml version="1.0" encoding="utf-8"?>
<formControlPr xmlns="http://schemas.microsoft.com/office/spreadsheetml/2009/9/main" objectType="GBox" noThreeD="1"/>
</file>

<file path=xl/ctrlProps/ctrlProp355.xml><?xml version="1.0" encoding="utf-8"?>
<formControlPr xmlns="http://schemas.microsoft.com/office/spreadsheetml/2009/9/main" objectType="CheckBox" fmlaLink="$AJ$10" noThreeD="1"/>
</file>

<file path=xl/ctrlProps/ctrlProp356.xml><?xml version="1.0" encoding="utf-8"?>
<formControlPr xmlns="http://schemas.microsoft.com/office/spreadsheetml/2009/9/main" objectType="CheckBox" fmlaLink="$AK$10" noThreeD="1"/>
</file>

<file path=xl/ctrlProps/ctrlProp357.xml><?xml version="1.0" encoding="utf-8"?>
<formControlPr xmlns="http://schemas.microsoft.com/office/spreadsheetml/2009/9/main" objectType="CheckBox" fmlaLink="$AL$10" noThreeD="1"/>
</file>

<file path=xl/ctrlProps/ctrlProp358.xml><?xml version="1.0" encoding="utf-8"?>
<formControlPr xmlns="http://schemas.microsoft.com/office/spreadsheetml/2009/9/main" objectType="CheckBox" fmlaLink="$AM$10" noThreeD="1"/>
</file>

<file path=xl/ctrlProps/ctrlProp359.xml><?xml version="1.0" encoding="utf-8"?>
<formControlPr xmlns="http://schemas.microsoft.com/office/spreadsheetml/2009/9/main" objectType="CheckBox" fmlaLink="$AJ$11" noThreeD="1"/>
</file>

<file path=xl/ctrlProps/ctrlProp36.xml><?xml version="1.0" encoding="utf-8"?>
<formControlPr xmlns="http://schemas.microsoft.com/office/spreadsheetml/2009/9/main" objectType="GBox" noThreeD="1"/>
</file>

<file path=xl/ctrlProps/ctrlProp360.xml><?xml version="1.0" encoding="utf-8"?>
<formControlPr xmlns="http://schemas.microsoft.com/office/spreadsheetml/2009/9/main" objectType="CheckBox" fmlaLink="$AL$11" noThreeD="1"/>
</file>

<file path=xl/ctrlProps/ctrlProp361.xml><?xml version="1.0" encoding="utf-8"?>
<formControlPr xmlns="http://schemas.microsoft.com/office/spreadsheetml/2009/9/main" objectType="CheckBox" fmlaLink="$AJ$12" noThreeD="1"/>
</file>

<file path=xl/ctrlProps/ctrlProp362.xml><?xml version="1.0" encoding="utf-8"?>
<formControlPr xmlns="http://schemas.microsoft.com/office/spreadsheetml/2009/9/main" objectType="CheckBox" fmlaLink="$AL$12" noThreeD="1"/>
</file>

<file path=xl/ctrlProps/ctrlProp363.xml><?xml version="1.0" encoding="utf-8"?>
<formControlPr xmlns="http://schemas.microsoft.com/office/spreadsheetml/2009/9/main" objectType="CheckBox" fmlaLink="$AJ$13" noThreeD="1"/>
</file>

<file path=xl/ctrlProps/ctrlProp364.xml><?xml version="1.0" encoding="utf-8"?>
<formControlPr xmlns="http://schemas.microsoft.com/office/spreadsheetml/2009/9/main" objectType="CheckBox" fmlaLink="$AJ$14" noThreeD="1"/>
</file>

<file path=xl/ctrlProps/ctrlProp365.xml><?xml version="1.0" encoding="utf-8"?>
<formControlPr xmlns="http://schemas.microsoft.com/office/spreadsheetml/2009/9/main" objectType="CheckBox" fmlaLink="$AK$14" noThreeD="1"/>
</file>

<file path=xl/ctrlProps/ctrlProp366.xml><?xml version="1.0" encoding="utf-8"?>
<formControlPr xmlns="http://schemas.microsoft.com/office/spreadsheetml/2009/9/main" objectType="CheckBox" fmlaLink="$AL$14" noThreeD="1"/>
</file>

<file path=xl/ctrlProps/ctrlProp367.xml><?xml version="1.0" encoding="utf-8"?>
<formControlPr xmlns="http://schemas.microsoft.com/office/spreadsheetml/2009/9/main" objectType="CheckBox" fmlaLink="$AM$14" noThreeD="1"/>
</file>

<file path=xl/ctrlProps/ctrlProp368.xml><?xml version="1.0" encoding="utf-8"?>
<formControlPr xmlns="http://schemas.microsoft.com/office/spreadsheetml/2009/9/main" objectType="CheckBox" fmlaLink="$AO$14" noThreeD="1"/>
</file>

<file path=xl/ctrlProps/ctrlProp369.xml><?xml version="1.0" encoding="utf-8"?>
<formControlPr xmlns="http://schemas.microsoft.com/office/spreadsheetml/2009/9/main" objectType="CheckBox" fmlaLink="$AJ$15" noThreeD="1"/>
</file>

<file path=xl/ctrlProps/ctrlProp37.xml><?xml version="1.0" encoding="utf-8"?>
<formControlPr xmlns="http://schemas.microsoft.com/office/spreadsheetml/2009/9/main" objectType="GBox" noThreeD="1"/>
</file>

<file path=xl/ctrlProps/ctrlProp370.xml><?xml version="1.0" encoding="utf-8"?>
<formControlPr xmlns="http://schemas.microsoft.com/office/spreadsheetml/2009/9/main" objectType="CheckBox" fmlaLink="$AK$15" noThreeD="1"/>
</file>

<file path=xl/ctrlProps/ctrlProp371.xml><?xml version="1.0" encoding="utf-8"?>
<formControlPr xmlns="http://schemas.microsoft.com/office/spreadsheetml/2009/9/main" objectType="CheckBox" fmlaLink="$AL$15" noThreeD="1"/>
</file>

<file path=xl/ctrlProps/ctrlProp372.xml><?xml version="1.0" encoding="utf-8"?>
<formControlPr xmlns="http://schemas.microsoft.com/office/spreadsheetml/2009/9/main" objectType="CheckBox" fmlaLink="$AM$15" noThreeD="1"/>
</file>

<file path=xl/ctrlProps/ctrlProp373.xml><?xml version="1.0" encoding="utf-8"?>
<formControlPr xmlns="http://schemas.microsoft.com/office/spreadsheetml/2009/9/main" objectType="CheckBox" fmlaLink="$AJ$16" noThreeD="1"/>
</file>

<file path=xl/ctrlProps/ctrlProp374.xml><?xml version="1.0" encoding="utf-8"?>
<formControlPr xmlns="http://schemas.microsoft.com/office/spreadsheetml/2009/9/main" objectType="CheckBox" fmlaLink="$AK$16" noThreeD="1"/>
</file>

<file path=xl/ctrlProps/ctrlProp375.xml><?xml version="1.0" encoding="utf-8"?>
<formControlPr xmlns="http://schemas.microsoft.com/office/spreadsheetml/2009/9/main" objectType="CheckBox" fmlaLink="$AL$16" noThreeD="1"/>
</file>

<file path=xl/ctrlProps/ctrlProp376.xml><?xml version="1.0" encoding="utf-8"?>
<formControlPr xmlns="http://schemas.microsoft.com/office/spreadsheetml/2009/9/main" objectType="CheckBox" fmlaLink="$AM$16" noThreeD="1"/>
</file>

<file path=xl/ctrlProps/ctrlProp377.xml><?xml version="1.0" encoding="utf-8"?>
<formControlPr xmlns="http://schemas.microsoft.com/office/spreadsheetml/2009/9/main" objectType="CheckBox" fmlaLink="$AJ$17" noThreeD="1"/>
</file>

<file path=xl/ctrlProps/ctrlProp378.xml><?xml version="1.0" encoding="utf-8"?>
<formControlPr xmlns="http://schemas.microsoft.com/office/spreadsheetml/2009/9/main" objectType="CheckBox" fmlaLink="$AK$17" noThreeD="1"/>
</file>

<file path=xl/ctrlProps/ctrlProp379.xml><?xml version="1.0" encoding="utf-8"?>
<formControlPr xmlns="http://schemas.microsoft.com/office/spreadsheetml/2009/9/main" objectType="CheckBox" fmlaLink="$AL$17" noThreeD="1"/>
</file>

<file path=xl/ctrlProps/ctrlProp38.xml><?xml version="1.0" encoding="utf-8"?>
<formControlPr xmlns="http://schemas.microsoft.com/office/spreadsheetml/2009/9/main" objectType="GBox" noThreeD="1"/>
</file>

<file path=xl/ctrlProps/ctrlProp380.xml><?xml version="1.0" encoding="utf-8"?>
<formControlPr xmlns="http://schemas.microsoft.com/office/spreadsheetml/2009/9/main" objectType="CheckBox" fmlaLink="$AM$17" noThreeD="1"/>
</file>

<file path=xl/ctrlProps/ctrlProp381.xml><?xml version="1.0" encoding="utf-8"?>
<formControlPr xmlns="http://schemas.microsoft.com/office/spreadsheetml/2009/9/main" objectType="CheckBox" fmlaLink="$AJ$26" noThreeD="1"/>
</file>

<file path=xl/ctrlProps/ctrlProp382.xml><?xml version="1.0" encoding="utf-8"?>
<formControlPr xmlns="http://schemas.microsoft.com/office/spreadsheetml/2009/9/main" objectType="CheckBox" fmlaLink="$AK$26" noThreeD="1"/>
</file>

<file path=xl/ctrlProps/ctrlProp383.xml><?xml version="1.0" encoding="utf-8"?>
<formControlPr xmlns="http://schemas.microsoft.com/office/spreadsheetml/2009/9/main" objectType="CheckBox" fmlaLink="$AL$26" noThreeD="1"/>
</file>

<file path=xl/ctrlProps/ctrlProp384.xml><?xml version="1.0" encoding="utf-8"?>
<formControlPr xmlns="http://schemas.microsoft.com/office/spreadsheetml/2009/9/main" objectType="CheckBox" fmlaLink="$AM$26" noThreeD="1"/>
</file>

<file path=xl/ctrlProps/ctrlProp385.xml><?xml version="1.0" encoding="utf-8"?>
<formControlPr xmlns="http://schemas.microsoft.com/office/spreadsheetml/2009/9/main" objectType="CheckBox" fmlaLink="$AJ$20" noThreeD="1"/>
</file>

<file path=xl/ctrlProps/ctrlProp386.xml><?xml version="1.0" encoding="utf-8"?>
<formControlPr xmlns="http://schemas.microsoft.com/office/spreadsheetml/2009/9/main" objectType="CheckBox" fmlaLink="$AK$20" noThreeD="1"/>
</file>

<file path=xl/ctrlProps/ctrlProp387.xml><?xml version="1.0" encoding="utf-8"?>
<formControlPr xmlns="http://schemas.microsoft.com/office/spreadsheetml/2009/9/main" objectType="CheckBox" fmlaLink="$AL$20" noThreeD="1"/>
</file>

<file path=xl/ctrlProps/ctrlProp388.xml><?xml version="1.0" encoding="utf-8"?>
<formControlPr xmlns="http://schemas.microsoft.com/office/spreadsheetml/2009/9/main" objectType="CheckBox" fmlaLink="$AM$20" noThreeD="1"/>
</file>

<file path=xl/ctrlProps/ctrlProp389.xml><?xml version="1.0" encoding="utf-8"?>
<formControlPr xmlns="http://schemas.microsoft.com/office/spreadsheetml/2009/9/main" objectType="CheckBox" fmlaLink="$AN$20" noThreeD="1"/>
</file>

<file path=xl/ctrlProps/ctrlProp39.xml><?xml version="1.0" encoding="utf-8"?>
<formControlPr xmlns="http://schemas.microsoft.com/office/spreadsheetml/2009/9/main" objectType="GBox" noThreeD="1"/>
</file>

<file path=xl/ctrlProps/ctrlProp390.xml><?xml version="1.0" encoding="utf-8"?>
<formControlPr xmlns="http://schemas.microsoft.com/office/spreadsheetml/2009/9/main" objectType="CheckBox" fmlaLink="$AJ$19" noThreeD="1"/>
</file>

<file path=xl/ctrlProps/ctrlProp391.xml><?xml version="1.0" encoding="utf-8"?>
<formControlPr xmlns="http://schemas.microsoft.com/office/spreadsheetml/2009/9/main" objectType="CheckBox" fmlaLink="$AK$19" noThreeD="1"/>
</file>

<file path=xl/ctrlProps/ctrlProp392.xml><?xml version="1.0" encoding="utf-8"?>
<formControlPr xmlns="http://schemas.microsoft.com/office/spreadsheetml/2009/9/main" objectType="CheckBox" fmlaLink="$AL$19" noThreeD="1"/>
</file>

<file path=xl/ctrlProps/ctrlProp393.xml><?xml version="1.0" encoding="utf-8"?>
<formControlPr xmlns="http://schemas.microsoft.com/office/spreadsheetml/2009/9/main" objectType="CheckBox" fmlaLink="$AM$19" noThreeD="1"/>
</file>

<file path=xl/ctrlProps/ctrlProp394.xml><?xml version="1.0" encoding="utf-8"?>
<formControlPr xmlns="http://schemas.microsoft.com/office/spreadsheetml/2009/9/main" objectType="CheckBox" fmlaLink="$AN$19" noThreeD="1"/>
</file>

<file path=xl/ctrlProps/ctrlProp395.xml><?xml version="1.0" encoding="utf-8"?>
<formControlPr xmlns="http://schemas.microsoft.com/office/spreadsheetml/2009/9/main" objectType="GBox" noThreeD="1"/>
</file>

<file path=xl/ctrlProps/ctrlProp396.xml><?xml version="1.0" encoding="utf-8"?>
<formControlPr xmlns="http://schemas.microsoft.com/office/spreadsheetml/2009/9/main" objectType="CheckBox" fmlaLink="$AN$14" noThreeD="1"/>
</file>

<file path=xl/ctrlProps/ctrlProp397.xml><?xml version="1.0" encoding="utf-8"?>
<formControlPr xmlns="http://schemas.microsoft.com/office/spreadsheetml/2009/9/main" objectType="CheckBox" fmlaLink="$AJ$9" lockText="1" noThreeD="1"/>
</file>

<file path=xl/ctrlProps/ctrlProp398.xml><?xml version="1.0" encoding="utf-8"?>
<formControlPr xmlns="http://schemas.microsoft.com/office/spreadsheetml/2009/9/main" objectType="CheckBox" fmlaLink="$AK$8" lockText="1" noThreeD="1"/>
</file>

<file path=xl/ctrlProps/ctrlProp399.xml><?xml version="1.0" encoding="utf-8"?>
<formControlPr xmlns="http://schemas.microsoft.com/office/spreadsheetml/2009/9/main" objectType="CheckBox" fmlaLink="$AK$9" lockText="1" noThreeD="1"/>
</file>

<file path=xl/ctrlProps/ctrlProp4.xml><?xml version="1.0" encoding="utf-8"?>
<formControlPr xmlns="http://schemas.microsoft.com/office/spreadsheetml/2009/9/main" objectType="CheckBox" fmlaLink="$AJ$8" lockText="1" noThreeD="1"/>
</file>

<file path=xl/ctrlProps/ctrlProp40.xml><?xml version="1.0" encoding="utf-8"?>
<formControlPr xmlns="http://schemas.microsoft.com/office/spreadsheetml/2009/9/main" objectType="GBox" noThreeD="1"/>
</file>

<file path=xl/ctrlProps/ctrlProp400.xml><?xml version="1.0" encoding="utf-8"?>
<formControlPr xmlns="http://schemas.microsoft.com/office/spreadsheetml/2009/9/main" objectType="CheckBox" fmlaLink="$AJ$8" lockText="1" noThreeD="1"/>
</file>

<file path=xl/ctrlProps/ctrlProp401.xml><?xml version="1.0" encoding="utf-8"?>
<formControlPr xmlns="http://schemas.microsoft.com/office/spreadsheetml/2009/9/main" objectType="CheckBox" fmlaLink="$P$9" lockText="1" noThreeD="1"/>
</file>

<file path=xl/ctrlProps/ctrlProp402.xml><?xml version="1.0" encoding="utf-8"?>
<formControlPr xmlns="http://schemas.microsoft.com/office/spreadsheetml/2009/9/main" objectType="CheckBox" fmlaLink="$P$11" lockText="1" noThreeD="1"/>
</file>

<file path=xl/ctrlProps/ctrlProp403.xml><?xml version="1.0" encoding="utf-8"?>
<formControlPr xmlns="http://schemas.microsoft.com/office/spreadsheetml/2009/9/main" objectType="CheckBox" fmlaLink="$P$14" lockText="1" noThreeD="1"/>
</file>

<file path=xl/ctrlProps/ctrlProp404.xml><?xml version="1.0" encoding="utf-8"?>
<formControlPr xmlns="http://schemas.microsoft.com/office/spreadsheetml/2009/9/main" objectType="CheckBox" fmlaLink="$P$17" lockText="1" noThreeD="1"/>
</file>

<file path=xl/ctrlProps/ctrlProp405.xml><?xml version="1.0" encoding="utf-8"?>
<formControlPr xmlns="http://schemas.microsoft.com/office/spreadsheetml/2009/9/main" objectType="CheckBox" fmlaLink="$P$20" lockText="1" noThreeD="1"/>
</file>

<file path=xl/ctrlProps/ctrlProp406.xml><?xml version="1.0" encoding="utf-8"?>
<formControlPr xmlns="http://schemas.microsoft.com/office/spreadsheetml/2009/9/main" objectType="CheckBox" fmlaLink="$P$23" lockText="1" noThreeD="1"/>
</file>

<file path=xl/ctrlProps/ctrlProp407.xml><?xml version="1.0" encoding="utf-8"?>
<formControlPr xmlns="http://schemas.microsoft.com/office/spreadsheetml/2009/9/main" objectType="CheckBox" fmlaLink="$P$28" lockText="1" noThreeD="1"/>
</file>

<file path=xl/ctrlProps/ctrlProp408.xml><?xml version="1.0" encoding="utf-8"?>
<formControlPr xmlns="http://schemas.microsoft.com/office/spreadsheetml/2009/9/main" objectType="CheckBox" fmlaLink="$P$30" lockText="1" noThreeD="1"/>
</file>

<file path=xl/ctrlProps/ctrlProp409.xml><?xml version="1.0" encoding="utf-8"?>
<formControlPr xmlns="http://schemas.microsoft.com/office/spreadsheetml/2009/9/main" objectType="CheckBox" fmlaLink="$P$33" lockText="1" noThreeD="1"/>
</file>

<file path=xl/ctrlProps/ctrlProp41.xml><?xml version="1.0" encoding="utf-8"?>
<formControlPr xmlns="http://schemas.microsoft.com/office/spreadsheetml/2009/9/main" objectType="GBox" noThreeD="1"/>
</file>

<file path=xl/ctrlProps/ctrlProp410.xml><?xml version="1.0" encoding="utf-8"?>
<formControlPr xmlns="http://schemas.microsoft.com/office/spreadsheetml/2009/9/main" objectType="CheckBox" fmlaLink="$P$38" lockText="1" noThreeD="1"/>
</file>

<file path=xl/ctrlProps/ctrlProp411.xml><?xml version="1.0" encoding="utf-8"?>
<formControlPr xmlns="http://schemas.microsoft.com/office/spreadsheetml/2009/9/main" objectType="CheckBox" fmlaLink="$P$55" lockText="1" noThreeD="1"/>
</file>

<file path=xl/ctrlProps/ctrlProp412.xml><?xml version="1.0" encoding="utf-8"?>
<formControlPr xmlns="http://schemas.microsoft.com/office/spreadsheetml/2009/9/main" objectType="CheckBox" fmlaLink="$P$52" lockText="1" noThreeD="1"/>
</file>

<file path=xl/ctrlProps/ctrlProp413.xml><?xml version="1.0" encoding="utf-8"?>
<formControlPr xmlns="http://schemas.microsoft.com/office/spreadsheetml/2009/9/main" objectType="CheckBox" fmlaLink="$P$50" lockText="1" noThreeD="1"/>
</file>

<file path=xl/ctrlProps/ctrlProp414.xml><?xml version="1.0" encoding="utf-8"?>
<formControlPr xmlns="http://schemas.microsoft.com/office/spreadsheetml/2009/9/main" objectType="CheckBox" fmlaLink="$AA$25" noThreeD="1"/>
</file>

<file path=xl/ctrlProps/ctrlProp415.xml><?xml version="1.0" encoding="utf-8"?>
<formControlPr xmlns="http://schemas.microsoft.com/office/spreadsheetml/2009/9/main" objectType="CheckBox" checked="Checked" fmlaLink="$AA$49" noThreeD="1"/>
</file>

<file path=xl/ctrlProps/ctrlProp416.xml><?xml version="1.0" encoding="utf-8"?>
<formControlPr xmlns="http://schemas.microsoft.com/office/spreadsheetml/2009/9/main" objectType="CheckBox" fmlaLink="$AB$49" noThreeD="1"/>
</file>

<file path=xl/ctrlProps/ctrlProp417.xml><?xml version="1.0" encoding="utf-8"?>
<formControlPr xmlns="http://schemas.microsoft.com/office/spreadsheetml/2009/9/main" objectType="CheckBox" fmlaLink="$R$33"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CheckBox" fmlaLink="$AJ$10" noThreeD="1"/>
</file>

<file path=xl/ctrlProps/ctrlProp44.xml><?xml version="1.0" encoding="utf-8"?>
<formControlPr xmlns="http://schemas.microsoft.com/office/spreadsheetml/2009/9/main" objectType="CheckBox" fmlaLink="$AK$10" noThreeD="1"/>
</file>

<file path=xl/ctrlProps/ctrlProp45.xml><?xml version="1.0" encoding="utf-8"?>
<formControlPr xmlns="http://schemas.microsoft.com/office/spreadsheetml/2009/9/main" objectType="CheckBox" fmlaLink="$AL$10" noThreeD="1"/>
</file>

<file path=xl/ctrlProps/ctrlProp46.xml><?xml version="1.0" encoding="utf-8"?>
<formControlPr xmlns="http://schemas.microsoft.com/office/spreadsheetml/2009/9/main" objectType="CheckBox" fmlaLink="$AM$10" noThreeD="1"/>
</file>

<file path=xl/ctrlProps/ctrlProp47.xml><?xml version="1.0" encoding="utf-8"?>
<formControlPr xmlns="http://schemas.microsoft.com/office/spreadsheetml/2009/9/main" objectType="CheckBox" fmlaLink="$AJ$11" noThreeD="1"/>
</file>

<file path=xl/ctrlProps/ctrlProp48.xml><?xml version="1.0" encoding="utf-8"?>
<formControlPr xmlns="http://schemas.microsoft.com/office/spreadsheetml/2009/9/main" objectType="CheckBox" fmlaLink="$AL$11" noThreeD="1"/>
</file>

<file path=xl/ctrlProps/ctrlProp49.xml><?xml version="1.0" encoding="utf-8"?>
<formControlPr xmlns="http://schemas.microsoft.com/office/spreadsheetml/2009/9/main" objectType="CheckBox" fmlaLink="$AJ$12" noThreeD="1"/>
</file>

<file path=xl/ctrlProps/ctrlProp5.xml><?xml version="1.0" encoding="utf-8"?>
<formControlPr xmlns="http://schemas.microsoft.com/office/spreadsheetml/2009/9/main" objectType="CheckBox" fmlaLink="$AJ$9" lockText="1" noThreeD="1"/>
</file>

<file path=xl/ctrlProps/ctrlProp50.xml><?xml version="1.0" encoding="utf-8"?>
<formControlPr xmlns="http://schemas.microsoft.com/office/spreadsheetml/2009/9/main" objectType="CheckBox" fmlaLink="$AL$12" noThreeD="1"/>
</file>

<file path=xl/ctrlProps/ctrlProp51.xml><?xml version="1.0" encoding="utf-8"?>
<formControlPr xmlns="http://schemas.microsoft.com/office/spreadsheetml/2009/9/main" objectType="CheckBox" fmlaLink="$AJ$13" noThreeD="1"/>
</file>

<file path=xl/ctrlProps/ctrlProp52.xml><?xml version="1.0" encoding="utf-8"?>
<formControlPr xmlns="http://schemas.microsoft.com/office/spreadsheetml/2009/9/main" objectType="CheckBox" fmlaLink="$AJ$14" noThreeD="1"/>
</file>

<file path=xl/ctrlProps/ctrlProp53.xml><?xml version="1.0" encoding="utf-8"?>
<formControlPr xmlns="http://schemas.microsoft.com/office/spreadsheetml/2009/9/main" objectType="CheckBox" fmlaLink="$AK$14" noThreeD="1"/>
</file>

<file path=xl/ctrlProps/ctrlProp54.xml><?xml version="1.0" encoding="utf-8"?>
<formControlPr xmlns="http://schemas.microsoft.com/office/spreadsheetml/2009/9/main" objectType="CheckBox" fmlaLink="$AL$14" noThreeD="1"/>
</file>

<file path=xl/ctrlProps/ctrlProp55.xml><?xml version="1.0" encoding="utf-8"?>
<formControlPr xmlns="http://schemas.microsoft.com/office/spreadsheetml/2009/9/main" objectType="CheckBox" fmlaLink="$AM$14" noThreeD="1"/>
</file>

<file path=xl/ctrlProps/ctrlProp56.xml><?xml version="1.0" encoding="utf-8"?>
<formControlPr xmlns="http://schemas.microsoft.com/office/spreadsheetml/2009/9/main" objectType="CheckBox" fmlaLink="$AO$14" noThreeD="1"/>
</file>

<file path=xl/ctrlProps/ctrlProp57.xml><?xml version="1.0" encoding="utf-8"?>
<formControlPr xmlns="http://schemas.microsoft.com/office/spreadsheetml/2009/9/main" objectType="CheckBox" fmlaLink="$AJ$15" noThreeD="1"/>
</file>

<file path=xl/ctrlProps/ctrlProp58.xml><?xml version="1.0" encoding="utf-8"?>
<formControlPr xmlns="http://schemas.microsoft.com/office/spreadsheetml/2009/9/main" objectType="CheckBox" fmlaLink="$AK$15" noThreeD="1"/>
</file>

<file path=xl/ctrlProps/ctrlProp59.xml><?xml version="1.0" encoding="utf-8"?>
<formControlPr xmlns="http://schemas.microsoft.com/office/spreadsheetml/2009/9/main" objectType="CheckBox" fmlaLink="$AL$15" noThreeD="1"/>
</file>

<file path=xl/ctrlProps/ctrlProp6.xml><?xml version="1.0" encoding="utf-8"?>
<formControlPr xmlns="http://schemas.microsoft.com/office/spreadsheetml/2009/9/main" objectType="CheckBox" fmlaLink="$AJ$10" lockText="1" noThreeD="1"/>
</file>

<file path=xl/ctrlProps/ctrlProp60.xml><?xml version="1.0" encoding="utf-8"?>
<formControlPr xmlns="http://schemas.microsoft.com/office/spreadsheetml/2009/9/main" objectType="CheckBox" fmlaLink="$AM$15" noThreeD="1"/>
</file>

<file path=xl/ctrlProps/ctrlProp61.xml><?xml version="1.0" encoding="utf-8"?>
<formControlPr xmlns="http://schemas.microsoft.com/office/spreadsheetml/2009/9/main" objectType="CheckBox" fmlaLink="$AJ$16" noThreeD="1"/>
</file>

<file path=xl/ctrlProps/ctrlProp62.xml><?xml version="1.0" encoding="utf-8"?>
<formControlPr xmlns="http://schemas.microsoft.com/office/spreadsheetml/2009/9/main" objectType="CheckBox" fmlaLink="$AK$16" noThreeD="1"/>
</file>

<file path=xl/ctrlProps/ctrlProp63.xml><?xml version="1.0" encoding="utf-8"?>
<formControlPr xmlns="http://schemas.microsoft.com/office/spreadsheetml/2009/9/main" objectType="CheckBox" fmlaLink="$AL$16" noThreeD="1"/>
</file>

<file path=xl/ctrlProps/ctrlProp64.xml><?xml version="1.0" encoding="utf-8"?>
<formControlPr xmlns="http://schemas.microsoft.com/office/spreadsheetml/2009/9/main" objectType="CheckBox" fmlaLink="$AM$16" noThreeD="1"/>
</file>

<file path=xl/ctrlProps/ctrlProp65.xml><?xml version="1.0" encoding="utf-8"?>
<formControlPr xmlns="http://schemas.microsoft.com/office/spreadsheetml/2009/9/main" objectType="CheckBox" fmlaLink="$AJ$17" noThreeD="1"/>
</file>

<file path=xl/ctrlProps/ctrlProp66.xml><?xml version="1.0" encoding="utf-8"?>
<formControlPr xmlns="http://schemas.microsoft.com/office/spreadsheetml/2009/9/main" objectType="CheckBox" fmlaLink="$AK$17" noThreeD="1"/>
</file>

<file path=xl/ctrlProps/ctrlProp67.xml><?xml version="1.0" encoding="utf-8"?>
<formControlPr xmlns="http://schemas.microsoft.com/office/spreadsheetml/2009/9/main" objectType="CheckBox" fmlaLink="$AL$17" noThreeD="1"/>
</file>

<file path=xl/ctrlProps/ctrlProp68.xml><?xml version="1.0" encoding="utf-8"?>
<formControlPr xmlns="http://schemas.microsoft.com/office/spreadsheetml/2009/9/main" objectType="CheckBox" fmlaLink="$AM$17" noThreeD="1"/>
</file>

<file path=xl/ctrlProps/ctrlProp69.xml><?xml version="1.0" encoding="utf-8"?>
<formControlPr xmlns="http://schemas.microsoft.com/office/spreadsheetml/2009/9/main" objectType="CheckBox" fmlaLink="$AJ$26" noThreeD="1"/>
</file>

<file path=xl/ctrlProps/ctrlProp7.xml><?xml version="1.0" encoding="utf-8"?>
<formControlPr xmlns="http://schemas.microsoft.com/office/spreadsheetml/2009/9/main" objectType="CheckBox" fmlaLink="$AJ$15" noThreeD="1"/>
</file>

<file path=xl/ctrlProps/ctrlProp70.xml><?xml version="1.0" encoding="utf-8"?>
<formControlPr xmlns="http://schemas.microsoft.com/office/spreadsheetml/2009/9/main" objectType="CheckBox" fmlaLink="$AK$26" noThreeD="1"/>
</file>

<file path=xl/ctrlProps/ctrlProp71.xml><?xml version="1.0" encoding="utf-8"?>
<formControlPr xmlns="http://schemas.microsoft.com/office/spreadsheetml/2009/9/main" objectType="CheckBox" fmlaLink="$AL$26" noThreeD="1"/>
</file>

<file path=xl/ctrlProps/ctrlProp72.xml><?xml version="1.0" encoding="utf-8"?>
<formControlPr xmlns="http://schemas.microsoft.com/office/spreadsheetml/2009/9/main" objectType="CheckBox" fmlaLink="$AM$26" noThreeD="1"/>
</file>

<file path=xl/ctrlProps/ctrlProp73.xml><?xml version="1.0" encoding="utf-8"?>
<formControlPr xmlns="http://schemas.microsoft.com/office/spreadsheetml/2009/9/main" objectType="CheckBox" fmlaLink="$AJ$20" noThreeD="1"/>
</file>

<file path=xl/ctrlProps/ctrlProp74.xml><?xml version="1.0" encoding="utf-8"?>
<formControlPr xmlns="http://schemas.microsoft.com/office/spreadsheetml/2009/9/main" objectType="CheckBox" fmlaLink="$AK$20" noThreeD="1"/>
</file>

<file path=xl/ctrlProps/ctrlProp75.xml><?xml version="1.0" encoding="utf-8"?>
<formControlPr xmlns="http://schemas.microsoft.com/office/spreadsheetml/2009/9/main" objectType="CheckBox" fmlaLink="$AL$20" noThreeD="1"/>
</file>

<file path=xl/ctrlProps/ctrlProp76.xml><?xml version="1.0" encoding="utf-8"?>
<formControlPr xmlns="http://schemas.microsoft.com/office/spreadsheetml/2009/9/main" objectType="CheckBox" fmlaLink="$AM$20" noThreeD="1"/>
</file>

<file path=xl/ctrlProps/ctrlProp77.xml><?xml version="1.0" encoding="utf-8"?>
<formControlPr xmlns="http://schemas.microsoft.com/office/spreadsheetml/2009/9/main" objectType="CheckBox" fmlaLink="$AN$20" noThreeD="1"/>
</file>

<file path=xl/ctrlProps/ctrlProp78.xml><?xml version="1.0" encoding="utf-8"?>
<formControlPr xmlns="http://schemas.microsoft.com/office/spreadsheetml/2009/9/main" objectType="CheckBox" fmlaLink="$AJ$19" noThreeD="1"/>
</file>

<file path=xl/ctrlProps/ctrlProp79.xml><?xml version="1.0" encoding="utf-8"?>
<formControlPr xmlns="http://schemas.microsoft.com/office/spreadsheetml/2009/9/main" objectType="CheckBox" fmlaLink="$AK$19" noThreeD="1"/>
</file>

<file path=xl/ctrlProps/ctrlProp8.xml><?xml version="1.0" encoding="utf-8"?>
<formControlPr xmlns="http://schemas.microsoft.com/office/spreadsheetml/2009/9/main" objectType="CheckBox" fmlaLink="$AJ$20" lockText="1" noThreeD="1"/>
</file>

<file path=xl/ctrlProps/ctrlProp80.xml><?xml version="1.0" encoding="utf-8"?>
<formControlPr xmlns="http://schemas.microsoft.com/office/spreadsheetml/2009/9/main" objectType="CheckBox" fmlaLink="$AL$19" noThreeD="1"/>
</file>

<file path=xl/ctrlProps/ctrlProp81.xml><?xml version="1.0" encoding="utf-8"?>
<formControlPr xmlns="http://schemas.microsoft.com/office/spreadsheetml/2009/9/main" objectType="CheckBox" fmlaLink="$AM$19" noThreeD="1"/>
</file>

<file path=xl/ctrlProps/ctrlProp82.xml><?xml version="1.0" encoding="utf-8"?>
<formControlPr xmlns="http://schemas.microsoft.com/office/spreadsheetml/2009/9/main" objectType="CheckBox" fmlaLink="$AN$19" noThreeD="1"/>
</file>

<file path=xl/ctrlProps/ctrlProp83.xml><?xml version="1.0" encoding="utf-8"?>
<formControlPr xmlns="http://schemas.microsoft.com/office/spreadsheetml/2009/9/main" objectType="GBox" noThreeD="1"/>
</file>

<file path=xl/ctrlProps/ctrlProp84.xml><?xml version="1.0" encoding="utf-8"?>
<formControlPr xmlns="http://schemas.microsoft.com/office/spreadsheetml/2009/9/main" objectType="CheckBox" fmlaLink="$AN$14" noThreeD="1"/>
</file>

<file path=xl/ctrlProps/ctrlProp85.xml><?xml version="1.0" encoding="utf-8"?>
<formControlPr xmlns="http://schemas.microsoft.com/office/spreadsheetml/2009/9/main" objectType="CheckBox" fmlaLink="$AJ$9" lockText="1" noThreeD="1"/>
</file>

<file path=xl/ctrlProps/ctrlProp86.xml><?xml version="1.0" encoding="utf-8"?>
<formControlPr xmlns="http://schemas.microsoft.com/office/spreadsheetml/2009/9/main" objectType="CheckBox" fmlaLink="$AK$8" lockText="1" noThreeD="1"/>
</file>

<file path=xl/ctrlProps/ctrlProp87.xml><?xml version="1.0" encoding="utf-8"?>
<formControlPr xmlns="http://schemas.microsoft.com/office/spreadsheetml/2009/9/main" objectType="CheckBox" fmlaLink="$AK$9" lockText="1" noThreeD="1"/>
</file>

<file path=xl/ctrlProps/ctrlProp88.xml><?xml version="1.0" encoding="utf-8"?>
<formControlPr xmlns="http://schemas.microsoft.com/office/spreadsheetml/2009/9/main" objectType="CheckBox" fmlaLink="$AJ$8" lockText="1" noThreeD="1"/>
</file>

<file path=xl/ctrlProps/ctrlProp89.xml><?xml version="1.0" encoding="utf-8"?>
<formControlPr xmlns="http://schemas.microsoft.com/office/spreadsheetml/2009/9/main" objectType="CheckBox" fmlaLink="$AB$8" lockText="1" noThreeD="1"/>
</file>

<file path=xl/ctrlProps/ctrlProp9.xml><?xml version="1.0" encoding="utf-8"?>
<formControlPr xmlns="http://schemas.microsoft.com/office/spreadsheetml/2009/9/main" objectType="CheckBox" fmlaLink="$AJ$24" lockText="1" noThreeD="1"/>
</file>

<file path=xl/ctrlProps/ctrlProp90.xml><?xml version="1.0" encoding="utf-8"?>
<formControlPr xmlns="http://schemas.microsoft.com/office/spreadsheetml/2009/9/main" objectType="CheckBox" fmlaLink="$AB$35" noThreeD="1"/>
</file>

<file path=xl/ctrlProps/ctrlProp91.xml><?xml version="1.0" encoding="utf-8"?>
<formControlPr xmlns="http://schemas.microsoft.com/office/spreadsheetml/2009/9/main" objectType="CheckBox" fmlaLink="$AC$35" noThreeD="1"/>
</file>

<file path=xl/ctrlProps/ctrlProp92.xml><?xml version="1.0" encoding="utf-8"?>
<formControlPr xmlns="http://schemas.microsoft.com/office/spreadsheetml/2009/9/main" objectType="CheckBox" fmlaLink="$AE$16" noThreeD="1"/>
</file>

<file path=xl/ctrlProps/ctrlProp93.xml><?xml version="1.0" encoding="utf-8"?>
<formControlPr xmlns="http://schemas.microsoft.com/office/spreadsheetml/2009/9/main" objectType="CheckBox" fmlaLink="$AF$16" noThreeD="1"/>
</file>

<file path=xl/ctrlProps/ctrlProp94.xml><?xml version="1.0" encoding="utf-8"?>
<formControlPr xmlns="http://schemas.microsoft.com/office/spreadsheetml/2009/9/main" objectType="CheckBox" fmlaLink="$AC$16" noThreeD="1"/>
</file>

<file path=xl/ctrlProps/ctrlProp95.xml><?xml version="1.0" encoding="utf-8"?>
<formControlPr xmlns="http://schemas.microsoft.com/office/spreadsheetml/2009/9/main" objectType="CheckBox" fmlaLink="$AD$16" noThreeD="1"/>
</file>

<file path=xl/ctrlProps/ctrlProp96.xml><?xml version="1.0" encoding="utf-8"?>
<formControlPr xmlns="http://schemas.microsoft.com/office/spreadsheetml/2009/9/main" objectType="CheckBox" fmlaLink="$AC$10" lockText="1" noThreeD="1"/>
</file>

<file path=xl/ctrlProps/ctrlProp97.xml><?xml version="1.0" encoding="utf-8"?>
<formControlPr xmlns="http://schemas.microsoft.com/office/spreadsheetml/2009/9/main" objectType="CheckBox" fmlaLink="$AD$10" lockText="1" noThreeD="1"/>
</file>

<file path=xl/ctrlProps/ctrlProp98.xml><?xml version="1.0" encoding="utf-8"?>
<formControlPr xmlns="http://schemas.microsoft.com/office/spreadsheetml/2009/9/main" objectType="CheckBox" fmlaLink="$AC$12" lockText="1" noThreeD="1"/>
</file>

<file path=xl/ctrlProps/ctrlProp99.xml><?xml version="1.0" encoding="utf-8"?>
<formControlPr xmlns="http://schemas.microsoft.com/office/spreadsheetml/2009/9/main" objectType="CheckBox" fmlaLink="$AD$12" lockText="1" noThreeD="1"/>
</file>

<file path=xl/drawings/drawing1.xml><?xml version="1.0" encoding="utf-8"?>
<xdr:wsDr xmlns:xdr="http://schemas.openxmlformats.org/drawingml/2006/spreadsheetDrawing" xmlns:a="http://schemas.openxmlformats.org/drawingml/2006/main">
  <xdr:twoCellAnchor>
    <xdr:from>
      <xdr:col>24</xdr:col>
      <xdr:colOff>82550</xdr:colOff>
      <xdr:row>4</xdr:row>
      <xdr:rowOff>28575</xdr:rowOff>
    </xdr:from>
    <xdr:to>
      <xdr:col>24</xdr:col>
      <xdr:colOff>3705225</xdr:colOff>
      <xdr:row>5</xdr:row>
      <xdr:rowOff>200025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721475" y="962025"/>
          <a:ext cx="3622675" cy="466725"/>
        </a:xfrm>
        <a:prstGeom prst="rect">
          <a:avLst/>
        </a:prstGeom>
        <a:solidFill>
          <a:schemeClr val="lt1"/>
        </a:solidFill>
        <a:ln w="4762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色付き部分に入力してください。</a:t>
          </a:r>
          <a:endParaRPr kumimoji="1" lang="en-US" altLang="ja-JP" sz="1100"/>
        </a:p>
        <a:p>
          <a:r>
            <a:rPr kumimoji="1" lang="ja-JP" altLang="en-US" sz="1100"/>
            <a:t>入力後印刷し、自署部分を自筆でご記入ください。</a:t>
          </a:r>
        </a:p>
      </xdr:txBody>
    </xdr:sp>
    <xdr:clientData/>
  </xdr:twoCellAnchor>
  <mc:AlternateContent xmlns:mc="http://schemas.openxmlformats.org/markup-compatibility/2006">
    <mc:Choice xmlns:a14="http://schemas.microsoft.com/office/drawing/2010/main" Requires="a14">
      <xdr:twoCellAnchor editAs="oneCell">
        <xdr:from>
          <xdr:col>2</xdr:col>
          <xdr:colOff>38100</xdr:colOff>
          <xdr:row>34</xdr:row>
          <xdr:rowOff>31750</xdr:rowOff>
        </xdr:from>
        <xdr:to>
          <xdr:col>2</xdr:col>
          <xdr:colOff>247650</xdr:colOff>
          <xdr:row>34</xdr:row>
          <xdr:rowOff>266700</xdr:rowOff>
        </xdr:to>
        <xdr:sp macro="" textlink="">
          <xdr:nvSpPr>
            <xdr:cNvPr id="52225" name="Check Box 1" hidden="1">
              <a:extLst>
                <a:ext uri="{63B3BB69-23CF-44E3-9099-C40C66FF867C}">
                  <a14:compatExt spid="_x0000_s52225"/>
                </a:ext>
                <a:ext uri="{FF2B5EF4-FFF2-40B4-BE49-F238E27FC236}">
                  <a16:creationId xmlns:a16="http://schemas.microsoft.com/office/drawing/2014/main" id="{00000000-0008-0000-0000-000001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36</xdr:col>
      <xdr:colOff>417419</xdr:colOff>
      <xdr:row>3</xdr:row>
      <xdr:rowOff>130968</xdr:rowOff>
    </xdr:from>
    <xdr:to>
      <xdr:col>40</xdr:col>
      <xdr:colOff>494179</xdr:colOff>
      <xdr:row>6</xdr:row>
      <xdr:rowOff>47624</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11104469" y="740568"/>
          <a:ext cx="2562785" cy="831056"/>
        </a:xfrm>
        <a:prstGeom prst="rect">
          <a:avLst/>
        </a:prstGeom>
        <a:solidFill>
          <a:schemeClr val="lt1"/>
        </a:solidFill>
        <a:ln w="4762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400"/>
            <a:t>入力後印刷してください。</a:t>
          </a:r>
          <a:endParaRPr kumimoji="1" lang="en-US" altLang="ja-JP" sz="1400"/>
        </a:p>
        <a:p>
          <a:pPr algn="l"/>
          <a:r>
            <a:rPr kumimoji="1" lang="ja-JP" altLang="en-US" sz="1400"/>
            <a:t>（セルの塗りつぶしの色は印刷されません）</a:t>
          </a:r>
        </a:p>
      </xdr:txBody>
    </xdr:sp>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23</xdr:col>
          <xdr:colOff>323850</xdr:colOff>
          <xdr:row>7</xdr:row>
          <xdr:rowOff>88900</xdr:rowOff>
        </xdr:from>
        <xdr:to>
          <xdr:col>25</xdr:col>
          <xdr:colOff>76200</xdr:colOff>
          <xdr:row>7</xdr:row>
          <xdr:rowOff>323850</xdr:rowOff>
        </xdr:to>
        <xdr:sp macro="" textlink="">
          <xdr:nvSpPr>
            <xdr:cNvPr id="167937" name="Check Box 1" hidden="1">
              <a:extLst>
                <a:ext uri="{63B3BB69-23CF-44E3-9099-C40C66FF867C}">
                  <a14:compatExt spid="_x0000_s167937"/>
                </a:ext>
                <a:ext uri="{FF2B5EF4-FFF2-40B4-BE49-F238E27FC236}">
                  <a16:creationId xmlns:a16="http://schemas.microsoft.com/office/drawing/2014/main" id="{00000000-0008-0000-0B00-0000019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34</xdr:row>
          <xdr:rowOff>31750</xdr:rowOff>
        </xdr:from>
        <xdr:to>
          <xdr:col>13</xdr:col>
          <xdr:colOff>38100</xdr:colOff>
          <xdr:row>34</xdr:row>
          <xdr:rowOff>241300</xdr:rowOff>
        </xdr:to>
        <xdr:sp macro="" textlink="">
          <xdr:nvSpPr>
            <xdr:cNvPr id="167938" name="Check Box 2" hidden="1">
              <a:extLst>
                <a:ext uri="{63B3BB69-23CF-44E3-9099-C40C66FF867C}">
                  <a14:compatExt spid="_x0000_s167938"/>
                </a:ext>
                <a:ext uri="{FF2B5EF4-FFF2-40B4-BE49-F238E27FC236}">
                  <a16:creationId xmlns:a16="http://schemas.microsoft.com/office/drawing/2014/main" id="{00000000-0008-0000-0B00-0000029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34</xdr:row>
          <xdr:rowOff>38100</xdr:rowOff>
        </xdr:from>
        <xdr:to>
          <xdr:col>16</xdr:col>
          <xdr:colOff>0</xdr:colOff>
          <xdr:row>34</xdr:row>
          <xdr:rowOff>247650</xdr:rowOff>
        </xdr:to>
        <xdr:sp macro="" textlink="">
          <xdr:nvSpPr>
            <xdr:cNvPr id="167939" name="Check Box 3" hidden="1">
              <a:extLst>
                <a:ext uri="{63B3BB69-23CF-44E3-9099-C40C66FF867C}">
                  <a14:compatExt spid="_x0000_s167939"/>
                </a:ext>
                <a:ext uri="{FF2B5EF4-FFF2-40B4-BE49-F238E27FC236}">
                  <a16:creationId xmlns:a16="http://schemas.microsoft.com/office/drawing/2014/main" id="{00000000-0008-0000-0B00-0000039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50800</xdr:colOff>
          <xdr:row>15</xdr:row>
          <xdr:rowOff>419100</xdr:rowOff>
        </xdr:from>
        <xdr:to>
          <xdr:col>17</xdr:col>
          <xdr:colOff>76200</xdr:colOff>
          <xdr:row>15</xdr:row>
          <xdr:rowOff>590550</xdr:rowOff>
        </xdr:to>
        <xdr:sp macro="" textlink="">
          <xdr:nvSpPr>
            <xdr:cNvPr id="168961" name="Check Box 1" hidden="1">
              <a:extLst>
                <a:ext uri="{63B3BB69-23CF-44E3-9099-C40C66FF867C}">
                  <a14:compatExt spid="_x0000_s168961"/>
                </a:ext>
                <a:ext uri="{FF2B5EF4-FFF2-40B4-BE49-F238E27FC236}">
                  <a16:creationId xmlns:a16="http://schemas.microsoft.com/office/drawing/2014/main" id="{00000000-0008-0000-0C00-0000019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15</xdr:row>
          <xdr:rowOff>431800</xdr:rowOff>
        </xdr:from>
        <xdr:to>
          <xdr:col>22</xdr:col>
          <xdr:colOff>171450</xdr:colOff>
          <xdr:row>15</xdr:row>
          <xdr:rowOff>609600</xdr:rowOff>
        </xdr:to>
        <xdr:sp macro="" textlink="">
          <xdr:nvSpPr>
            <xdr:cNvPr id="168962" name="Check Box 2" hidden="1">
              <a:extLst>
                <a:ext uri="{63B3BB69-23CF-44E3-9099-C40C66FF867C}">
                  <a14:compatExt spid="_x0000_s168962"/>
                </a:ext>
                <a:ext uri="{FF2B5EF4-FFF2-40B4-BE49-F238E27FC236}">
                  <a16:creationId xmlns:a16="http://schemas.microsoft.com/office/drawing/2014/main" id="{00000000-0008-0000-0C00-0000029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15</xdr:row>
          <xdr:rowOff>412750</xdr:rowOff>
        </xdr:from>
        <xdr:to>
          <xdr:col>8</xdr:col>
          <xdr:colOff>107950</xdr:colOff>
          <xdr:row>15</xdr:row>
          <xdr:rowOff>609600</xdr:rowOff>
        </xdr:to>
        <xdr:sp macro="" textlink="">
          <xdr:nvSpPr>
            <xdr:cNvPr id="168963" name="Check Box 3" hidden="1">
              <a:extLst>
                <a:ext uri="{63B3BB69-23CF-44E3-9099-C40C66FF867C}">
                  <a14:compatExt spid="_x0000_s168963"/>
                </a:ext>
                <a:ext uri="{FF2B5EF4-FFF2-40B4-BE49-F238E27FC236}">
                  <a16:creationId xmlns:a16="http://schemas.microsoft.com/office/drawing/2014/main" id="{00000000-0008-0000-0C00-0000039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88900</xdr:colOff>
          <xdr:row>15</xdr:row>
          <xdr:rowOff>419100</xdr:rowOff>
        </xdr:from>
        <xdr:to>
          <xdr:col>13</xdr:col>
          <xdr:colOff>95250</xdr:colOff>
          <xdr:row>15</xdr:row>
          <xdr:rowOff>609600</xdr:rowOff>
        </xdr:to>
        <xdr:sp macro="" textlink="">
          <xdr:nvSpPr>
            <xdr:cNvPr id="168964" name="Check Box 4" hidden="1">
              <a:extLst>
                <a:ext uri="{63B3BB69-23CF-44E3-9099-C40C66FF867C}">
                  <a14:compatExt spid="_x0000_s168964"/>
                </a:ext>
                <a:ext uri="{FF2B5EF4-FFF2-40B4-BE49-F238E27FC236}">
                  <a16:creationId xmlns:a16="http://schemas.microsoft.com/office/drawing/2014/main" id="{00000000-0008-0000-0C00-0000049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9</xdr:row>
          <xdr:rowOff>31750</xdr:rowOff>
        </xdr:from>
        <xdr:to>
          <xdr:col>8</xdr:col>
          <xdr:colOff>95250</xdr:colOff>
          <xdr:row>9</xdr:row>
          <xdr:rowOff>279400</xdr:rowOff>
        </xdr:to>
        <xdr:sp macro="" textlink="">
          <xdr:nvSpPr>
            <xdr:cNvPr id="168965" name="Check Box 5" hidden="1">
              <a:extLst>
                <a:ext uri="{63B3BB69-23CF-44E3-9099-C40C66FF867C}">
                  <a14:compatExt spid="_x0000_s168965"/>
                </a:ext>
                <a:ext uri="{FF2B5EF4-FFF2-40B4-BE49-F238E27FC236}">
                  <a16:creationId xmlns:a16="http://schemas.microsoft.com/office/drawing/2014/main" id="{00000000-0008-0000-0C00-0000059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9</xdr:row>
          <xdr:rowOff>50800</xdr:rowOff>
        </xdr:from>
        <xdr:to>
          <xdr:col>17</xdr:col>
          <xdr:colOff>146050</xdr:colOff>
          <xdr:row>9</xdr:row>
          <xdr:rowOff>266700</xdr:rowOff>
        </xdr:to>
        <xdr:sp macro="" textlink="">
          <xdr:nvSpPr>
            <xdr:cNvPr id="168966" name="Check Box 6" hidden="1">
              <a:extLst>
                <a:ext uri="{63B3BB69-23CF-44E3-9099-C40C66FF867C}">
                  <a14:compatExt spid="_x0000_s168966"/>
                </a:ext>
                <a:ext uri="{FF2B5EF4-FFF2-40B4-BE49-F238E27FC236}">
                  <a16:creationId xmlns:a16="http://schemas.microsoft.com/office/drawing/2014/main" id="{00000000-0008-0000-0C00-0000069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11</xdr:row>
          <xdr:rowOff>31750</xdr:rowOff>
        </xdr:from>
        <xdr:to>
          <xdr:col>8</xdr:col>
          <xdr:colOff>107950</xdr:colOff>
          <xdr:row>11</xdr:row>
          <xdr:rowOff>279400</xdr:rowOff>
        </xdr:to>
        <xdr:sp macro="" textlink="">
          <xdr:nvSpPr>
            <xdr:cNvPr id="168967" name="Check Box 7" hidden="1">
              <a:extLst>
                <a:ext uri="{63B3BB69-23CF-44E3-9099-C40C66FF867C}">
                  <a14:compatExt spid="_x0000_s168967"/>
                </a:ext>
                <a:ext uri="{FF2B5EF4-FFF2-40B4-BE49-F238E27FC236}">
                  <a16:creationId xmlns:a16="http://schemas.microsoft.com/office/drawing/2014/main" id="{00000000-0008-0000-0C00-0000079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69850</xdr:colOff>
          <xdr:row>11</xdr:row>
          <xdr:rowOff>31750</xdr:rowOff>
        </xdr:from>
        <xdr:to>
          <xdr:col>17</xdr:col>
          <xdr:colOff>127000</xdr:colOff>
          <xdr:row>11</xdr:row>
          <xdr:rowOff>279400</xdr:rowOff>
        </xdr:to>
        <xdr:sp macro="" textlink="">
          <xdr:nvSpPr>
            <xdr:cNvPr id="168968" name="Check Box 8" hidden="1">
              <a:extLst>
                <a:ext uri="{63B3BB69-23CF-44E3-9099-C40C66FF867C}">
                  <a14:compatExt spid="_x0000_s168968"/>
                </a:ext>
                <a:ext uri="{FF2B5EF4-FFF2-40B4-BE49-F238E27FC236}">
                  <a16:creationId xmlns:a16="http://schemas.microsoft.com/office/drawing/2014/main" id="{00000000-0008-0000-0C00-0000089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17</xdr:row>
          <xdr:rowOff>50800</xdr:rowOff>
        </xdr:from>
        <xdr:to>
          <xdr:col>9</xdr:col>
          <xdr:colOff>38100</xdr:colOff>
          <xdr:row>17</xdr:row>
          <xdr:rowOff>285750</xdr:rowOff>
        </xdr:to>
        <xdr:sp macro="" textlink="">
          <xdr:nvSpPr>
            <xdr:cNvPr id="168969" name="Check Box 9" hidden="1">
              <a:extLst>
                <a:ext uri="{63B3BB69-23CF-44E3-9099-C40C66FF867C}">
                  <a14:compatExt spid="_x0000_s168969"/>
                </a:ext>
                <a:ext uri="{FF2B5EF4-FFF2-40B4-BE49-F238E27FC236}">
                  <a16:creationId xmlns:a16="http://schemas.microsoft.com/office/drawing/2014/main" id="{00000000-0008-0000-0C00-0000099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17</xdr:row>
          <xdr:rowOff>57150</xdr:rowOff>
        </xdr:from>
        <xdr:to>
          <xdr:col>12</xdr:col>
          <xdr:colOff>133350</xdr:colOff>
          <xdr:row>17</xdr:row>
          <xdr:rowOff>298450</xdr:rowOff>
        </xdr:to>
        <xdr:sp macro="" textlink="">
          <xdr:nvSpPr>
            <xdr:cNvPr id="168970" name="Check Box 10" hidden="1">
              <a:extLst>
                <a:ext uri="{63B3BB69-23CF-44E3-9099-C40C66FF867C}">
                  <a14:compatExt spid="_x0000_s168970"/>
                </a:ext>
                <a:ext uri="{FF2B5EF4-FFF2-40B4-BE49-F238E27FC236}">
                  <a16:creationId xmlns:a16="http://schemas.microsoft.com/office/drawing/2014/main" id="{00000000-0008-0000-0C00-00000A9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18</xdr:row>
          <xdr:rowOff>50800</xdr:rowOff>
        </xdr:from>
        <xdr:to>
          <xdr:col>9</xdr:col>
          <xdr:colOff>38100</xdr:colOff>
          <xdr:row>18</xdr:row>
          <xdr:rowOff>285750</xdr:rowOff>
        </xdr:to>
        <xdr:sp macro="" textlink="">
          <xdr:nvSpPr>
            <xdr:cNvPr id="168971" name="Check Box 11" hidden="1">
              <a:extLst>
                <a:ext uri="{63B3BB69-23CF-44E3-9099-C40C66FF867C}">
                  <a14:compatExt spid="_x0000_s168971"/>
                </a:ext>
                <a:ext uri="{FF2B5EF4-FFF2-40B4-BE49-F238E27FC236}">
                  <a16:creationId xmlns:a16="http://schemas.microsoft.com/office/drawing/2014/main" id="{00000000-0008-0000-0C00-00000B9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165100</xdr:colOff>
          <xdr:row>17</xdr:row>
          <xdr:rowOff>50800</xdr:rowOff>
        </xdr:from>
        <xdr:to>
          <xdr:col>18</xdr:col>
          <xdr:colOff>38100</xdr:colOff>
          <xdr:row>17</xdr:row>
          <xdr:rowOff>285750</xdr:rowOff>
        </xdr:to>
        <xdr:sp macro="" textlink="">
          <xdr:nvSpPr>
            <xdr:cNvPr id="168972" name="Check Box 12" hidden="1">
              <a:extLst>
                <a:ext uri="{63B3BB69-23CF-44E3-9099-C40C66FF867C}">
                  <a14:compatExt spid="_x0000_s168972"/>
                </a:ext>
                <a:ext uri="{FF2B5EF4-FFF2-40B4-BE49-F238E27FC236}">
                  <a16:creationId xmlns:a16="http://schemas.microsoft.com/office/drawing/2014/main" id="{00000000-0008-0000-0C00-00000C9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17</xdr:row>
          <xdr:rowOff>50800</xdr:rowOff>
        </xdr:from>
        <xdr:to>
          <xdr:col>21</xdr:col>
          <xdr:colOff>152400</xdr:colOff>
          <xdr:row>17</xdr:row>
          <xdr:rowOff>285750</xdr:rowOff>
        </xdr:to>
        <xdr:sp macro="" textlink="">
          <xdr:nvSpPr>
            <xdr:cNvPr id="168973" name="Check Box 13" hidden="1">
              <a:extLst>
                <a:ext uri="{63B3BB69-23CF-44E3-9099-C40C66FF867C}">
                  <a14:compatExt spid="_x0000_s168973"/>
                </a:ext>
                <a:ext uri="{FF2B5EF4-FFF2-40B4-BE49-F238E27FC236}">
                  <a16:creationId xmlns:a16="http://schemas.microsoft.com/office/drawing/2014/main" id="{00000000-0008-0000-0C00-00000D9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18</xdr:row>
          <xdr:rowOff>38100</xdr:rowOff>
        </xdr:from>
        <xdr:to>
          <xdr:col>18</xdr:col>
          <xdr:colOff>19050</xdr:colOff>
          <xdr:row>18</xdr:row>
          <xdr:rowOff>279400</xdr:rowOff>
        </xdr:to>
        <xdr:sp macro="" textlink="">
          <xdr:nvSpPr>
            <xdr:cNvPr id="168974" name="Check Box 14" hidden="1">
              <a:extLst>
                <a:ext uri="{63B3BB69-23CF-44E3-9099-C40C66FF867C}">
                  <a14:compatExt spid="_x0000_s168974"/>
                </a:ext>
                <a:ext uri="{FF2B5EF4-FFF2-40B4-BE49-F238E27FC236}">
                  <a16:creationId xmlns:a16="http://schemas.microsoft.com/office/drawing/2014/main" id="{00000000-0008-0000-0C00-00000E9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0</xdr:colOff>
          <xdr:row>9</xdr:row>
          <xdr:rowOff>19050</xdr:rowOff>
        </xdr:from>
        <xdr:to>
          <xdr:col>23</xdr:col>
          <xdr:colOff>69850</xdr:colOff>
          <xdr:row>10</xdr:row>
          <xdr:rowOff>241300</xdr:rowOff>
        </xdr:to>
        <xdr:sp macro="" textlink="">
          <xdr:nvSpPr>
            <xdr:cNvPr id="169985" name="Group Box 1" hidden="1">
              <a:extLst>
                <a:ext uri="{63B3BB69-23CF-44E3-9099-C40C66FF867C}">
                  <a14:compatExt spid="_x0000_s169985"/>
                </a:ext>
                <a:ext uri="{FF2B5EF4-FFF2-40B4-BE49-F238E27FC236}">
                  <a16:creationId xmlns:a16="http://schemas.microsoft.com/office/drawing/2014/main" id="{00000000-0008-0000-0D00-00000198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xdr:row>
          <xdr:rowOff>247650</xdr:rowOff>
        </xdr:from>
        <xdr:to>
          <xdr:col>13</xdr:col>
          <xdr:colOff>304800</xdr:colOff>
          <xdr:row>10</xdr:row>
          <xdr:rowOff>323850</xdr:rowOff>
        </xdr:to>
        <xdr:sp macro="" textlink="">
          <xdr:nvSpPr>
            <xdr:cNvPr id="169986" name="Group Box 2" hidden="1">
              <a:extLst>
                <a:ext uri="{63B3BB69-23CF-44E3-9099-C40C66FF867C}">
                  <a14:compatExt spid="_x0000_s169986"/>
                </a:ext>
                <a:ext uri="{FF2B5EF4-FFF2-40B4-BE49-F238E27FC236}">
                  <a16:creationId xmlns:a16="http://schemas.microsoft.com/office/drawing/2014/main" id="{00000000-0008-0000-0D00-00000298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xdr:row>
          <xdr:rowOff>0</xdr:rowOff>
        </xdr:from>
        <xdr:to>
          <xdr:col>13</xdr:col>
          <xdr:colOff>0</xdr:colOff>
          <xdr:row>17</xdr:row>
          <xdr:rowOff>50800</xdr:rowOff>
        </xdr:to>
        <xdr:sp macro="" textlink="">
          <xdr:nvSpPr>
            <xdr:cNvPr id="169987" name="Group Box 3" hidden="1">
              <a:extLst>
                <a:ext uri="{63B3BB69-23CF-44E3-9099-C40C66FF867C}">
                  <a14:compatExt spid="_x0000_s169987"/>
                </a:ext>
                <a:ext uri="{FF2B5EF4-FFF2-40B4-BE49-F238E27FC236}">
                  <a16:creationId xmlns:a16="http://schemas.microsoft.com/office/drawing/2014/main" id="{00000000-0008-0000-0D00-00000398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16</xdr:row>
          <xdr:rowOff>0</xdr:rowOff>
        </xdr:from>
        <xdr:to>
          <xdr:col>23</xdr:col>
          <xdr:colOff>279400</xdr:colOff>
          <xdr:row>17</xdr:row>
          <xdr:rowOff>107950</xdr:rowOff>
        </xdr:to>
        <xdr:sp macro="" textlink="">
          <xdr:nvSpPr>
            <xdr:cNvPr id="169988" name="Group Box 4" hidden="1">
              <a:extLst>
                <a:ext uri="{63B3BB69-23CF-44E3-9099-C40C66FF867C}">
                  <a14:compatExt spid="_x0000_s169988"/>
                </a:ext>
                <a:ext uri="{FF2B5EF4-FFF2-40B4-BE49-F238E27FC236}">
                  <a16:creationId xmlns:a16="http://schemas.microsoft.com/office/drawing/2014/main" id="{00000000-0008-0000-0D00-00000498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xdr:row>
          <xdr:rowOff>0</xdr:rowOff>
        </xdr:from>
        <xdr:to>
          <xdr:col>14</xdr:col>
          <xdr:colOff>12700</xdr:colOff>
          <xdr:row>21</xdr:row>
          <xdr:rowOff>323850</xdr:rowOff>
        </xdr:to>
        <xdr:sp macro="" textlink="">
          <xdr:nvSpPr>
            <xdr:cNvPr id="169989" name="Group Box 5" hidden="1">
              <a:extLst>
                <a:ext uri="{63B3BB69-23CF-44E3-9099-C40C66FF867C}">
                  <a14:compatExt spid="_x0000_s169989"/>
                </a:ext>
                <a:ext uri="{FF2B5EF4-FFF2-40B4-BE49-F238E27FC236}">
                  <a16:creationId xmlns:a16="http://schemas.microsoft.com/office/drawing/2014/main" id="{00000000-0008-0000-0D00-00000598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20</xdr:row>
          <xdr:rowOff>0</xdr:rowOff>
        </xdr:from>
        <xdr:to>
          <xdr:col>24</xdr:col>
          <xdr:colOff>76200</xdr:colOff>
          <xdr:row>21</xdr:row>
          <xdr:rowOff>323850</xdr:rowOff>
        </xdr:to>
        <xdr:sp macro="" textlink="">
          <xdr:nvSpPr>
            <xdr:cNvPr id="169990" name="Group Box 6" hidden="1">
              <a:extLst>
                <a:ext uri="{63B3BB69-23CF-44E3-9099-C40C66FF867C}">
                  <a14:compatExt spid="_x0000_s169990"/>
                </a:ext>
                <a:ext uri="{FF2B5EF4-FFF2-40B4-BE49-F238E27FC236}">
                  <a16:creationId xmlns:a16="http://schemas.microsoft.com/office/drawing/2014/main" id="{00000000-0008-0000-0D00-00000698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8</xdr:row>
          <xdr:rowOff>247650</xdr:rowOff>
        </xdr:from>
        <xdr:to>
          <xdr:col>23</xdr:col>
          <xdr:colOff>260350</xdr:colOff>
          <xdr:row>10</xdr:row>
          <xdr:rowOff>323850</xdr:rowOff>
        </xdr:to>
        <xdr:sp macro="" textlink="">
          <xdr:nvSpPr>
            <xdr:cNvPr id="169991" name="Group Box 7" hidden="1">
              <a:extLst>
                <a:ext uri="{63B3BB69-23CF-44E3-9099-C40C66FF867C}">
                  <a14:compatExt spid="_x0000_s169991"/>
                </a:ext>
                <a:ext uri="{FF2B5EF4-FFF2-40B4-BE49-F238E27FC236}">
                  <a16:creationId xmlns:a16="http://schemas.microsoft.com/office/drawing/2014/main" id="{00000000-0008-0000-0D00-00000798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8</xdr:row>
          <xdr:rowOff>247650</xdr:rowOff>
        </xdr:from>
        <xdr:to>
          <xdr:col>23</xdr:col>
          <xdr:colOff>260350</xdr:colOff>
          <xdr:row>10</xdr:row>
          <xdr:rowOff>323850</xdr:rowOff>
        </xdr:to>
        <xdr:sp macro="" textlink="">
          <xdr:nvSpPr>
            <xdr:cNvPr id="169992" name="Group Box 8" hidden="1">
              <a:extLst>
                <a:ext uri="{63B3BB69-23CF-44E3-9099-C40C66FF867C}">
                  <a14:compatExt spid="_x0000_s169992"/>
                </a:ext>
                <a:ext uri="{FF2B5EF4-FFF2-40B4-BE49-F238E27FC236}">
                  <a16:creationId xmlns:a16="http://schemas.microsoft.com/office/drawing/2014/main" id="{00000000-0008-0000-0D00-00000898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16</xdr:row>
          <xdr:rowOff>0</xdr:rowOff>
        </xdr:from>
        <xdr:to>
          <xdr:col>22</xdr:col>
          <xdr:colOff>266700</xdr:colOff>
          <xdr:row>17</xdr:row>
          <xdr:rowOff>50800</xdr:rowOff>
        </xdr:to>
        <xdr:sp macro="" textlink="">
          <xdr:nvSpPr>
            <xdr:cNvPr id="169993" name="Group Box 9" hidden="1">
              <a:extLst>
                <a:ext uri="{63B3BB69-23CF-44E3-9099-C40C66FF867C}">
                  <a14:compatExt spid="_x0000_s169993"/>
                </a:ext>
                <a:ext uri="{FF2B5EF4-FFF2-40B4-BE49-F238E27FC236}">
                  <a16:creationId xmlns:a16="http://schemas.microsoft.com/office/drawing/2014/main" id="{00000000-0008-0000-0D00-00000998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20</xdr:row>
          <xdr:rowOff>0</xdr:rowOff>
        </xdr:from>
        <xdr:to>
          <xdr:col>24</xdr:col>
          <xdr:colOff>19050</xdr:colOff>
          <xdr:row>21</xdr:row>
          <xdr:rowOff>323850</xdr:rowOff>
        </xdr:to>
        <xdr:sp macro="" textlink="">
          <xdr:nvSpPr>
            <xdr:cNvPr id="169994" name="Group Box 10" hidden="1">
              <a:extLst>
                <a:ext uri="{63B3BB69-23CF-44E3-9099-C40C66FF867C}">
                  <a14:compatExt spid="_x0000_s169994"/>
                </a:ext>
                <a:ext uri="{FF2B5EF4-FFF2-40B4-BE49-F238E27FC236}">
                  <a16:creationId xmlns:a16="http://schemas.microsoft.com/office/drawing/2014/main" id="{00000000-0008-0000-0D00-00000A98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20</xdr:row>
          <xdr:rowOff>0</xdr:rowOff>
        </xdr:from>
        <xdr:to>
          <xdr:col>24</xdr:col>
          <xdr:colOff>19050</xdr:colOff>
          <xdr:row>21</xdr:row>
          <xdr:rowOff>323850</xdr:rowOff>
        </xdr:to>
        <xdr:sp macro="" textlink="">
          <xdr:nvSpPr>
            <xdr:cNvPr id="169995" name="Group Box 11" hidden="1">
              <a:extLst>
                <a:ext uri="{63B3BB69-23CF-44E3-9099-C40C66FF867C}">
                  <a14:compatExt spid="_x0000_s169995"/>
                </a:ext>
                <a:ext uri="{FF2B5EF4-FFF2-40B4-BE49-F238E27FC236}">
                  <a16:creationId xmlns:a16="http://schemas.microsoft.com/office/drawing/2014/main" id="{00000000-0008-0000-0D00-00000B98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16</xdr:row>
          <xdr:rowOff>0</xdr:rowOff>
        </xdr:from>
        <xdr:to>
          <xdr:col>22</xdr:col>
          <xdr:colOff>266700</xdr:colOff>
          <xdr:row>17</xdr:row>
          <xdr:rowOff>50800</xdr:rowOff>
        </xdr:to>
        <xdr:sp macro="" textlink="">
          <xdr:nvSpPr>
            <xdr:cNvPr id="169996" name="Group Box 12" hidden="1">
              <a:extLst>
                <a:ext uri="{63B3BB69-23CF-44E3-9099-C40C66FF867C}">
                  <a14:compatExt spid="_x0000_s169996"/>
                </a:ext>
                <a:ext uri="{FF2B5EF4-FFF2-40B4-BE49-F238E27FC236}">
                  <a16:creationId xmlns:a16="http://schemas.microsoft.com/office/drawing/2014/main" id="{00000000-0008-0000-0D00-00000C98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20</xdr:row>
          <xdr:rowOff>0</xdr:rowOff>
        </xdr:from>
        <xdr:to>
          <xdr:col>24</xdr:col>
          <xdr:colOff>19050</xdr:colOff>
          <xdr:row>21</xdr:row>
          <xdr:rowOff>323850</xdr:rowOff>
        </xdr:to>
        <xdr:sp macro="" textlink="">
          <xdr:nvSpPr>
            <xdr:cNvPr id="169997" name="Group Box 13" hidden="1">
              <a:extLst>
                <a:ext uri="{63B3BB69-23CF-44E3-9099-C40C66FF867C}">
                  <a14:compatExt spid="_x0000_s169997"/>
                </a:ext>
                <a:ext uri="{FF2B5EF4-FFF2-40B4-BE49-F238E27FC236}">
                  <a16:creationId xmlns:a16="http://schemas.microsoft.com/office/drawing/2014/main" id="{00000000-0008-0000-0D00-00000D98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20</xdr:row>
          <xdr:rowOff>0</xdr:rowOff>
        </xdr:from>
        <xdr:to>
          <xdr:col>24</xdr:col>
          <xdr:colOff>76200</xdr:colOff>
          <xdr:row>21</xdr:row>
          <xdr:rowOff>323850</xdr:rowOff>
        </xdr:to>
        <xdr:sp macro="" textlink="">
          <xdr:nvSpPr>
            <xdr:cNvPr id="169998" name="Group Box 14" hidden="1">
              <a:extLst>
                <a:ext uri="{63B3BB69-23CF-44E3-9099-C40C66FF867C}">
                  <a14:compatExt spid="_x0000_s169998"/>
                </a:ext>
                <a:ext uri="{FF2B5EF4-FFF2-40B4-BE49-F238E27FC236}">
                  <a16:creationId xmlns:a16="http://schemas.microsoft.com/office/drawing/2014/main" id="{00000000-0008-0000-0D00-00000E98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xdr:row>
          <xdr:rowOff>0</xdr:rowOff>
        </xdr:from>
        <xdr:to>
          <xdr:col>14</xdr:col>
          <xdr:colOff>12700</xdr:colOff>
          <xdr:row>24</xdr:row>
          <xdr:rowOff>12700</xdr:rowOff>
        </xdr:to>
        <xdr:sp macro="" textlink="">
          <xdr:nvSpPr>
            <xdr:cNvPr id="169999" name="Group Box 15" hidden="1">
              <a:extLst>
                <a:ext uri="{63B3BB69-23CF-44E3-9099-C40C66FF867C}">
                  <a14:compatExt spid="_x0000_s169999"/>
                </a:ext>
                <a:ext uri="{FF2B5EF4-FFF2-40B4-BE49-F238E27FC236}">
                  <a16:creationId xmlns:a16="http://schemas.microsoft.com/office/drawing/2014/main" id="{00000000-0008-0000-0D00-00000F98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9</xdr:row>
          <xdr:rowOff>0</xdr:rowOff>
        </xdr:from>
        <xdr:to>
          <xdr:col>5</xdr:col>
          <xdr:colOff>69850</xdr:colOff>
          <xdr:row>9</xdr:row>
          <xdr:rowOff>304800</xdr:rowOff>
        </xdr:to>
        <xdr:sp macro="" textlink="">
          <xdr:nvSpPr>
            <xdr:cNvPr id="170000" name="Check Box 16" hidden="1">
              <a:extLst>
                <a:ext uri="{63B3BB69-23CF-44E3-9099-C40C66FF867C}">
                  <a14:compatExt spid="_x0000_s170000"/>
                </a:ext>
                <a:ext uri="{FF2B5EF4-FFF2-40B4-BE49-F238E27FC236}">
                  <a16:creationId xmlns:a16="http://schemas.microsoft.com/office/drawing/2014/main" id="{00000000-0008-0000-0D00-0000109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9</xdr:row>
          <xdr:rowOff>76200</xdr:rowOff>
        </xdr:from>
        <xdr:to>
          <xdr:col>8</xdr:col>
          <xdr:colOff>19050</xdr:colOff>
          <xdr:row>9</xdr:row>
          <xdr:rowOff>222250</xdr:rowOff>
        </xdr:to>
        <xdr:sp macro="" textlink="">
          <xdr:nvSpPr>
            <xdr:cNvPr id="170001" name="Check Box 17" hidden="1">
              <a:extLst>
                <a:ext uri="{63B3BB69-23CF-44E3-9099-C40C66FF867C}">
                  <a14:compatExt spid="_x0000_s170001"/>
                </a:ext>
                <a:ext uri="{FF2B5EF4-FFF2-40B4-BE49-F238E27FC236}">
                  <a16:creationId xmlns:a16="http://schemas.microsoft.com/office/drawing/2014/main" id="{00000000-0008-0000-0D00-0000119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9</xdr:row>
          <xdr:rowOff>50800</xdr:rowOff>
        </xdr:from>
        <xdr:to>
          <xdr:col>15</xdr:col>
          <xdr:colOff>107950</xdr:colOff>
          <xdr:row>9</xdr:row>
          <xdr:rowOff>279400</xdr:rowOff>
        </xdr:to>
        <xdr:sp macro="" textlink="">
          <xdr:nvSpPr>
            <xdr:cNvPr id="170002" name="Check Box 18" hidden="1">
              <a:extLst>
                <a:ext uri="{63B3BB69-23CF-44E3-9099-C40C66FF867C}">
                  <a14:compatExt spid="_x0000_s170002"/>
                </a:ext>
                <a:ext uri="{FF2B5EF4-FFF2-40B4-BE49-F238E27FC236}">
                  <a16:creationId xmlns:a16="http://schemas.microsoft.com/office/drawing/2014/main" id="{00000000-0008-0000-0D00-0000129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9</xdr:row>
          <xdr:rowOff>38100</xdr:rowOff>
        </xdr:from>
        <xdr:to>
          <xdr:col>18</xdr:col>
          <xdr:colOff>88900</xdr:colOff>
          <xdr:row>9</xdr:row>
          <xdr:rowOff>285750</xdr:rowOff>
        </xdr:to>
        <xdr:sp macro="" textlink="">
          <xdr:nvSpPr>
            <xdr:cNvPr id="170003" name="Check Box 19" hidden="1">
              <a:extLst>
                <a:ext uri="{63B3BB69-23CF-44E3-9099-C40C66FF867C}">
                  <a14:compatExt spid="_x0000_s170003"/>
                </a:ext>
                <a:ext uri="{FF2B5EF4-FFF2-40B4-BE49-F238E27FC236}">
                  <a16:creationId xmlns:a16="http://schemas.microsoft.com/office/drawing/2014/main" id="{00000000-0008-0000-0D00-0000139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xdr:row>
          <xdr:rowOff>76200</xdr:rowOff>
        </xdr:from>
        <xdr:to>
          <xdr:col>5</xdr:col>
          <xdr:colOff>114300</xdr:colOff>
          <xdr:row>10</xdr:row>
          <xdr:rowOff>323850</xdr:rowOff>
        </xdr:to>
        <xdr:sp macro="" textlink="">
          <xdr:nvSpPr>
            <xdr:cNvPr id="170004" name="Check Box 20" hidden="1">
              <a:extLst>
                <a:ext uri="{63B3BB69-23CF-44E3-9099-C40C66FF867C}">
                  <a14:compatExt spid="_x0000_s170004"/>
                </a:ext>
                <a:ext uri="{FF2B5EF4-FFF2-40B4-BE49-F238E27FC236}">
                  <a16:creationId xmlns:a16="http://schemas.microsoft.com/office/drawing/2014/main" id="{00000000-0008-0000-0D00-0000149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10</xdr:row>
          <xdr:rowOff>69850</xdr:rowOff>
        </xdr:from>
        <xdr:to>
          <xdr:col>15</xdr:col>
          <xdr:colOff>88900</xdr:colOff>
          <xdr:row>10</xdr:row>
          <xdr:rowOff>317500</xdr:rowOff>
        </xdr:to>
        <xdr:sp macro="" textlink="">
          <xdr:nvSpPr>
            <xdr:cNvPr id="170005" name="Check Box 21" hidden="1">
              <a:extLst>
                <a:ext uri="{63B3BB69-23CF-44E3-9099-C40C66FF867C}">
                  <a14:compatExt spid="_x0000_s170005"/>
                </a:ext>
                <a:ext uri="{FF2B5EF4-FFF2-40B4-BE49-F238E27FC236}">
                  <a16:creationId xmlns:a16="http://schemas.microsoft.com/office/drawing/2014/main" id="{00000000-0008-0000-0D00-0000159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11</xdr:row>
          <xdr:rowOff>57150</xdr:rowOff>
        </xdr:from>
        <xdr:to>
          <xdr:col>5</xdr:col>
          <xdr:colOff>50800</xdr:colOff>
          <xdr:row>11</xdr:row>
          <xdr:rowOff>304800</xdr:rowOff>
        </xdr:to>
        <xdr:sp macro="" textlink="">
          <xdr:nvSpPr>
            <xdr:cNvPr id="170006" name="Check Box 22" hidden="1">
              <a:extLst>
                <a:ext uri="{63B3BB69-23CF-44E3-9099-C40C66FF867C}">
                  <a14:compatExt spid="_x0000_s170006"/>
                </a:ext>
                <a:ext uri="{FF2B5EF4-FFF2-40B4-BE49-F238E27FC236}">
                  <a16:creationId xmlns:a16="http://schemas.microsoft.com/office/drawing/2014/main" id="{00000000-0008-0000-0D00-0000169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11</xdr:row>
          <xdr:rowOff>57150</xdr:rowOff>
        </xdr:from>
        <xdr:to>
          <xdr:col>15</xdr:col>
          <xdr:colOff>57150</xdr:colOff>
          <xdr:row>11</xdr:row>
          <xdr:rowOff>304800</xdr:rowOff>
        </xdr:to>
        <xdr:sp macro="" textlink="">
          <xdr:nvSpPr>
            <xdr:cNvPr id="170007" name="Check Box 23" hidden="1">
              <a:extLst>
                <a:ext uri="{63B3BB69-23CF-44E3-9099-C40C66FF867C}">
                  <a14:compatExt spid="_x0000_s170007"/>
                </a:ext>
                <a:ext uri="{FF2B5EF4-FFF2-40B4-BE49-F238E27FC236}">
                  <a16:creationId xmlns:a16="http://schemas.microsoft.com/office/drawing/2014/main" id="{00000000-0008-0000-0D00-0000179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12</xdr:row>
          <xdr:rowOff>76200</xdr:rowOff>
        </xdr:from>
        <xdr:to>
          <xdr:col>5</xdr:col>
          <xdr:colOff>57150</xdr:colOff>
          <xdr:row>12</xdr:row>
          <xdr:rowOff>323850</xdr:rowOff>
        </xdr:to>
        <xdr:sp macro="" textlink="">
          <xdr:nvSpPr>
            <xdr:cNvPr id="170008" name="Check Box 24" hidden="1">
              <a:extLst>
                <a:ext uri="{63B3BB69-23CF-44E3-9099-C40C66FF867C}">
                  <a14:compatExt spid="_x0000_s170008"/>
                </a:ext>
                <a:ext uri="{FF2B5EF4-FFF2-40B4-BE49-F238E27FC236}">
                  <a16:creationId xmlns:a16="http://schemas.microsoft.com/office/drawing/2014/main" id="{00000000-0008-0000-0D00-0000189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13</xdr:row>
          <xdr:rowOff>209550</xdr:rowOff>
        </xdr:from>
        <xdr:to>
          <xdr:col>4</xdr:col>
          <xdr:colOff>228600</xdr:colOff>
          <xdr:row>13</xdr:row>
          <xdr:rowOff>457200</xdr:rowOff>
        </xdr:to>
        <xdr:sp macro="" textlink="">
          <xdr:nvSpPr>
            <xdr:cNvPr id="170009" name="Check Box 25" hidden="1">
              <a:extLst>
                <a:ext uri="{63B3BB69-23CF-44E3-9099-C40C66FF867C}">
                  <a14:compatExt spid="_x0000_s170009"/>
                </a:ext>
                <a:ext uri="{FF2B5EF4-FFF2-40B4-BE49-F238E27FC236}">
                  <a16:creationId xmlns:a16="http://schemas.microsoft.com/office/drawing/2014/main" id="{00000000-0008-0000-0D00-0000199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127000</xdr:colOff>
          <xdr:row>13</xdr:row>
          <xdr:rowOff>247650</xdr:rowOff>
        </xdr:from>
        <xdr:to>
          <xdr:col>6</xdr:col>
          <xdr:colOff>336550</xdr:colOff>
          <xdr:row>13</xdr:row>
          <xdr:rowOff>419100</xdr:rowOff>
        </xdr:to>
        <xdr:sp macro="" textlink="">
          <xdr:nvSpPr>
            <xdr:cNvPr id="170010" name="Check Box 26" hidden="1">
              <a:extLst>
                <a:ext uri="{63B3BB69-23CF-44E3-9099-C40C66FF867C}">
                  <a14:compatExt spid="_x0000_s170010"/>
                </a:ext>
                <a:ext uri="{FF2B5EF4-FFF2-40B4-BE49-F238E27FC236}">
                  <a16:creationId xmlns:a16="http://schemas.microsoft.com/office/drawing/2014/main" id="{00000000-0008-0000-0D00-00001A9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13</xdr:row>
          <xdr:rowOff>203200</xdr:rowOff>
        </xdr:from>
        <xdr:to>
          <xdr:col>8</xdr:col>
          <xdr:colOff>266700</xdr:colOff>
          <xdr:row>13</xdr:row>
          <xdr:rowOff>469900</xdr:rowOff>
        </xdr:to>
        <xdr:sp macro="" textlink="">
          <xdr:nvSpPr>
            <xdr:cNvPr id="170011" name="Check Box 27" hidden="1">
              <a:extLst>
                <a:ext uri="{63B3BB69-23CF-44E3-9099-C40C66FF867C}">
                  <a14:compatExt spid="_x0000_s170011"/>
                </a:ext>
                <a:ext uri="{FF2B5EF4-FFF2-40B4-BE49-F238E27FC236}">
                  <a16:creationId xmlns:a16="http://schemas.microsoft.com/office/drawing/2014/main" id="{00000000-0008-0000-0D00-00001B9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31750</xdr:colOff>
          <xdr:row>13</xdr:row>
          <xdr:rowOff>203200</xdr:rowOff>
        </xdr:from>
        <xdr:to>
          <xdr:col>15</xdr:col>
          <xdr:colOff>69850</xdr:colOff>
          <xdr:row>13</xdr:row>
          <xdr:rowOff>438150</xdr:rowOff>
        </xdr:to>
        <xdr:sp macro="" textlink="">
          <xdr:nvSpPr>
            <xdr:cNvPr id="170012" name="Check Box 28" hidden="1">
              <a:extLst>
                <a:ext uri="{63B3BB69-23CF-44E3-9099-C40C66FF867C}">
                  <a14:compatExt spid="_x0000_s170012"/>
                </a:ext>
                <a:ext uri="{FF2B5EF4-FFF2-40B4-BE49-F238E27FC236}">
                  <a16:creationId xmlns:a16="http://schemas.microsoft.com/office/drawing/2014/main" id="{00000000-0008-0000-0D00-00001C9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31750</xdr:colOff>
          <xdr:row>13</xdr:row>
          <xdr:rowOff>209550</xdr:rowOff>
        </xdr:from>
        <xdr:to>
          <xdr:col>18</xdr:col>
          <xdr:colOff>247650</xdr:colOff>
          <xdr:row>13</xdr:row>
          <xdr:rowOff>457200</xdr:rowOff>
        </xdr:to>
        <xdr:sp macro="" textlink="">
          <xdr:nvSpPr>
            <xdr:cNvPr id="170013" name="Check Box 29" hidden="1">
              <a:extLst>
                <a:ext uri="{63B3BB69-23CF-44E3-9099-C40C66FF867C}">
                  <a14:compatExt spid="_x0000_s170013"/>
                </a:ext>
                <a:ext uri="{FF2B5EF4-FFF2-40B4-BE49-F238E27FC236}">
                  <a16:creationId xmlns:a16="http://schemas.microsoft.com/office/drawing/2014/main" id="{00000000-0008-0000-0D00-00001D9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19050</xdr:colOff>
          <xdr:row>14</xdr:row>
          <xdr:rowOff>85725</xdr:rowOff>
        </xdr:from>
        <xdr:to>
          <xdr:col>12</xdr:col>
          <xdr:colOff>0</xdr:colOff>
          <xdr:row>14</xdr:row>
          <xdr:rowOff>352425</xdr:rowOff>
        </xdr:to>
        <xdr:grpSp>
          <xdr:nvGrpSpPr>
            <xdr:cNvPr id="31" name="グループ化 30">
              <a:extLst>
                <a:ext uri="{FF2B5EF4-FFF2-40B4-BE49-F238E27FC236}">
                  <a16:creationId xmlns:a16="http://schemas.microsoft.com/office/drawing/2014/main" id="{00000000-0008-0000-0D00-00001F000000}"/>
                </a:ext>
              </a:extLst>
            </xdr:cNvPr>
            <xdr:cNvGrpSpPr/>
          </xdr:nvGrpSpPr>
          <xdr:grpSpPr>
            <a:xfrm>
              <a:off x="1524000" y="4930775"/>
              <a:ext cx="1857375" cy="266700"/>
              <a:chOff x="1657352" y="4762500"/>
              <a:chExt cx="1924050" cy="266700"/>
            </a:xfrm>
          </xdr:grpSpPr>
          <xdr:sp macro="" textlink="">
            <xdr:nvSpPr>
              <xdr:cNvPr id="170014" name="Check Box 30" hidden="1">
                <a:extLst>
                  <a:ext uri="{63B3BB69-23CF-44E3-9099-C40C66FF867C}">
                    <a14:compatExt spid="_x0000_s170014"/>
                  </a:ext>
                  <a:ext uri="{FF2B5EF4-FFF2-40B4-BE49-F238E27FC236}">
                    <a16:creationId xmlns:a16="http://schemas.microsoft.com/office/drawing/2014/main" id="{00000000-0008-0000-0D00-00001E980200}"/>
                  </a:ext>
                </a:extLst>
              </xdr:cNvPr>
              <xdr:cNvSpPr/>
            </xdr:nvSpPr>
            <xdr:spPr bwMode="auto">
              <a:xfrm>
                <a:off x="1657352" y="4791075"/>
                <a:ext cx="20954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0015" name="Check Box 31" hidden="1">
                <a:extLst>
                  <a:ext uri="{63B3BB69-23CF-44E3-9099-C40C66FF867C}">
                    <a14:compatExt spid="_x0000_s170015"/>
                  </a:ext>
                  <a:ext uri="{FF2B5EF4-FFF2-40B4-BE49-F238E27FC236}">
                    <a16:creationId xmlns:a16="http://schemas.microsoft.com/office/drawing/2014/main" id="{00000000-0008-0000-0D00-00001F980200}"/>
                  </a:ext>
                </a:extLst>
              </xdr:cNvPr>
              <xdr:cNvSpPr/>
            </xdr:nvSpPr>
            <xdr:spPr bwMode="auto">
              <a:xfrm>
                <a:off x="2219325" y="4819650"/>
                <a:ext cx="228600"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0016" name="Check Box 32" hidden="1">
                <a:extLst>
                  <a:ext uri="{63B3BB69-23CF-44E3-9099-C40C66FF867C}">
                    <a14:compatExt spid="_x0000_s170016"/>
                  </a:ext>
                  <a:ext uri="{FF2B5EF4-FFF2-40B4-BE49-F238E27FC236}">
                    <a16:creationId xmlns:a16="http://schemas.microsoft.com/office/drawing/2014/main" id="{00000000-0008-0000-0D00-000020980200}"/>
                  </a:ext>
                </a:extLst>
              </xdr:cNvPr>
              <xdr:cNvSpPr/>
            </xdr:nvSpPr>
            <xdr:spPr bwMode="auto">
              <a:xfrm>
                <a:off x="2743200" y="4762500"/>
                <a:ext cx="23812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0017" name="Check Box 33" hidden="1">
                <a:extLst>
                  <a:ext uri="{63B3BB69-23CF-44E3-9099-C40C66FF867C}">
                    <a14:compatExt spid="_x0000_s170017"/>
                  </a:ext>
                  <a:ext uri="{FF2B5EF4-FFF2-40B4-BE49-F238E27FC236}">
                    <a16:creationId xmlns:a16="http://schemas.microsoft.com/office/drawing/2014/main" id="{00000000-0008-0000-0D00-000021980200}"/>
                  </a:ext>
                </a:extLst>
              </xdr:cNvPr>
              <xdr:cNvSpPr/>
            </xdr:nvSpPr>
            <xdr:spPr bwMode="auto">
              <a:xfrm>
                <a:off x="3333753" y="4772025"/>
                <a:ext cx="247649"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fLocksWithSheet="0"/>
      </xdr:twoCellAnchor>
    </mc:Choice>
    <mc:Fallback/>
  </mc:AlternateContent>
  <mc:AlternateContent xmlns:mc="http://schemas.openxmlformats.org/markup-compatibility/2006">
    <mc:Choice xmlns:a14="http://schemas.microsoft.com/office/drawing/2010/main" Requires="a14">
      <xdr:twoCellAnchor>
        <xdr:from>
          <xdr:col>14</xdr:col>
          <xdr:colOff>28575</xdr:colOff>
          <xdr:row>14</xdr:row>
          <xdr:rowOff>95250</xdr:rowOff>
        </xdr:from>
        <xdr:to>
          <xdr:col>22</xdr:col>
          <xdr:colOff>0</xdr:colOff>
          <xdr:row>14</xdr:row>
          <xdr:rowOff>342900</xdr:rowOff>
        </xdr:to>
        <xdr:grpSp>
          <xdr:nvGrpSpPr>
            <xdr:cNvPr id="36" name="グループ化 35">
              <a:extLst>
                <a:ext uri="{FF2B5EF4-FFF2-40B4-BE49-F238E27FC236}">
                  <a16:creationId xmlns:a16="http://schemas.microsoft.com/office/drawing/2014/main" id="{00000000-0008-0000-0D00-000024000000}"/>
                </a:ext>
              </a:extLst>
            </xdr:cNvPr>
            <xdr:cNvGrpSpPr/>
          </xdr:nvGrpSpPr>
          <xdr:grpSpPr>
            <a:xfrm>
              <a:off x="4016375" y="4943475"/>
              <a:ext cx="1851025" cy="247650"/>
              <a:chOff x="4276705" y="4762502"/>
              <a:chExt cx="2000260" cy="247650"/>
            </a:xfrm>
          </xdr:grpSpPr>
          <xdr:sp macro="" textlink="">
            <xdr:nvSpPr>
              <xdr:cNvPr id="170018" name="Check Box 34" hidden="1">
                <a:extLst>
                  <a:ext uri="{63B3BB69-23CF-44E3-9099-C40C66FF867C}">
                    <a14:compatExt spid="_x0000_s170018"/>
                  </a:ext>
                  <a:ext uri="{FF2B5EF4-FFF2-40B4-BE49-F238E27FC236}">
                    <a16:creationId xmlns:a16="http://schemas.microsoft.com/office/drawing/2014/main" id="{00000000-0008-0000-0D00-000022980200}"/>
                  </a:ext>
                </a:extLst>
              </xdr:cNvPr>
              <xdr:cNvSpPr/>
            </xdr:nvSpPr>
            <xdr:spPr bwMode="auto">
              <a:xfrm>
                <a:off x="4276705" y="4772025"/>
                <a:ext cx="276222"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0019" name="Check Box 35" hidden="1">
                <a:extLst>
                  <a:ext uri="{63B3BB69-23CF-44E3-9099-C40C66FF867C}">
                    <a14:compatExt spid="_x0000_s170019"/>
                  </a:ext>
                  <a:ext uri="{FF2B5EF4-FFF2-40B4-BE49-F238E27FC236}">
                    <a16:creationId xmlns:a16="http://schemas.microsoft.com/office/drawing/2014/main" id="{00000000-0008-0000-0D00-000023980200}"/>
                  </a:ext>
                </a:extLst>
              </xdr:cNvPr>
              <xdr:cNvSpPr/>
            </xdr:nvSpPr>
            <xdr:spPr bwMode="auto">
              <a:xfrm>
                <a:off x="4848225" y="4800599"/>
                <a:ext cx="247651" cy="1905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0020" name="Check Box 36" hidden="1">
                <a:extLst>
                  <a:ext uri="{63B3BB69-23CF-44E3-9099-C40C66FF867C}">
                    <a14:compatExt spid="_x0000_s170020"/>
                  </a:ext>
                  <a:ext uri="{FF2B5EF4-FFF2-40B4-BE49-F238E27FC236}">
                    <a16:creationId xmlns:a16="http://schemas.microsoft.com/office/drawing/2014/main" id="{00000000-0008-0000-0D00-000024980200}"/>
                  </a:ext>
                </a:extLst>
              </xdr:cNvPr>
              <xdr:cNvSpPr/>
            </xdr:nvSpPr>
            <xdr:spPr bwMode="auto">
              <a:xfrm>
                <a:off x="5410199" y="4762502"/>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0021" name="Check Box 37" hidden="1">
                <a:extLst>
                  <a:ext uri="{63B3BB69-23CF-44E3-9099-C40C66FF867C}">
                    <a14:compatExt spid="_x0000_s170021"/>
                  </a:ext>
                  <a:ext uri="{FF2B5EF4-FFF2-40B4-BE49-F238E27FC236}">
                    <a16:creationId xmlns:a16="http://schemas.microsoft.com/office/drawing/2014/main" id="{00000000-0008-0000-0D00-000025980200}"/>
                  </a:ext>
                </a:extLst>
              </xdr:cNvPr>
              <xdr:cNvSpPr/>
            </xdr:nvSpPr>
            <xdr:spPr bwMode="auto">
              <a:xfrm>
                <a:off x="6000740" y="4791075"/>
                <a:ext cx="276225"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16</xdr:row>
          <xdr:rowOff>31750</xdr:rowOff>
        </xdr:from>
        <xdr:to>
          <xdr:col>5</xdr:col>
          <xdr:colOff>19050</xdr:colOff>
          <xdr:row>16</xdr:row>
          <xdr:rowOff>279400</xdr:rowOff>
        </xdr:to>
        <xdr:sp macro="" textlink="">
          <xdr:nvSpPr>
            <xdr:cNvPr id="170022" name="Check Box 38" hidden="1">
              <a:extLst>
                <a:ext uri="{63B3BB69-23CF-44E3-9099-C40C66FF867C}">
                  <a14:compatExt spid="_x0000_s170022"/>
                </a:ext>
                <a:ext uri="{FF2B5EF4-FFF2-40B4-BE49-F238E27FC236}">
                  <a16:creationId xmlns:a16="http://schemas.microsoft.com/office/drawing/2014/main" id="{00000000-0008-0000-0D00-0000269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16</xdr:row>
          <xdr:rowOff>76200</xdr:rowOff>
        </xdr:from>
        <xdr:to>
          <xdr:col>8</xdr:col>
          <xdr:colOff>266700</xdr:colOff>
          <xdr:row>16</xdr:row>
          <xdr:rowOff>247650</xdr:rowOff>
        </xdr:to>
        <xdr:sp macro="" textlink="">
          <xdr:nvSpPr>
            <xdr:cNvPr id="170023" name="Check Box 39" hidden="1">
              <a:extLst>
                <a:ext uri="{63B3BB69-23CF-44E3-9099-C40C66FF867C}">
                  <a14:compatExt spid="_x0000_s170023"/>
                </a:ext>
                <a:ext uri="{FF2B5EF4-FFF2-40B4-BE49-F238E27FC236}">
                  <a16:creationId xmlns:a16="http://schemas.microsoft.com/office/drawing/2014/main" id="{00000000-0008-0000-0D00-0000279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31750</xdr:colOff>
          <xdr:row>16</xdr:row>
          <xdr:rowOff>31750</xdr:rowOff>
        </xdr:from>
        <xdr:to>
          <xdr:col>15</xdr:col>
          <xdr:colOff>19050</xdr:colOff>
          <xdr:row>16</xdr:row>
          <xdr:rowOff>279400</xdr:rowOff>
        </xdr:to>
        <xdr:sp macro="" textlink="">
          <xdr:nvSpPr>
            <xdr:cNvPr id="170024" name="Check Box 40" hidden="1">
              <a:extLst>
                <a:ext uri="{63B3BB69-23CF-44E3-9099-C40C66FF867C}">
                  <a14:compatExt spid="_x0000_s170024"/>
                </a:ext>
                <a:ext uri="{FF2B5EF4-FFF2-40B4-BE49-F238E27FC236}">
                  <a16:creationId xmlns:a16="http://schemas.microsoft.com/office/drawing/2014/main" id="{00000000-0008-0000-0D00-0000289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16</xdr:row>
          <xdr:rowOff>38100</xdr:rowOff>
        </xdr:from>
        <xdr:to>
          <xdr:col>19</xdr:col>
          <xdr:colOff>12700</xdr:colOff>
          <xdr:row>16</xdr:row>
          <xdr:rowOff>285750</xdr:rowOff>
        </xdr:to>
        <xdr:sp macro="" textlink="">
          <xdr:nvSpPr>
            <xdr:cNvPr id="170025" name="Check Box 41" hidden="1">
              <a:extLst>
                <a:ext uri="{63B3BB69-23CF-44E3-9099-C40C66FF867C}">
                  <a14:compatExt spid="_x0000_s170025"/>
                </a:ext>
                <a:ext uri="{FF2B5EF4-FFF2-40B4-BE49-F238E27FC236}">
                  <a16:creationId xmlns:a16="http://schemas.microsoft.com/office/drawing/2014/main" id="{00000000-0008-0000-0D00-0000299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25</xdr:row>
          <xdr:rowOff>38100</xdr:rowOff>
        </xdr:from>
        <xdr:to>
          <xdr:col>5</xdr:col>
          <xdr:colOff>57150</xdr:colOff>
          <xdr:row>25</xdr:row>
          <xdr:rowOff>285750</xdr:rowOff>
        </xdr:to>
        <xdr:sp macro="" textlink="">
          <xdr:nvSpPr>
            <xdr:cNvPr id="170026" name="Check Box 42" hidden="1">
              <a:extLst>
                <a:ext uri="{63B3BB69-23CF-44E3-9099-C40C66FF867C}">
                  <a14:compatExt spid="_x0000_s170026"/>
                </a:ext>
                <a:ext uri="{FF2B5EF4-FFF2-40B4-BE49-F238E27FC236}">
                  <a16:creationId xmlns:a16="http://schemas.microsoft.com/office/drawing/2014/main" id="{00000000-0008-0000-0D00-00002A9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25</xdr:row>
          <xdr:rowOff>38100</xdr:rowOff>
        </xdr:from>
        <xdr:to>
          <xdr:col>9</xdr:col>
          <xdr:colOff>69850</xdr:colOff>
          <xdr:row>25</xdr:row>
          <xdr:rowOff>285750</xdr:rowOff>
        </xdr:to>
        <xdr:sp macro="" textlink="">
          <xdr:nvSpPr>
            <xdr:cNvPr id="170027" name="Check Box 43" hidden="1">
              <a:extLst>
                <a:ext uri="{63B3BB69-23CF-44E3-9099-C40C66FF867C}">
                  <a14:compatExt spid="_x0000_s170027"/>
                </a:ext>
                <a:ext uri="{FF2B5EF4-FFF2-40B4-BE49-F238E27FC236}">
                  <a16:creationId xmlns:a16="http://schemas.microsoft.com/office/drawing/2014/main" id="{00000000-0008-0000-0D00-00002B9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50800</xdr:colOff>
          <xdr:row>25</xdr:row>
          <xdr:rowOff>38100</xdr:rowOff>
        </xdr:from>
        <xdr:to>
          <xdr:col>15</xdr:col>
          <xdr:colOff>57150</xdr:colOff>
          <xdr:row>25</xdr:row>
          <xdr:rowOff>285750</xdr:rowOff>
        </xdr:to>
        <xdr:sp macro="" textlink="">
          <xdr:nvSpPr>
            <xdr:cNvPr id="170028" name="Check Box 44" hidden="1">
              <a:extLst>
                <a:ext uri="{63B3BB69-23CF-44E3-9099-C40C66FF867C}">
                  <a14:compatExt spid="_x0000_s170028"/>
                </a:ext>
                <a:ext uri="{FF2B5EF4-FFF2-40B4-BE49-F238E27FC236}">
                  <a16:creationId xmlns:a16="http://schemas.microsoft.com/office/drawing/2014/main" id="{00000000-0008-0000-0D00-00002C9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25</xdr:row>
          <xdr:rowOff>31750</xdr:rowOff>
        </xdr:from>
        <xdr:to>
          <xdr:col>19</xdr:col>
          <xdr:colOff>31750</xdr:colOff>
          <xdr:row>25</xdr:row>
          <xdr:rowOff>298450</xdr:rowOff>
        </xdr:to>
        <xdr:sp macro="" textlink="">
          <xdr:nvSpPr>
            <xdr:cNvPr id="170029" name="Check Box 45" hidden="1">
              <a:extLst>
                <a:ext uri="{63B3BB69-23CF-44E3-9099-C40C66FF867C}">
                  <a14:compatExt spid="_x0000_s170029"/>
                </a:ext>
                <a:ext uri="{FF2B5EF4-FFF2-40B4-BE49-F238E27FC236}">
                  <a16:creationId xmlns:a16="http://schemas.microsoft.com/office/drawing/2014/main" id="{00000000-0008-0000-0D00-00002D9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31750</xdr:colOff>
          <xdr:row>18</xdr:row>
          <xdr:rowOff>95250</xdr:rowOff>
        </xdr:from>
        <xdr:to>
          <xdr:col>15</xdr:col>
          <xdr:colOff>0</xdr:colOff>
          <xdr:row>18</xdr:row>
          <xdr:rowOff>298450</xdr:rowOff>
        </xdr:to>
        <xdr:sp macro="" textlink="">
          <xdr:nvSpPr>
            <xdr:cNvPr id="170030" name="Check Box 46" hidden="1">
              <a:extLst>
                <a:ext uri="{63B3BB69-23CF-44E3-9099-C40C66FF867C}">
                  <a14:compatExt spid="_x0000_s170030"/>
                </a:ext>
                <a:ext uri="{FF2B5EF4-FFF2-40B4-BE49-F238E27FC236}">
                  <a16:creationId xmlns:a16="http://schemas.microsoft.com/office/drawing/2014/main" id="{00000000-0008-0000-0D00-00002E9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107950</xdr:colOff>
          <xdr:row>18</xdr:row>
          <xdr:rowOff>95250</xdr:rowOff>
        </xdr:from>
        <xdr:to>
          <xdr:col>16</xdr:col>
          <xdr:colOff>304800</xdr:colOff>
          <xdr:row>18</xdr:row>
          <xdr:rowOff>317500</xdr:rowOff>
        </xdr:to>
        <xdr:sp macro="" textlink="">
          <xdr:nvSpPr>
            <xdr:cNvPr id="170031" name="Check Box 47" hidden="1">
              <a:extLst>
                <a:ext uri="{63B3BB69-23CF-44E3-9099-C40C66FF867C}">
                  <a14:compatExt spid="_x0000_s170031"/>
                </a:ext>
                <a:ext uri="{FF2B5EF4-FFF2-40B4-BE49-F238E27FC236}">
                  <a16:creationId xmlns:a16="http://schemas.microsoft.com/office/drawing/2014/main" id="{00000000-0008-0000-0D00-00002F9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88900</xdr:colOff>
          <xdr:row>18</xdr:row>
          <xdr:rowOff>107950</xdr:rowOff>
        </xdr:from>
        <xdr:to>
          <xdr:col>19</xdr:col>
          <xdr:colOff>38100</xdr:colOff>
          <xdr:row>18</xdr:row>
          <xdr:rowOff>317500</xdr:rowOff>
        </xdr:to>
        <xdr:sp macro="" textlink="">
          <xdr:nvSpPr>
            <xdr:cNvPr id="170032" name="Check Box 48" hidden="1">
              <a:extLst>
                <a:ext uri="{63B3BB69-23CF-44E3-9099-C40C66FF867C}">
                  <a14:compatExt spid="_x0000_s170032"/>
                </a:ext>
                <a:ext uri="{FF2B5EF4-FFF2-40B4-BE49-F238E27FC236}">
                  <a16:creationId xmlns:a16="http://schemas.microsoft.com/office/drawing/2014/main" id="{00000000-0008-0000-0D00-0000309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88900</xdr:colOff>
          <xdr:row>18</xdr:row>
          <xdr:rowOff>114300</xdr:rowOff>
        </xdr:from>
        <xdr:to>
          <xdr:col>22</xdr:col>
          <xdr:colOff>38100</xdr:colOff>
          <xdr:row>18</xdr:row>
          <xdr:rowOff>304800</xdr:rowOff>
        </xdr:to>
        <xdr:sp macro="" textlink="">
          <xdr:nvSpPr>
            <xdr:cNvPr id="170033" name="Check Box 49" hidden="1">
              <a:extLst>
                <a:ext uri="{63B3BB69-23CF-44E3-9099-C40C66FF867C}">
                  <a14:compatExt spid="_x0000_s170033"/>
                </a:ext>
                <a:ext uri="{FF2B5EF4-FFF2-40B4-BE49-F238E27FC236}">
                  <a16:creationId xmlns:a16="http://schemas.microsoft.com/office/drawing/2014/main" id="{00000000-0008-0000-0D00-0000319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19</xdr:row>
          <xdr:rowOff>76200</xdr:rowOff>
        </xdr:from>
        <xdr:to>
          <xdr:col>15</xdr:col>
          <xdr:colOff>69850</xdr:colOff>
          <xdr:row>19</xdr:row>
          <xdr:rowOff>323850</xdr:rowOff>
        </xdr:to>
        <xdr:sp macro="" textlink="">
          <xdr:nvSpPr>
            <xdr:cNvPr id="170034" name="Check Box 50" hidden="1">
              <a:extLst>
                <a:ext uri="{63B3BB69-23CF-44E3-9099-C40C66FF867C}">
                  <a14:compatExt spid="_x0000_s170034"/>
                </a:ext>
                <a:ext uri="{FF2B5EF4-FFF2-40B4-BE49-F238E27FC236}">
                  <a16:creationId xmlns:a16="http://schemas.microsoft.com/office/drawing/2014/main" id="{00000000-0008-0000-0D00-0000329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18</xdr:row>
          <xdr:rowOff>107950</xdr:rowOff>
        </xdr:from>
        <xdr:to>
          <xdr:col>5</xdr:col>
          <xdr:colOff>31750</xdr:colOff>
          <xdr:row>18</xdr:row>
          <xdr:rowOff>304800</xdr:rowOff>
        </xdr:to>
        <xdr:sp macro="" textlink="">
          <xdr:nvSpPr>
            <xdr:cNvPr id="170035" name="Check Box 51" hidden="1">
              <a:extLst>
                <a:ext uri="{63B3BB69-23CF-44E3-9099-C40C66FF867C}">
                  <a14:compatExt spid="_x0000_s170035"/>
                </a:ext>
                <a:ext uri="{FF2B5EF4-FFF2-40B4-BE49-F238E27FC236}">
                  <a16:creationId xmlns:a16="http://schemas.microsoft.com/office/drawing/2014/main" id="{00000000-0008-0000-0D00-0000339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18</xdr:row>
          <xdr:rowOff>95250</xdr:rowOff>
        </xdr:from>
        <xdr:to>
          <xdr:col>6</xdr:col>
          <xdr:colOff>317500</xdr:colOff>
          <xdr:row>18</xdr:row>
          <xdr:rowOff>317500</xdr:rowOff>
        </xdr:to>
        <xdr:sp macro="" textlink="">
          <xdr:nvSpPr>
            <xdr:cNvPr id="170036" name="Check Box 52" hidden="1">
              <a:extLst>
                <a:ext uri="{63B3BB69-23CF-44E3-9099-C40C66FF867C}">
                  <a14:compatExt spid="_x0000_s170036"/>
                </a:ext>
                <a:ext uri="{FF2B5EF4-FFF2-40B4-BE49-F238E27FC236}">
                  <a16:creationId xmlns:a16="http://schemas.microsoft.com/office/drawing/2014/main" id="{00000000-0008-0000-0D00-0000349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18</xdr:row>
          <xdr:rowOff>107950</xdr:rowOff>
        </xdr:from>
        <xdr:to>
          <xdr:col>9</xdr:col>
          <xdr:colOff>50800</xdr:colOff>
          <xdr:row>18</xdr:row>
          <xdr:rowOff>317500</xdr:rowOff>
        </xdr:to>
        <xdr:sp macro="" textlink="">
          <xdr:nvSpPr>
            <xdr:cNvPr id="170037" name="Check Box 53" hidden="1">
              <a:extLst>
                <a:ext uri="{63B3BB69-23CF-44E3-9099-C40C66FF867C}">
                  <a14:compatExt spid="_x0000_s170037"/>
                </a:ext>
                <a:ext uri="{FF2B5EF4-FFF2-40B4-BE49-F238E27FC236}">
                  <a16:creationId xmlns:a16="http://schemas.microsoft.com/office/drawing/2014/main" id="{00000000-0008-0000-0D00-0000359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88900</xdr:colOff>
          <xdr:row>18</xdr:row>
          <xdr:rowOff>114300</xdr:rowOff>
        </xdr:from>
        <xdr:to>
          <xdr:col>12</xdr:col>
          <xdr:colOff>38100</xdr:colOff>
          <xdr:row>18</xdr:row>
          <xdr:rowOff>317500</xdr:rowOff>
        </xdr:to>
        <xdr:sp macro="" textlink="">
          <xdr:nvSpPr>
            <xdr:cNvPr id="170038" name="Check Box 54" hidden="1">
              <a:extLst>
                <a:ext uri="{63B3BB69-23CF-44E3-9099-C40C66FF867C}">
                  <a14:compatExt spid="_x0000_s170038"/>
                </a:ext>
                <a:ext uri="{FF2B5EF4-FFF2-40B4-BE49-F238E27FC236}">
                  <a16:creationId xmlns:a16="http://schemas.microsoft.com/office/drawing/2014/main" id="{00000000-0008-0000-0D00-0000369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19</xdr:row>
          <xdr:rowOff>95250</xdr:rowOff>
        </xdr:from>
        <xdr:to>
          <xdr:col>5</xdr:col>
          <xdr:colOff>76200</xdr:colOff>
          <xdr:row>19</xdr:row>
          <xdr:rowOff>355600</xdr:rowOff>
        </xdr:to>
        <xdr:sp macro="" textlink="">
          <xdr:nvSpPr>
            <xdr:cNvPr id="170039" name="Check Box 55" hidden="1">
              <a:extLst>
                <a:ext uri="{63B3BB69-23CF-44E3-9099-C40C66FF867C}">
                  <a14:compatExt spid="_x0000_s170039"/>
                </a:ext>
                <a:ext uri="{FF2B5EF4-FFF2-40B4-BE49-F238E27FC236}">
                  <a16:creationId xmlns:a16="http://schemas.microsoft.com/office/drawing/2014/main" id="{00000000-0008-0000-0D00-0000379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16</xdr:row>
          <xdr:rowOff>0</xdr:rowOff>
        </xdr:from>
        <xdr:to>
          <xdr:col>23</xdr:col>
          <xdr:colOff>0</xdr:colOff>
          <xdr:row>17</xdr:row>
          <xdr:rowOff>50800</xdr:rowOff>
        </xdr:to>
        <xdr:sp macro="" textlink="">
          <xdr:nvSpPr>
            <xdr:cNvPr id="170040" name="Group Box 56" hidden="1">
              <a:extLst>
                <a:ext uri="{63B3BB69-23CF-44E3-9099-C40C66FF867C}">
                  <a14:compatExt spid="_x0000_s170040"/>
                </a:ext>
                <a:ext uri="{FF2B5EF4-FFF2-40B4-BE49-F238E27FC236}">
                  <a16:creationId xmlns:a16="http://schemas.microsoft.com/office/drawing/2014/main" id="{00000000-0008-0000-0D00-00003898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146050</xdr:colOff>
          <xdr:row>13</xdr:row>
          <xdr:rowOff>190500</xdr:rowOff>
        </xdr:from>
        <xdr:to>
          <xdr:col>17</xdr:col>
          <xdr:colOff>69850</xdr:colOff>
          <xdr:row>13</xdr:row>
          <xdr:rowOff>431800</xdr:rowOff>
        </xdr:to>
        <xdr:sp macro="" textlink="">
          <xdr:nvSpPr>
            <xdr:cNvPr id="170041" name="Check Box 57" hidden="1">
              <a:extLst>
                <a:ext uri="{63B3BB69-23CF-44E3-9099-C40C66FF867C}">
                  <a14:compatExt spid="_x0000_s170041"/>
                </a:ext>
                <a:ext uri="{FF2B5EF4-FFF2-40B4-BE49-F238E27FC236}">
                  <a16:creationId xmlns:a16="http://schemas.microsoft.com/office/drawing/2014/main" id="{00000000-0008-0000-0D00-0000399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7</xdr:row>
          <xdr:rowOff>266700</xdr:rowOff>
        </xdr:from>
        <xdr:to>
          <xdr:col>5</xdr:col>
          <xdr:colOff>0</xdr:colOff>
          <xdr:row>8</xdr:row>
          <xdr:rowOff>228600</xdr:rowOff>
        </xdr:to>
        <xdr:sp macro="" textlink="">
          <xdr:nvSpPr>
            <xdr:cNvPr id="170042" name="Check Box 58" hidden="1">
              <a:extLst>
                <a:ext uri="{63B3BB69-23CF-44E3-9099-C40C66FF867C}">
                  <a14:compatExt spid="_x0000_s170042"/>
                </a:ext>
                <a:ext uri="{FF2B5EF4-FFF2-40B4-BE49-F238E27FC236}">
                  <a16:creationId xmlns:a16="http://schemas.microsoft.com/office/drawing/2014/main" id="{00000000-0008-0000-0D00-00003A9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7</xdr:row>
          <xdr:rowOff>69850</xdr:rowOff>
        </xdr:from>
        <xdr:to>
          <xdr:col>15</xdr:col>
          <xdr:colOff>31750</xdr:colOff>
          <xdr:row>7</xdr:row>
          <xdr:rowOff>260350</xdr:rowOff>
        </xdr:to>
        <xdr:sp macro="" textlink="">
          <xdr:nvSpPr>
            <xdr:cNvPr id="170043" name="Check Box 59" hidden="1">
              <a:extLst>
                <a:ext uri="{63B3BB69-23CF-44E3-9099-C40C66FF867C}">
                  <a14:compatExt spid="_x0000_s170043"/>
                </a:ext>
                <a:ext uri="{FF2B5EF4-FFF2-40B4-BE49-F238E27FC236}">
                  <a16:creationId xmlns:a16="http://schemas.microsoft.com/office/drawing/2014/main" id="{00000000-0008-0000-0D00-00003B9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8</xdr:row>
          <xdr:rowOff>31750</xdr:rowOff>
        </xdr:from>
        <xdr:to>
          <xdr:col>15</xdr:col>
          <xdr:colOff>50800</xdr:colOff>
          <xdr:row>8</xdr:row>
          <xdr:rowOff>241300</xdr:rowOff>
        </xdr:to>
        <xdr:sp macro="" textlink="">
          <xdr:nvSpPr>
            <xdr:cNvPr id="170044" name="Check Box 60" hidden="1">
              <a:extLst>
                <a:ext uri="{63B3BB69-23CF-44E3-9099-C40C66FF867C}">
                  <a14:compatExt spid="_x0000_s170044"/>
                </a:ext>
                <a:ext uri="{FF2B5EF4-FFF2-40B4-BE49-F238E27FC236}">
                  <a16:creationId xmlns:a16="http://schemas.microsoft.com/office/drawing/2014/main" id="{00000000-0008-0000-0D00-00003C9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xdr:row>
          <xdr:rowOff>38100</xdr:rowOff>
        </xdr:from>
        <xdr:to>
          <xdr:col>5</xdr:col>
          <xdr:colOff>88900</xdr:colOff>
          <xdr:row>8</xdr:row>
          <xdr:rowOff>12700</xdr:rowOff>
        </xdr:to>
        <xdr:sp macro="" textlink="">
          <xdr:nvSpPr>
            <xdr:cNvPr id="170045" name="Check Box 61" hidden="1">
              <a:extLst>
                <a:ext uri="{63B3BB69-23CF-44E3-9099-C40C66FF867C}">
                  <a14:compatExt spid="_x0000_s170045"/>
                </a:ext>
                <a:ext uri="{FF2B5EF4-FFF2-40B4-BE49-F238E27FC236}">
                  <a16:creationId xmlns:a16="http://schemas.microsoft.com/office/drawing/2014/main" id="{00000000-0008-0000-0D00-00003D9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xdr:twoCellAnchor>
    <xdr:from>
      <xdr:col>36</xdr:col>
      <xdr:colOff>417419</xdr:colOff>
      <xdr:row>3</xdr:row>
      <xdr:rowOff>130968</xdr:rowOff>
    </xdr:from>
    <xdr:to>
      <xdr:col>40</xdr:col>
      <xdr:colOff>494179</xdr:colOff>
      <xdr:row>6</xdr:row>
      <xdr:rowOff>47624</xdr:rowOff>
    </xdr:to>
    <xdr:sp macro="" textlink="">
      <xdr:nvSpPr>
        <xdr:cNvPr id="2" name="テキスト ボックス 1">
          <a:extLst>
            <a:ext uri="{FF2B5EF4-FFF2-40B4-BE49-F238E27FC236}">
              <a16:creationId xmlns:a16="http://schemas.microsoft.com/office/drawing/2014/main" id="{00000000-0008-0000-0E00-000002000000}"/>
            </a:ext>
          </a:extLst>
        </xdr:cNvPr>
        <xdr:cNvSpPr txBox="1"/>
      </xdr:nvSpPr>
      <xdr:spPr>
        <a:xfrm>
          <a:off x="11104469" y="740568"/>
          <a:ext cx="2562785" cy="831056"/>
        </a:xfrm>
        <a:prstGeom prst="rect">
          <a:avLst/>
        </a:prstGeom>
        <a:solidFill>
          <a:schemeClr val="lt1"/>
        </a:solidFill>
        <a:ln w="4762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400"/>
            <a:t>入力後印刷してください。</a:t>
          </a:r>
          <a:endParaRPr kumimoji="1" lang="en-US" altLang="ja-JP" sz="1400"/>
        </a:p>
        <a:p>
          <a:pPr algn="l"/>
          <a:r>
            <a:rPr kumimoji="1" lang="ja-JP" altLang="en-US" sz="1400"/>
            <a:t>（セルの塗りつぶしの色は印刷されません）</a:t>
          </a:r>
        </a:p>
      </xdr:txBody>
    </xdr:sp>
    <xdr:clientData/>
  </xdr:twoCellAnchor>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23</xdr:col>
          <xdr:colOff>323850</xdr:colOff>
          <xdr:row>7</xdr:row>
          <xdr:rowOff>88900</xdr:rowOff>
        </xdr:from>
        <xdr:to>
          <xdr:col>25</xdr:col>
          <xdr:colOff>76200</xdr:colOff>
          <xdr:row>7</xdr:row>
          <xdr:rowOff>323850</xdr:rowOff>
        </xdr:to>
        <xdr:sp macro="" textlink="">
          <xdr:nvSpPr>
            <xdr:cNvPr id="172033" name="Check Box 1" hidden="1">
              <a:extLst>
                <a:ext uri="{63B3BB69-23CF-44E3-9099-C40C66FF867C}">
                  <a14:compatExt spid="_x0000_s172033"/>
                </a:ext>
                <a:ext uri="{FF2B5EF4-FFF2-40B4-BE49-F238E27FC236}">
                  <a16:creationId xmlns:a16="http://schemas.microsoft.com/office/drawing/2014/main" id="{00000000-0008-0000-0F00-000001A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34</xdr:row>
          <xdr:rowOff>31750</xdr:rowOff>
        </xdr:from>
        <xdr:to>
          <xdr:col>13</xdr:col>
          <xdr:colOff>38100</xdr:colOff>
          <xdr:row>34</xdr:row>
          <xdr:rowOff>241300</xdr:rowOff>
        </xdr:to>
        <xdr:sp macro="" textlink="">
          <xdr:nvSpPr>
            <xdr:cNvPr id="172034" name="Check Box 2" hidden="1">
              <a:extLst>
                <a:ext uri="{63B3BB69-23CF-44E3-9099-C40C66FF867C}">
                  <a14:compatExt spid="_x0000_s172034"/>
                </a:ext>
                <a:ext uri="{FF2B5EF4-FFF2-40B4-BE49-F238E27FC236}">
                  <a16:creationId xmlns:a16="http://schemas.microsoft.com/office/drawing/2014/main" id="{00000000-0008-0000-0F00-000002A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34</xdr:row>
          <xdr:rowOff>38100</xdr:rowOff>
        </xdr:from>
        <xdr:to>
          <xdr:col>16</xdr:col>
          <xdr:colOff>0</xdr:colOff>
          <xdr:row>34</xdr:row>
          <xdr:rowOff>247650</xdr:rowOff>
        </xdr:to>
        <xdr:sp macro="" textlink="">
          <xdr:nvSpPr>
            <xdr:cNvPr id="172035" name="Check Box 3" hidden="1">
              <a:extLst>
                <a:ext uri="{63B3BB69-23CF-44E3-9099-C40C66FF867C}">
                  <a14:compatExt spid="_x0000_s172035"/>
                </a:ext>
                <a:ext uri="{FF2B5EF4-FFF2-40B4-BE49-F238E27FC236}">
                  <a16:creationId xmlns:a16="http://schemas.microsoft.com/office/drawing/2014/main" id="{00000000-0008-0000-0F00-000003A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50800</xdr:colOff>
          <xdr:row>15</xdr:row>
          <xdr:rowOff>419100</xdr:rowOff>
        </xdr:from>
        <xdr:to>
          <xdr:col>17</xdr:col>
          <xdr:colOff>76200</xdr:colOff>
          <xdr:row>15</xdr:row>
          <xdr:rowOff>590550</xdr:rowOff>
        </xdr:to>
        <xdr:sp macro="" textlink="">
          <xdr:nvSpPr>
            <xdr:cNvPr id="173057" name="Check Box 1" hidden="1">
              <a:extLst>
                <a:ext uri="{63B3BB69-23CF-44E3-9099-C40C66FF867C}">
                  <a14:compatExt spid="_x0000_s173057"/>
                </a:ext>
                <a:ext uri="{FF2B5EF4-FFF2-40B4-BE49-F238E27FC236}">
                  <a16:creationId xmlns:a16="http://schemas.microsoft.com/office/drawing/2014/main" id="{00000000-0008-0000-1000-000001A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15</xdr:row>
          <xdr:rowOff>431800</xdr:rowOff>
        </xdr:from>
        <xdr:to>
          <xdr:col>22</xdr:col>
          <xdr:colOff>171450</xdr:colOff>
          <xdr:row>15</xdr:row>
          <xdr:rowOff>609600</xdr:rowOff>
        </xdr:to>
        <xdr:sp macro="" textlink="">
          <xdr:nvSpPr>
            <xdr:cNvPr id="173058" name="Check Box 2" hidden="1">
              <a:extLst>
                <a:ext uri="{63B3BB69-23CF-44E3-9099-C40C66FF867C}">
                  <a14:compatExt spid="_x0000_s173058"/>
                </a:ext>
                <a:ext uri="{FF2B5EF4-FFF2-40B4-BE49-F238E27FC236}">
                  <a16:creationId xmlns:a16="http://schemas.microsoft.com/office/drawing/2014/main" id="{00000000-0008-0000-1000-000002A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15</xdr:row>
          <xdr:rowOff>412750</xdr:rowOff>
        </xdr:from>
        <xdr:to>
          <xdr:col>8</xdr:col>
          <xdr:colOff>107950</xdr:colOff>
          <xdr:row>15</xdr:row>
          <xdr:rowOff>609600</xdr:rowOff>
        </xdr:to>
        <xdr:sp macro="" textlink="">
          <xdr:nvSpPr>
            <xdr:cNvPr id="173059" name="Check Box 3" hidden="1">
              <a:extLst>
                <a:ext uri="{63B3BB69-23CF-44E3-9099-C40C66FF867C}">
                  <a14:compatExt spid="_x0000_s173059"/>
                </a:ext>
                <a:ext uri="{FF2B5EF4-FFF2-40B4-BE49-F238E27FC236}">
                  <a16:creationId xmlns:a16="http://schemas.microsoft.com/office/drawing/2014/main" id="{00000000-0008-0000-1000-000003A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88900</xdr:colOff>
          <xdr:row>15</xdr:row>
          <xdr:rowOff>419100</xdr:rowOff>
        </xdr:from>
        <xdr:to>
          <xdr:col>13</xdr:col>
          <xdr:colOff>95250</xdr:colOff>
          <xdr:row>15</xdr:row>
          <xdr:rowOff>609600</xdr:rowOff>
        </xdr:to>
        <xdr:sp macro="" textlink="">
          <xdr:nvSpPr>
            <xdr:cNvPr id="173060" name="Check Box 4" hidden="1">
              <a:extLst>
                <a:ext uri="{63B3BB69-23CF-44E3-9099-C40C66FF867C}">
                  <a14:compatExt spid="_x0000_s173060"/>
                </a:ext>
                <a:ext uri="{FF2B5EF4-FFF2-40B4-BE49-F238E27FC236}">
                  <a16:creationId xmlns:a16="http://schemas.microsoft.com/office/drawing/2014/main" id="{00000000-0008-0000-1000-000004A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9</xdr:row>
          <xdr:rowOff>31750</xdr:rowOff>
        </xdr:from>
        <xdr:to>
          <xdr:col>8</xdr:col>
          <xdr:colOff>95250</xdr:colOff>
          <xdr:row>9</xdr:row>
          <xdr:rowOff>279400</xdr:rowOff>
        </xdr:to>
        <xdr:sp macro="" textlink="">
          <xdr:nvSpPr>
            <xdr:cNvPr id="173061" name="Check Box 5" hidden="1">
              <a:extLst>
                <a:ext uri="{63B3BB69-23CF-44E3-9099-C40C66FF867C}">
                  <a14:compatExt spid="_x0000_s173061"/>
                </a:ext>
                <a:ext uri="{FF2B5EF4-FFF2-40B4-BE49-F238E27FC236}">
                  <a16:creationId xmlns:a16="http://schemas.microsoft.com/office/drawing/2014/main" id="{00000000-0008-0000-1000-000005A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9</xdr:row>
          <xdr:rowOff>50800</xdr:rowOff>
        </xdr:from>
        <xdr:to>
          <xdr:col>17</xdr:col>
          <xdr:colOff>146050</xdr:colOff>
          <xdr:row>9</xdr:row>
          <xdr:rowOff>266700</xdr:rowOff>
        </xdr:to>
        <xdr:sp macro="" textlink="">
          <xdr:nvSpPr>
            <xdr:cNvPr id="173062" name="Check Box 6" hidden="1">
              <a:extLst>
                <a:ext uri="{63B3BB69-23CF-44E3-9099-C40C66FF867C}">
                  <a14:compatExt spid="_x0000_s173062"/>
                </a:ext>
                <a:ext uri="{FF2B5EF4-FFF2-40B4-BE49-F238E27FC236}">
                  <a16:creationId xmlns:a16="http://schemas.microsoft.com/office/drawing/2014/main" id="{00000000-0008-0000-1000-000006A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11</xdr:row>
          <xdr:rowOff>31750</xdr:rowOff>
        </xdr:from>
        <xdr:to>
          <xdr:col>8</xdr:col>
          <xdr:colOff>107950</xdr:colOff>
          <xdr:row>11</xdr:row>
          <xdr:rowOff>279400</xdr:rowOff>
        </xdr:to>
        <xdr:sp macro="" textlink="">
          <xdr:nvSpPr>
            <xdr:cNvPr id="173063" name="Check Box 7" hidden="1">
              <a:extLst>
                <a:ext uri="{63B3BB69-23CF-44E3-9099-C40C66FF867C}">
                  <a14:compatExt spid="_x0000_s173063"/>
                </a:ext>
                <a:ext uri="{FF2B5EF4-FFF2-40B4-BE49-F238E27FC236}">
                  <a16:creationId xmlns:a16="http://schemas.microsoft.com/office/drawing/2014/main" id="{00000000-0008-0000-1000-000007A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69850</xdr:colOff>
          <xdr:row>11</xdr:row>
          <xdr:rowOff>31750</xdr:rowOff>
        </xdr:from>
        <xdr:to>
          <xdr:col>17</xdr:col>
          <xdr:colOff>127000</xdr:colOff>
          <xdr:row>11</xdr:row>
          <xdr:rowOff>279400</xdr:rowOff>
        </xdr:to>
        <xdr:sp macro="" textlink="">
          <xdr:nvSpPr>
            <xdr:cNvPr id="173064" name="Check Box 8" hidden="1">
              <a:extLst>
                <a:ext uri="{63B3BB69-23CF-44E3-9099-C40C66FF867C}">
                  <a14:compatExt spid="_x0000_s173064"/>
                </a:ext>
                <a:ext uri="{FF2B5EF4-FFF2-40B4-BE49-F238E27FC236}">
                  <a16:creationId xmlns:a16="http://schemas.microsoft.com/office/drawing/2014/main" id="{00000000-0008-0000-1000-000008A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17</xdr:row>
          <xdr:rowOff>50800</xdr:rowOff>
        </xdr:from>
        <xdr:to>
          <xdr:col>9</xdr:col>
          <xdr:colOff>38100</xdr:colOff>
          <xdr:row>17</xdr:row>
          <xdr:rowOff>285750</xdr:rowOff>
        </xdr:to>
        <xdr:sp macro="" textlink="">
          <xdr:nvSpPr>
            <xdr:cNvPr id="173065" name="Check Box 9" hidden="1">
              <a:extLst>
                <a:ext uri="{63B3BB69-23CF-44E3-9099-C40C66FF867C}">
                  <a14:compatExt spid="_x0000_s173065"/>
                </a:ext>
                <a:ext uri="{FF2B5EF4-FFF2-40B4-BE49-F238E27FC236}">
                  <a16:creationId xmlns:a16="http://schemas.microsoft.com/office/drawing/2014/main" id="{00000000-0008-0000-1000-000009A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17</xdr:row>
          <xdr:rowOff>57150</xdr:rowOff>
        </xdr:from>
        <xdr:to>
          <xdr:col>12</xdr:col>
          <xdr:colOff>133350</xdr:colOff>
          <xdr:row>17</xdr:row>
          <xdr:rowOff>298450</xdr:rowOff>
        </xdr:to>
        <xdr:sp macro="" textlink="">
          <xdr:nvSpPr>
            <xdr:cNvPr id="173066" name="Check Box 10" hidden="1">
              <a:extLst>
                <a:ext uri="{63B3BB69-23CF-44E3-9099-C40C66FF867C}">
                  <a14:compatExt spid="_x0000_s173066"/>
                </a:ext>
                <a:ext uri="{FF2B5EF4-FFF2-40B4-BE49-F238E27FC236}">
                  <a16:creationId xmlns:a16="http://schemas.microsoft.com/office/drawing/2014/main" id="{00000000-0008-0000-1000-00000AA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18</xdr:row>
          <xdr:rowOff>50800</xdr:rowOff>
        </xdr:from>
        <xdr:to>
          <xdr:col>9</xdr:col>
          <xdr:colOff>38100</xdr:colOff>
          <xdr:row>18</xdr:row>
          <xdr:rowOff>285750</xdr:rowOff>
        </xdr:to>
        <xdr:sp macro="" textlink="">
          <xdr:nvSpPr>
            <xdr:cNvPr id="173067" name="Check Box 11" hidden="1">
              <a:extLst>
                <a:ext uri="{63B3BB69-23CF-44E3-9099-C40C66FF867C}">
                  <a14:compatExt spid="_x0000_s173067"/>
                </a:ext>
                <a:ext uri="{FF2B5EF4-FFF2-40B4-BE49-F238E27FC236}">
                  <a16:creationId xmlns:a16="http://schemas.microsoft.com/office/drawing/2014/main" id="{00000000-0008-0000-1000-00000BA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165100</xdr:colOff>
          <xdr:row>17</xdr:row>
          <xdr:rowOff>50800</xdr:rowOff>
        </xdr:from>
        <xdr:to>
          <xdr:col>18</xdr:col>
          <xdr:colOff>38100</xdr:colOff>
          <xdr:row>17</xdr:row>
          <xdr:rowOff>285750</xdr:rowOff>
        </xdr:to>
        <xdr:sp macro="" textlink="">
          <xdr:nvSpPr>
            <xdr:cNvPr id="173068" name="Check Box 12" hidden="1">
              <a:extLst>
                <a:ext uri="{63B3BB69-23CF-44E3-9099-C40C66FF867C}">
                  <a14:compatExt spid="_x0000_s173068"/>
                </a:ext>
                <a:ext uri="{FF2B5EF4-FFF2-40B4-BE49-F238E27FC236}">
                  <a16:creationId xmlns:a16="http://schemas.microsoft.com/office/drawing/2014/main" id="{00000000-0008-0000-1000-00000CA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17</xdr:row>
          <xdr:rowOff>50800</xdr:rowOff>
        </xdr:from>
        <xdr:to>
          <xdr:col>21</xdr:col>
          <xdr:colOff>152400</xdr:colOff>
          <xdr:row>17</xdr:row>
          <xdr:rowOff>285750</xdr:rowOff>
        </xdr:to>
        <xdr:sp macro="" textlink="">
          <xdr:nvSpPr>
            <xdr:cNvPr id="173069" name="Check Box 13" hidden="1">
              <a:extLst>
                <a:ext uri="{63B3BB69-23CF-44E3-9099-C40C66FF867C}">
                  <a14:compatExt spid="_x0000_s173069"/>
                </a:ext>
                <a:ext uri="{FF2B5EF4-FFF2-40B4-BE49-F238E27FC236}">
                  <a16:creationId xmlns:a16="http://schemas.microsoft.com/office/drawing/2014/main" id="{00000000-0008-0000-1000-00000DA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18</xdr:row>
          <xdr:rowOff>38100</xdr:rowOff>
        </xdr:from>
        <xdr:to>
          <xdr:col>18</xdr:col>
          <xdr:colOff>19050</xdr:colOff>
          <xdr:row>18</xdr:row>
          <xdr:rowOff>279400</xdr:rowOff>
        </xdr:to>
        <xdr:sp macro="" textlink="">
          <xdr:nvSpPr>
            <xdr:cNvPr id="173070" name="Check Box 14" hidden="1">
              <a:extLst>
                <a:ext uri="{63B3BB69-23CF-44E3-9099-C40C66FF867C}">
                  <a14:compatExt spid="_x0000_s173070"/>
                </a:ext>
                <a:ext uri="{FF2B5EF4-FFF2-40B4-BE49-F238E27FC236}">
                  <a16:creationId xmlns:a16="http://schemas.microsoft.com/office/drawing/2014/main" id="{00000000-0008-0000-1000-00000EA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0</xdr:colOff>
          <xdr:row>9</xdr:row>
          <xdr:rowOff>19050</xdr:rowOff>
        </xdr:from>
        <xdr:to>
          <xdr:col>23</xdr:col>
          <xdr:colOff>69850</xdr:colOff>
          <xdr:row>10</xdr:row>
          <xdr:rowOff>241300</xdr:rowOff>
        </xdr:to>
        <xdr:sp macro="" textlink="">
          <xdr:nvSpPr>
            <xdr:cNvPr id="174081" name="Group Box 1" hidden="1">
              <a:extLst>
                <a:ext uri="{63B3BB69-23CF-44E3-9099-C40C66FF867C}">
                  <a14:compatExt spid="_x0000_s174081"/>
                </a:ext>
                <a:ext uri="{FF2B5EF4-FFF2-40B4-BE49-F238E27FC236}">
                  <a16:creationId xmlns:a16="http://schemas.microsoft.com/office/drawing/2014/main" id="{00000000-0008-0000-1100-000001A8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xdr:row>
          <xdr:rowOff>247650</xdr:rowOff>
        </xdr:from>
        <xdr:to>
          <xdr:col>13</xdr:col>
          <xdr:colOff>304800</xdr:colOff>
          <xdr:row>10</xdr:row>
          <xdr:rowOff>323850</xdr:rowOff>
        </xdr:to>
        <xdr:sp macro="" textlink="">
          <xdr:nvSpPr>
            <xdr:cNvPr id="174082" name="Group Box 2" hidden="1">
              <a:extLst>
                <a:ext uri="{63B3BB69-23CF-44E3-9099-C40C66FF867C}">
                  <a14:compatExt spid="_x0000_s174082"/>
                </a:ext>
                <a:ext uri="{FF2B5EF4-FFF2-40B4-BE49-F238E27FC236}">
                  <a16:creationId xmlns:a16="http://schemas.microsoft.com/office/drawing/2014/main" id="{00000000-0008-0000-1100-000002A8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xdr:row>
          <xdr:rowOff>0</xdr:rowOff>
        </xdr:from>
        <xdr:to>
          <xdr:col>13</xdr:col>
          <xdr:colOff>0</xdr:colOff>
          <xdr:row>17</xdr:row>
          <xdr:rowOff>50800</xdr:rowOff>
        </xdr:to>
        <xdr:sp macro="" textlink="">
          <xdr:nvSpPr>
            <xdr:cNvPr id="174083" name="Group Box 3" hidden="1">
              <a:extLst>
                <a:ext uri="{63B3BB69-23CF-44E3-9099-C40C66FF867C}">
                  <a14:compatExt spid="_x0000_s174083"/>
                </a:ext>
                <a:ext uri="{FF2B5EF4-FFF2-40B4-BE49-F238E27FC236}">
                  <a16:creationId xmlns:a16="http://schemas.microsoft.com/office/drawing/2014/main" id="{00000000-0008-0000-1100-000003A8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16</xdr:row>
          <xdr:rowOff>0</xdr:rowOff>
        </xdr:from>
        <xdr:to>
          <xdr:col>23</xdr:col>
          <xdr:colOff>279400</xdr:colOff>
          <xdr:row>17</xdr:row>
          <xdr:rowOff>107950</xdr:rowOff>
        </xdr:to>
        <xdr:sp macro="" textlink="">
          <xdr:nvSpPr>
            <xdr:cNvPr id="174084" name="Group Box 4" hidden="1">
              <a:extLst>
                <a:ext uri="{63B3BB69-23CF-44E3-9099-C40C66FF867C}">
                  <a14:compatExt spid="_x0000_s174084"/>
                </a:ext>
                <a:ext uri="{FF2B5EF4-FFF2-40B4-BE49-F238E27FC236}">
                  <a16:creationId xmlns:a16="http://schemas.microsoft.com/office/drawing/2014/main" id="{00000000-0008-0000-1100-000004A8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xdr:row>
          <xdr:rowOff>0</xdr:rowOff>
        </xdr:from>
        <xdr:to>
          <xdr:col>14</xdr:col>
          <xdr:colOff>12700</xdr:colOff>
          <xdr:row>21</xdr:row>
          <xdr:rowOff>323850</xdr:rowOff>
        </xdr:to>
        <xdr:sp macro="" textlink="">
          <xdr:nvSpPr>
            <xdr:cNvPr id="174085" name="Group Box 5" hidden="1">
              <a:extLst>
                <a:ext uri="{63B3BB69-23CF-44E3-9099-C40C66FF867C}">
                  <a14:compatExt spid="_x0000_s174085"/>
                </a:ext>
                <a:ext uri="{FF2B5EF4-FFF2-40B4-BE49-F238E27FC236}">
                  <a16:creationId xmlns:a16="http://schemas.microsoft.com/office/drawing/2014/main" id="{00000000-0008-0000-1100-000005A8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20</xdr:row>
          <xdr:rowOff>0</xdr:rowOff>
        </xdr:from>
        <xdr:to>
          <xdr:col>24</xdr:col>
          <xdr:colOff>76200</xdr:colOff>
          <xdr:row>21</xdr:row>
          <xdr:rowOff>323850</xdr:rowOff>
        </xdr:to>
        <xdr:sp macro="" textlink="">
          <xdr:nvSpPr>
            <xdr:cNvPr id="174086" name="Group Box 6" hidden="1">
              <a:extLst>
                <a:ext uri="{63B3BB69-23CF-44E3-9099-C40C66FF867C}">
                  <a14:compatExt spid="_x0000_s174086"/>
                </a:ext>
                <a:ext uri="{FF2B5EF4-FFF2-40B4-BE49-F238E27FC236}">
                  <a16:creationId xmlns:a16="http://schemas.microsoft.com/office/drawing/2014/main" id="{00000000-0008-0000-1100-000006A8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8</xdr:row>
          <xdr:rowOff>247650</xdr:rowOff>
        </xdr:from>
        <xdr:to>
          <xdr:col>23</xdr:col>
          <xdr:colOff>260350</xdr:colOff>
          <xdr:row>10</xdr:row>
          <xdr:rowOff>323850</xdr:rowOff>
        </xdr:to>
        <xdr:sp macro="" textlink="">
          <xdr:nvSpPr>
            <xdr:cNvPr id="174087" name="Group Box 7" hidden="1">
              <a:extLst>
                <a:ext uri="{63B3BB69-23CF-44E3-9099-C40C66FF867C}">
                  <a14:compatExt spid="_x0000_s174087"/>
                </a:ext>
                <a:ext uri="{FF2B5EF4-FFF2-40B4-BE49-F238E27FC236}">
                  <a16:creationId xmlns:a16="http://schemas.microsoft.com/office/drawing/2014/main" id="{00000000-0008-0000-1100-000007A8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8</xdr:row>
          <xdr:rowOff>247650</xdr:rowOff>
        </xdr:from>
        <xdr:to>
          <xdr:col>23</xdr:col>
          <xdr:colOff>260350</xdr:colOff>
          <xdr:row>10</xdr:row>
          <xdr:rowOff>323850</xdr:rowOff>
        </xdr:to>
        <xdr:sp macro="" textlink="">
          <xdr:nvSpPr>
            <xdr:cNvPr id="174088" name="Group Box 8" hidden="1">
              <a:extLst>
                <a:ext uri="{63B3BB69-23CF-44E3-9099-C40C66FF867C}">
                  <a14:compatExt spid="_x0000_s174088"/>
                </a:ext>
                <a:ext uri="{FF2B5EF4-FFF2-40B4-BE49-F238E27FC236}">
                  <a16:creationId xmlns:a16="http://schemas.microsoft.com/office/drawing/2014/main" id="{00000000-0008-0000-1100-000008A8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16</xdr:row>
          <xdr:rowOff>0</xdr:rowOff>
        </xdr:from>
        <xdr:to>
          <xdr:col>22</xdr:col>
          <xdr:colOff>266700</xdr:colOff>
          <xdr:row>17</xdr:row>
          <xdr:rowOff>50800</xdr:rowOff>
        </xdr:to>
        <xdr:sp macro="" textlink="">
          <xdr:nvSpPr>
            <xdr:cNvPr id="174089" name="Group Box 9" hidden="1">
              <a:extLst>
                <a:ext uri="{63B3BB69-23CF-44E3-9099-C40C66FF867C}">
                  <a14:compatExt spid="_x0000_s174089"/>
                </a:ext>
                <a:ext uri="{FF2B5EF4-FFF2-40B4-BE49-F238E27FC236}">
                  <a16:creationId xmlns:a16="http://schemas.microsoft.com/office/drawing/2014/main" id="{00000000-0008-0000-1100-000009A8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20</xdr:row>
          <xdr:rowOff>0</xdr:rowOff>
        </xdr:from>
        <xdr:to>
          <xdr:col>24</xdr:col>
          <xdr:colOff>19050</xdr:colOff>
          <xdr:row>21</xdr:row>
          <xdr:rowOff>323850</xdr:rowOff>
        </xdr:to>
        <xdr:sp macro="" textlink="">
          <xdr:nvSpPr>
            <xdr:cNvPr id="174090" name="Group Box 10" hidden="1">
              <a:extLst>
                <a:ext uri="{63B3BB69-23CF-44E3-9099-C40C66FF867C}">
                  <a14:compatExt spid="_x0000_s174090"/>
                </a:ext>
                <a:ext uri="{FF2B5EF4-FFF2-40B4-BE49-F238E27FC236}">
                  <a16:creationId xmlns:a16="http://schemas.microsoft.com/office/drawing/2014/main" id="{00000000-0008-0000-1100-00000AA8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20</xdr:row>
          <xdr:rowOff>0</xdr:rowOff>
        </xdr:from>
        <xdr:to>
          <xdr:col>24</xdr:col>
          <xdr:colOff>19050</xdr:colOff>
          <xdr:row>21</xdr:row>
          <xdr:rowOff>323850</xdr:rowOff>
        </xdr:to>
        <xdr:sp macro="" textlink="">
          <xdr:nvSpPr>
            <xdr:cNvPr id="174091" name="Group Box 11" hidden="1">
              <a:extLst>
                <a:ext uri="{63B3BB69-23CF-44E3-9099-C40C66FF867C}">
                  <a14:compatExt spid="_x0000_s174091"/>
                </a:ext>
                <a:ext uri="{FF2B5EF4-FFF2-40B4-BE49-F238E27FC236}">
                  <a16:creationId xmlns:a16="http://schemas.microsoft.com/office/drawing/2014/main" id="{00000000-0008-0000-1100-00000BA8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16</xdr:row>
          <xdr:rowOff>0</xdr:rowOff>
        </xdr:from>
        <xdr:to>
          <xdr:col>22</xdr:col>
          <xdr:colOff>266700</xdr:colOff>
          <xdr:row>17</xdr:row>
          <xdr:rowOff>50800</xdr:rowOff>
        </xdr:to>
        <xdr:sp macro="" textlink="">
          <xdr:nvSpPr>
            <xdr:cNvPr id="174092" name="Group Box 12" hidden="1">
              <a:extLst>
                <a:ext uri="{63B3BB69-23CF-44E3-9099-C40C66FF867C}">
                  <a14:compatExt spid="_x0000_s174092"/>
                </a:ext>
                <a:ext uri="{FF2B5EF4-FFF2-40B4-BE49-F238E27FC236}">
                  <a16:creationId xmlns:a16="http://schemas.microsoft.com/office/drawing/2014/main" id="{00000000-0008-0000-1100-00000CA8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20</xdr:row>
          <xdr:rowOff>0</xdr:rowOff>
        </xdr:from>
        <xdr:to>
          <xdr:col>24</xdr:col>
          <xdr:colOff>19050</xdr:colOff>
          <xdr:row>21</xdr:row>
          <xdr:rowOff>323850</xdr:rowOff>
        </xdr:to>
        <xdr:sp macro="" textlink="">
          <xdr:nvSpPr>
            <xdr:cNvPr id="174093" name="Group Box 13" hidden="1">
              <a:extLst>
                <a:ext uri="{63B3BB69-23CF-44E3-9099-C40C66FF867C}">
                  <a14:compatExt spid="_x0000_s174093"/>
                </a:ext>
                <a:ext uri="{FF2B5EF4-FFF2-40B4-BE49-F238E27FC236}">
                  <a16:creationId xmlns:a16="http://schemas.microsoft.com/office/drawing/2014/main" id="{00000000-0008-0000-1100-00000DA8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20</xdr:row>
          <xdr:rowOff>0</xdr:rowOff>
        </xdr:from>
        <xdr:to>
          <xdr:col>24</xdr:col>
          <xdr:colOff>76200</xdr:colOff>
          <xdr:row>21</xdr:row>
          <xdr:rowOff>323850</xdr:rowOff>
        </xdr:to>
        <xdr:sp macro="" textlink="">
          <xdr:nvSpPr>
            <xdr:cNvPr id="174094" name="Group Box 14" hidden="1">
              <a:extLst>
                <a:ext uri="{63B3BB69-23CF-44E3-9099-C40C66FF867C}">
                  <a14:compatExt spid="_x0000_s174094"/>
                </a:ext>
                <a:ext uri="{FF2B5EF4-FFF2-40B4-BE49-F238E27FC236}">
                  <a16:creationId xmlns:a16="http://schemas.microsoft.com/office/drawing/2014/main" id="{00000000-0008-0000-1100-00000EA8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xdr:row>
          <xdr:rowOff>0</xdr:rowOff>
        </xdr:from>
        <xdr:to>
          <xdr:col>14</xdr:col>
          <xdr:colOff>12700</xdr:colOff>
          <xdr:row>24</xdr:row>
          <xdr:rowOff>12700</xdr:rowOff>
        </xdr:to>
        <xdr:sp macro="" textlink="">
          <xdr:nvSpPr>
            <xdr:cNvPr id="174095" name="Group Box 15" hidden="1">
              <a:extLst>
                <a:ext uri="{63B3BB69-23CF-44E3-9099-C40C66FF867C}">
                  <a14:compatExt spid="_x0000_s174095"/>
                </a:ext>
                <a:ext uri="{FF2B5EF4-FFF2-40B4-BE49-F238E27FC236}">
                  <a16:creationId xmlns:a16="http://schemas.microsoft.com/office/drawing/2014/main" id="{00000000-0008-0000-1100-00000FA8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9</xdr:row>
          <xdr:rowOff>0</xdr:rowOff>
        </xdr:from>
        <xdr:to>
          <xdr:col>5</xdr:col>
          <xdr:colOff>69850</xdr:colOff>
          <xdr:row>9</xdr:row>
          <xdr:rowOff>304800</xdr:rowOff>
        </xdr:to>
        <xdr:sp macro="" textlink="">
          <xdr:nvSpPr>
            <xdr:cNvPr id="174096" name="Check Box 16" hidden="1">
              <a:extLst>
                <a:ext uri="{63B3BB69-23CF-44E3-9099-C40C66FF867C}">
                  <a14:compatExt spid="_x0000_s174096"/>
                </a:ext>
                <a:ext uri="{FF2B5EF4-FFF2-40B4-BE49-F238E27FC236}">
                  <a16:creationId xmlns:a16="http://schemas.microsoft.com/office/drawing/2014/main" id="{00000000-0008-0000-1100-000010A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9</xdr:row>
          <xdr:rowOff>76200</xdr:rowOff>
        </xdr:from>
        <xdr:to>
          <xdr:col>8</xdr:col>
          <xdr:colOff>19050</xdr:colOff>
          <xdr:row>9</xdr:row>
          <xdr:rowOff>222250</xdr:rowOff>
        </xdr:to>
        <xdr:sp macro="" textlink="">
          <xdr:nvSpPr>
            <xdr:cNvPr id="174097" name="Check Box 17" hidden="1">
              <a:extLst>
                <a:ext uri="{63B3BB69-23CF-44E3-9099-C40C66FF867C}">
                  <a14:compatExt spid="_x0000_s174097"/>
                </a:ext>
                <a:ext uri="{FF2B5EF4-FFF2-40B4-BE49-F238E27FC236}">
                  <a16:creationId xmlns:a16="http://schemas.microsoft.com/office/drawing/2014/main" id="{00000000-0008-0000-1100-000011A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9</xdr:row>
          <xdr:rowOff>50800</xdr:rowOff>
        </xdr:from>
        <xdr:to>
          <xdr:col>15</xdr:col>
          <xdr:colOff>107950</xdr:colOff>
          <xdr:row>9</xdr:row>
          <xdr:rowOff>279400</xdr:rowOff>
        </xdr:to>
        <xdr:sp macro="" textlink="">
          <xdr:nvSpPr>
            <xdr:cNvPr id="174098" name="Check Box 18" hidden="1">
              <a:extLst>
                <a:ext uri="{63B3BB69-23CF-44E3-9099-C40C66FF867C}">
                  <a14:compatExt spid="_x0000_s174098"/>
                </a:ext>
                <a:ext uri="{FF2B5EF4-FFF2-40B4-BE49-F238E27FC236}">
                  <a16:creationId xmlns:a16="http://schemas.microsoft.com/office/drawing/2014/main" id="{00000000-0008-0000-1100-000012A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9</xdr:row>
          <xdr:rowOff>38100</xdr:rowOff>
        </xdr:from>
        <xdr:to>
          <xdr:col>18</xdr:col>
          <xdr:colOff>88900</xdr:colOff>
          <xdr:row>9</xdr:row>
          <xdr:rowOff>285750</xdr:rowOff>
        </xdr:to>
        <xdr:sp macro="" textlink="">
          <xdr:nvSpPr>
            <xdr:cNvPr id="174099" name="Check Box 19" hidden="1">
              <a:extLst>
                <a:ext uri="{63B3BB69-23CF-44E3-9099-C40C66FF867C}">
                  <a14:compatExt spid="_x0000_s174099"/>
                </a:ext>
                <a:ext uri="{FF2B5EF4-FFF2-40B4-BE49-F238E27FC236}">
                  <a16:creationId xmlns:a16="http://schemas.microsoft.com/office/drawing/2014/main" id="{00000000-0008-0000-1100-000013A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xdr:row>
          <xdr:rowOff>76200</xdr:rowOff>
        </xdr:from>
        <xdr:to>
          <xdr:col>5</xdr:col>
          <xdr:colOff>114300</xdr:colOff>
          <xdr:row>10</xdr:row>
          <xdr:rowOff>323850</xdr:rowOff>
        </xdr:to>
        <xdr:sp macro="" textlink="">
          <xdr:nvSpPr>
            <xdr:cNvPr id="174100" name="Check Box 20" hidden="1">
              <a:extLst>
                <a:ext uri="{63B3BB69-23CF-44E3-9099-C40C66FF867C}">
                  <a14:compatExt spid="_x0000_s174100"/>
                </a:ext>
                <a:ext uri="{FF2B5EF4-FFF2-40B4-BE49-F238E27FC236}">
                  <a16:creationId xmlns:a16="http://schemas.microsoft.com/office/drawing/2014/main" id="{00000000-0008-0000-1100-000014A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10</xdr:row>
          <xdr:rowOff>69850</xdr:rowOff>
        </xdr:from>
        <xdr:to>
          <xdr:col>15</xdr:col>
          <xdr:colOff>88900</xdr:colOff>
          <xdr:row>10</xdr:row>
          <xdr:rowOff>317500</xdr:rowOff>
        </xdr:to>
        <xdr:sp macro="" textlink="">
          <xdr:nvSpPr>
            <xdr:cNvPr id="174101" name="Check Box 21" hidden="1">
              <a:extLst>
                <a:ext uri="{63B3BB69-23CF-44E3-9099-C40C66FF867C}">
                  <a14:compatExt spid="_x0000_s174101"/>
                </a:ext>
                <a:ext uri="{FF2B5EF4-FFF2-40B4-BE49-F238E27FC236}">
                  <a16:creationId xmlns:a16="http://schemas.microsoft.com/office/drawing/2014/main" id="{00000000-0008-0000-1100-000015A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11</xdr:row>
          <xdr:rowOff>57150</xdr:rowOff>
        </xdr:from>
        <xdr:to>
          <xdr:col>5</xdr:col>
          <xdr:colOff>50800</xdr:colOff>
          <xdr:row>11</xdr:row>
          <xdr:rowOff>304800</xdr:rowOff>
        </xdr:to>
        <xdr:sp macro="" textlink="">
          <xdr:nvSpPr>
            <xdr:cNvPr id="174102" name="Check Box 22" hidden="1">
              <a:extLst>
                <a:ext uri="{63B3BB69-23CF-44E3-9099-C40C66FF867C}">
                  <a14:compatExt spid="_x0000_s174102"/>
                </a:ext>
                <a:ext uri="{FF2B5EF4-FFF2-40B4-BE49-F238E27FC236}">
                  <a16:creationId xmlns:a16="http://schemas.microsoft.com/office/drawing/2014/main" id="{00000000-0008-0000-1100-000016A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11</xdr:row>
          <xdr:rowOff>57150</xdr:rowOff>
        </xdr:from>
        <xdr:to>
          <xdr:col>15</xdr:col>
          <xdr:colOff>57150</xdr:colOff>
          <xdr:row>11</xdr:row>
          <xdr:rowOff>304800</xdr:rowOff>
        </xdr:to>
        <xdr:sp macro="" textlink="">
          <xdr:nvSpPr>
            <xdr:cNvPr id="174103" name="Check Box 23" hidden="1">
              <a:extLst>
                <a:ext uri="{63B3BB69-23CF-44E3-9099-C40C66FF867C}">
                  <a14:compatExt spid="_x0000_s174103"/>
                </a:ext>
                <a:ext uri="{FF2B5EF4-FFF2-40B4-BE49-F238E27FC236}">
                  <a16:creationId xmlns:a16="http://schemas.microsoft.com/office/drawing/2014/main" id="{00000000-0008-0000-1100-000017A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12</xdr:row>
          <xdr:rowOff>76200</xdr:rowOff>
        </xdr:from>
        <xdr:to>
          <xdr:col>5</xdr:col>
          <xdr:colOff>57150</xdr:colOff>
          <xdr:row>12</xdr:row>
          <xdr:rowOff>323850</xdr:rowOff>
        </xdr:to>
        <xdr:sp macro="" textlink="">
          <xdr:nvSpPr>
            <xdr:cNvPr id="174104" name="Check Box 24" hidden="1">
              <a:extLst>
                <a:ext uri="{63B3BB69-23CF-44E3-9099-C40C66FF867C}">
                  <a14:compatExt spid="_x0000_s174104"/>
                </a:ext>
                <a:ext uri="{FF2B5EF4-FFF2-40B4-BE49-F238E27FC236}">
                  <a16:creationId xmlns:a16="http://schemas.microsoft.com/office/drawing/2014/main" id="{00000000-0008-0000-1100-000018A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13</xdr:row>
          <xdr:rowOff>209550</xdr:rowOff>
        </xdr:from>
        <xdr:to>
          <xdr:col>4</xdr:col>
          <xdr:colOff>228600</xdr:colOff>
          <xdr:row>13</xdr:row>
          <xdr:rowOff>457200</xdr:rowOff>
        </xdr:to>
        <xdr:sp macro="" textlink="">
          <xdr:nvSpPr>
            <xdr:cNvPr id="174105" name="Check Box 25" hidden="1">
              <a:extLst>
                <a:ext uri="{63B3BB69-23CF-44E3-9099-C40C66FF867C}">
                  <a14:compatExt spid="_x0000_s174105"/>
                </a:ext>
                <a:ext uri="{FF2B5EF4-FFF2-40B4-BE49-F238E27FC236}">
                  <a16:creationId xmlns:a16="http://schemas.microsoft.com/office/drawing/2014/main" id="{00000000-0008-0000-1100-000019A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127000</xdr:colOff>
          <xdr:row>13</xdr:row>
          <xdr:rowOff>247650</xdr:rowOff>
        </xdr:from>
        <xdr:to>
          <xdr:col>6</xdr:col>
          <xdr:colOff>336550</xdr:colOff>
          <xdr:row>13</xdr:row>
          <xdr:rowOff>419100</xdr:rowOff>
        </xdr:to>
        <xdr:sp macro="" textlink="">
          <xdr:nvSpPr>
            <xdr:cNvPr id="174106" name="Check Box 26" hidden="1">
              <a:extLst>
                <a:ext uri="{63B3BB69-23CF-44E3-9099-C40C66FF867C}">
                  <a14:compatExt spid="_x0000_s174106"/>
                </a:ext>
                <a:ext uri="{FF2B5EF4-FFF2-40B4-BE49-F238E27FC236}">
                  <a16:creationId xmlns:a16="http://schemas.microsoft.com/office/drawing/2014/main" id="{00000000-0008-0000-1100-00001AA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13</xdr:row>
          <xdr:rowOff>203200</xdr:rowOff>
        </xdr:from>
        <xdr:to>
          <xdr:col>8</xdr:col>
          <xdr:colOff>266700</xdr:colOff>
          <xdr:row>13</xdr:row>
          <xdr:rowOff>469900</xdr:rowOff>
        </xdr:to>
        <xdr:sp macro="" textlink="">
          <xdr:nvSpPr>
            <xdr:cNvPr id="174107" name="Check Box 27" hidden="1">
              <a:extLst>
                <a:ext uri="{63B3BB69-23CF-44E3-9099-C40C66FF867C}">
                  <a14:compatExt spid="_x0000_s174107"/>
                </a:ext>
                <a:ext uri="{FF2B5EF4-FFF2-40B4-BE49-F238E27FC236}">
                  <a16:creationId xmlns:a16="http://schemas.microsoft.com/office/drawing/2014/main" id="{00000000-0008-0000-1100-00001BA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31750</xdr:colOff>
          <xdr:row>13</xdr:row>
          <xdr:rowOff>203200</xdr:rowOff>
        </xdr:from>
        <xdr:to>
          <xdr:col>15</xdr:col>
          <xdr:colOff>69850</xdr:colOff>
          <xdr:row>13</xdr:row>
          <xdr:rowOff>438150</xdr:rowOff>
        </xdr:to>
        <xdr:sp macro="" textlink="">
          <xdr:nvSpPr>
            <xdr:cNvPr id="174108" name="Check Box 28" hidden="1">
              <a:extLst>
                <a:ext uri="{63B3BB69-23CF-44E3-9099-C40C66FF867C}">
                  <a14:compatExt spid="_x0000_s174108"/>
                </a:ext>
                <a:ext uri="{FF2B5EF4-FFF2-40B4-BE49-F238E27FC236}">
                  <a16:creationId xmlns:a16="http://schemas.microsoft.com/office/drawing/2014/main" id="{00000000-0008-0000-1100-00001CA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31750</xdr:colOff>
          <xdr:row>13</xdr:row>
          <xdr:rowOff>209550</xdr:rowOff>
        </xdr:from>
        <xdr:to>
          <xdr:col>18</xdr:col>
          <xdr:colOff>247650</xdr:colOff>
          <xdr:row>13</xdr:row>
          <xdr:rowOff>457200</xdr:rowOff>
        </xdr:to>
        <xdr:sp macro="" textlink="">
          <xdr:nvSpPr>
            <xdr:cNvPr id="174109" name="Check Box 29" hidden="1">
              <a:extLst>
                <a:ext uri="{63B3BB69-23CF-44E3-9099-C40C66FF867C}">
                  <a14:compatExt spid="_x0000_s174109"/>
                </a:ext>
                <a:ext uri="{FF2B5EF4-FFF2-40B4-BE49-F238E27FC236}">
                  <a16:creationId xmlns:a16="http://schemas.microsoft.com/office/drawing/2014/main" id="{00000000-0008-0000-1100-00001DA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19050</xdr:colOff>
          <xdr:row>14</xdr:row>
          <xdr:rowOff>85725</xdr:rowOff>
        </xdr:from>
        <xdr:to>
          <xdr:col>12</xdr:col>
          <xdr:colOff>0</xdr:colOff>
          <xdr:row>14</xdr:row>
          <xdr:rowOff>352425</xdr:rowOff>
        </xdr:to>
        <xdr:grpSp>
          <xdr:nvGrpSpPr>
            <xdr:cNvPr id="31" name="グループ化 30">
              <a:extLst>
                <a:ext uri="{FF2B5EF4-FFF2-40B4-BE49-F238E27FC236}">
                  <a16:creationId xmlns:a16="http://schemas.microsoft.com/office/drawing/2014/main" id="{00000000-0008-0000-1100-00001F000000}"/>
                </a:ext>
              </a:extLst>
            </xdr:cNvPr>
            <xdr:cNvGrpSpPr/>
          </xdr:nvGrpSpPr>
          <xdr:grpSpPr>
            <a:xfrm>
              <a:off x="1524000" y="4930775"/>
              <a:ext cx="1857375" cy="266700"/>
              <a:chOff x="1657352" y="4762500"/>
              <a:chExt cx="1924050" cy="266700"/>
            </a:xfrm>
          </xdr:grpSpPr>
          <xdr:sp macro="" textlink="">
            <xdr:nvSpPr>
              <xdr:cNvPr id="174110" name="Check Box 30" hidden="1">
                <a:extLst>
                  <a:ext uri="{63B3BB69-23CF-44E3-9099-C40C66FF867C}">
                    <a14:compatExt spid="_x0000_s174110"/>
                  </a:ext>
                  <a:ext uri="{FF2B5EF4-FFF2-40B4-BE49-F238E27FC236}">
                    <a16:creationId xmlns:a16="http://schemas.microsoft.com/office/drawing/2014/main" id="{00000000-0008-0000-1100-00001EA80200}"/>
                  </a:ext>
                </a:extLst>
              </xdr:cNvPr>
              <xdr:cNvSpPr/>
            </xdr:nvSpPr>
            <xdr:spPr bwMode="auto">
              <a:xfrm>
                <a:off x="1657352" y="4791075"/>
                <a:ext cx="20954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111" name="Check Box 31" hidden="1">
                <a:extLst>
                  <a:ext uri="{63B3BB69-23CF-44E3-9099-C40C66FF867C}">
                    <a14:compatExt spid="_x0000_s174111"/>
                  </a:ext>
                  <a:ext uri="{FF2B5EF4-FFF2-40B4-BE49-F238E27FC236}">
                    <a16:creationId xmlns:a16="http://schemas.microsoft.com/office/drawing/2014/main" id="{00000000-0008-0000-1100-00001FA80200}"/>
                  </a:ext>
                </a:extLst>
              </xdr:cNvPr>
              <xdr:cNvSpPr/>
            </xdr:nvSpPr>
            <xdr:spPr bwMode="auto">
              <a:xfrm>
                <a:off x="2219325" y="4819650"/>
                <a:ext cx="228600"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112" name="Check Box 32" hidden="1">
                <a:extLst>
                  <a:ext uri="{63B3BB69-23CF-44E3-9099-C40C66FF867C}">
                    <a14:compatExt spid="_x0000_s174112"/>
                  </a:ext>
                  <a:ext uri="{FF2B5EF4-FFF2-40B4-BE49-F238E27FC236}">
                    <a16:creationId xmlns:a16="http://schemas.microsoft.com/office/drawing/2014/main" id="{00000000-0008-0000-1100-000020A80200}"/>
                  </a:ext>
                </a:extLst>
              </xdr:cNvPr>
              <xdr:cNvSpPr/>
            </xdr:nvSpPr>
            <xdr:spPr bwMode="auto">
              <a:xfrm>
                <a:off x="2743200" y="4762500"/>
                <a:ext cx="23812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113" name="Check Box 33" hidden="1">
                <a:extLst>
                  <a:ext uri="{63B3BB69-23CF-44E3-9099-C40C66FF867C}">
                    <a14:compatExt spid="_x0000_s174113"/>
                  </a:ext>
                  <a:ext uri="{FF2B5EF4-FFF2-40B4-BE49-F238E27FC236}">
                    <a16:creationId xmlns:a16="http://schemas.microsoft.com/office/drawing/2014/main" id="{00000000-0008-0000-1100-000021A80200}"/>
                  </a:ext>
                </a:extLst>
              </xdr:cNvPr>
              <xdr:cNvSpPr/>
            </xdr:nvSpPr>
            <xdr:spPr bwMode="auto">
              <a:xfrm>
                <a:off x="3333753" y="4772025"/>
                <a:ext cx="247649"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fLocksWithSheet="0"/>
      </xdr:twoCellAnchor>
    </mc:Choice>
    <mc:Fallback/>
  </mc:AlternateContent>
  <mc:AlternateContent xmlns:mc="http://schemas.openxmlformats.org/markup-compatibility/2006">
    <mc:Choice xmlns:a14="http://schemas.microsoft.com/office/drawing/2010/main" Requires="a14">
      <xdr:twoCellAnchor>
        <xdr:from>
          <xdr:col>14</xdr:col>
          <xdr:colOff>28575</xdr:colOff>
          <xdr:row>14</xdr:row>
          <xdr:rowOff>95250</xdr:rowOff>
        </xdr:from>
        <xdr:to>
          <xdr:col>22</xdr:col>
          <xdr:colOff>0</xdr:colOff>
          <xdr:row>14</xdr:row>
          <xdr:rowOff>342900</xdr:rowOff>
        </xdr:to>
        <xdr:grpSp>
          <xdr:nvGrpSpPr>
            <xdr:cNvPr id="36" name="グループ化 35">
              <a:extLst>
                <a:ext uri="{FF2B5EF4-FFF2-40B4-BE49-F238E27FC236}">
                  <a16:creationId xmlns:a16="http://schemas.microsoft.com/office/drawing/2014/main" id="{00000000-0008-0000-1100-000024000000}"/>
                </a:ext>
              </a:extLst>
            </xdr:cNvPr>
            <xdr:cNvGrpSpPr/>
          </xdr:nvGrpSpPr>
          <xdr:grpSpPr>
            <a:xfrm>
              <a:off x="4016375" y="4943475"/>
              <a:ext cx="1851025" cy="247650"/>
              <a:chOff x="4276705" y="4762502"/>
              <a:chExt cx="2000260" cy="247650"/>
            </a:xfrm>
          </xdr:grpSpPr>
          <xdr:sp macro="" textlink="">
            <xdr:nvSpPr>
              <xdr:cNvPr id="174114" name="Check Box 34" hidden="1">
                <a:extLst>
                  <a:ext uri="{63B3BB69-23CF-44E3-9099-C40C66FF867C}">
                    <a14:compatExt spid="_x0000_s174114"/>
                  </a:ext>
                  <a:ext uri="{FF2B5EF4-FFF2-40B4-BE49-F238E27FC236}">
                    <a16:creationId xmlns:a16="http://schemas.microsoft.com/office/drawing/2014/main" id="{00000000-0008-0000-1100-000022A80200}"/>
                  </a:ext>
                </a:extLst>
              </xdr:cNvPr>
              <xdr:cNvSpPr/>
            </xdr:nvSpPr>
            <xdr:spPr bwMode="auto">
              <a:xfrm>
                <a:off x="4276705" y="4772025"/>
                <a:ext cx="276222"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115" name="Check Box 35" hidden="1">
                <a:extLst>
                  <a:ext uri="{63B3BB69-23CF-44E3-9099-C40C66FF867C}">
                    <a14:compatExt spid="_x0000_s174115"/>
                  </a:ext>
                  <a:ext uri="{FF2B5EF4-FFF2-40B4-BE49-F238E27FC236}">
                    <a16:creationId xmlns:a16="http://schemas.microsoft.com/office/drawing/2014/main" id="{00000000-0008-0000-1100-000023A80200}"/>
                  </a:ext>
                </a:extLst>
              </xdr:cNvPr>
              <xdr:cNvSpPr/>
            </xdr:nvSpPr>
            <xdr:spPr bwMode="auto">
              <a:xfrm>
                <a:off x="4848225" y="4800599"/>
                <a:ext cx="247651" cy="1905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116" name="Check Box 36" hidden="1">
                <a:extLst>
                  <a:ext uri="{63B3BB69-23CF-44E3-9099-C40C66FF867C}">
                    <a14:compatExt spid="_x0000_s174116"/>
                  </a:ext>
                  <a:ext uri="{FF2B5EF4-FFF2-40B4-BE49-F238E27FC236}">
                    <a16:creationId xmlns:a16="http://schemas.microsoft.com/office/drawing/2014/main" id="{00000000-0008-0000-1100-000024A80200}"/>
                  </a:ext>
                </a:extLst>
              </xdr:cNvPr>
              <xdr:cNvSpPr/>
            </xdr:nvSpPr>
            <xdr:spPr bwMode="auto">
              <a:xfrm>
                <a:off x="5410199" y="4762502"/>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117" name="Check Box 37" hidden="1">
                <a:extLst>
                  <a:ext uri="{63B3BB69-23CF-44E3-9099-C40C66FF867C}">
                    <a14:compatExt spid="_x0000_s174117"/>
                  </a:ext>
                  <a:ext uri="{FF2B5EF4-FFF2-40B4-BE49-F238E27FC236}">
                    <a16:creationId xmlns:a16="http://schemas.microsoft.com/office/drawing/2014/main" id="{00000000-0008-0000-1100-000025A80200}"/>
                  </a:ext>
                </a:extLst>
              </xdr:cNvPr>
              <xdr:cNvSpPr/>
            </xdr:nvSpPr>
            <xdr:spPr bwMode="auto">
              <a:xfrm>
                <a:off x="6000740" y="4791075"/>
                <a:ext cx="276225"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16</xdr:row>
          <xdr:rowOff>31750</xdr:rowOff>
        </xdr:from>
        <xdr:to>
          <xdr:col>5</xdr:col>
          <xdr:colOff>19050</xdr:colOff>
          <xdr:row>16</xdr:row>
          <xdr:rowOff>279400</xdr:rowOff>
        </xdr:to>
        <xdr:sp macro="" textlink="">
          <xdr:nvSpPr>
            <xdr:cNvPr id="174118" name="Check Box 38" hidden="1">
              <a:extLst>
                <a:ext uri="{63B3BB69-23CF-44E3-9099-C40C66FF867C}">
                  <a14:compatExt spid="_x0000_s174118"/>
                </a:ext>
                <a:ext uri="{FF2B5EF4-FFF2-40B4-BE49-F238E27FC236}">
                  <a16:creationId xmlns:a16="http://schemas.microsoft.com/office/drawing/2014/main" id="{00000000-0008-0000-1100-000026A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16</xdr:row>
          <xdr:rowOff>76200</xdr:rowOff>
        </xdr:from>
        <xdr:to>
          <xdr:col>8</xdr:col>
          <xdr:colOff>266700</xdr:colOff>
          <xdr:row>16</xdr:row>
          <xdr:rowOff>247650</xdr:rowOff>
        </xdr:to>
        <xdr:sp macro="" textlink="">
          <xdr:nvSpPr>
            <xdr:cNvPr id="174119" name="Check Box 39" hidden="1">
              <a:extLst>
                <a:ext uri="{63B3BB69-23CF-44E3-9099-C40C66FF867C}">
                  <a14:compatExt spid="_x0000_s174119"/>
                </a:ext>
                <a:ext uri="{FF2B5EF4-FFF2-40B4-BE49-F238E27FC236}">
                  <a16:creationId xmlns:a16="http://schemas.microsoft.com/office/drawing/2014/main" id="{00000000-0008-0000-1100-000027A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31750</xdr:colOff>
          <xdr:row>16</xdr:row>
          <xdr:rowOff>31750</xdr:rowOff>
        </xdr:from>
        <xdr:to>
          <xdr:col>15</xdr:col>
          <xdr:colOff>19050</xdr:colOff>
          <xdr:row>16</xdr:row>
          <xdr:rowOff>279400</xdr:rowOff>
        </xdr:to>
        <xdr:sp macro="" textlink="">
          <xdr:nvSpPr>
            <xdr:cNvPr id="174120" name="Check Box 40" hidden="1">
              <a:extLst>
                <a:ext uri="{63B3BB69-23CF-44E3-9099-C40C66FF867C}">
                  <a14:compatExt spid="_x0000_s174120"/>
                </a:ext>
                <a:ext uri="{FF2B5EF4-FFF2-40B4-BE49-F238E27FC236}">
                  <a16:creationId xmlns:a16="http://schemas.microsoft.com/office/drawing/2014/main" id="{00000000-0008-0000-1100-000028A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16</xdr:row>
          <xdr:rowOff>38100</xdr:rowOff>
        </xdr:from>
        <xdr:to>
          <xdr:col>19</xdr:col>
          <xdr:colOff>12700</xdr:colOff>
          <xdr:row>16</xdr:row>
          <xdr:rowOff>285750</xdr:rowOff>
        </xdr:to>
        <xdr:sp macro="" textlink="">
          <xdr:nvSpPr>
            <xdr:cNvPr id="174121" name="Check Box 41" hidden="1">
              <a:extLst>
                <a:ext uri="{63B3BB69-23CF-44E3-9099-C40C66FF867C}">
                  <a14:compatExt spid="_x0000_s174121"/>
                </a:ext>
                <a:ext uri="{FF2B5EF4-FFF2-40B4-BE49-F238E27FC236}">
                  <a16:creationId xmlns:a16="http://schemas.microsoft.com/office/drawing/2014/main" id="{00000000-0008-0000-1100-000029A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25</xdr:row>
          <xdr:rowOff>38100</xdr:rowOff>
        </xdr:from>
        <xdr:to>
          <xdr:col>5</xdr:col>
          <xdr:colOff>57150</xdr:colOff>
          <xdr:row>25</xdr:row>
          <xdr:rowOff>285750</xdr:rowOff>
        </xdr:to>
        <xdr:sp macro="" textlink="">
          <xdr:nvSpPr>
            <xdr:cNvPr id="174122" name="Check Box 42" hidden="1">
              <a:extLst>
                <a:ext uri="{63B3BB69-23CF-44E3-9099-C40C66FF867C}">
                  <a14:compatExt spid="_x0000_s174122"/>
                </a:ext>
                <a:ext uri="{FF2B5EF4-FFF2-40B4-BE49-F238E27FC236}">
                  <a16:creationId xmlns:a16="http://schemas.microsoft.com/office/drawing/2014/main" id="{00000000-0008-0000-1100-00002AA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25</xdr:row>
          <xdr:rowOff>38100</xdr:rowOff>
        </xdr:from>
        <xdr:to>
          <xdr:col>9</xdr:col>
          <xdr:colOff>69850</xdr:colOff>
          <xdr:row>25</xdr:row>
          <xdr:rowOff>285750</xdr:rowOff>
        </xdr:to>
        <xdr:sp macro="" textlink="">
          <xdr:nvSpPr>
            <xdr:cNvPr id="174123" name="Check Box 43" hidden="1">
              <a:extLst>
                <a:ext uri="{63B3BB69-23CF-44E3-9099-C40C66FF867C}">
                  <a14:compatExt spid="_x0000_s174123"/>
                </a:ext>
                <a:ext uri="{FF2B5EF4-FFF2-40B4-BE49-F238E27FC236}">
                  <a16:creationId xmlns:a16="http://schemas.microsoft.com/office/drawing/2014/main" id="{00000000-0008-0000-1100-00002BA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50800</xdr:colOff>
          <xdr:row>25</xdr:row>
          <xdr:rowOff>38100</xdr:rowOff>
        </xdr:from>
        <xdr:to>
          <xdr:col>15</xdr:col>
          <xdr:colOff>57150</xdr:colOff>
          <xdr:row>25</xdr:row>
          <xdr:rowOff>285750</xdr:rowOff>
        </xdr:to>
        <xdr:sp macro="" textlink="">
          <xdr:nvSpPr>
            <xdr:cNvPr id="174124" name="Check Box 44" hidden="1">
              <a:extLst>
                <a:ext uri="{63B3BB69-23CF-44E3-9099-C40C66FF867C}">
                  <a14:compatExt spid="_x0000_s174124"/>
                </a:ext>
                <a:ext uri="{FF2B5EF4-FFF2-40B4-BE49-F238E27FC236}">
                  <a16:creationId xmlns:a16="http://schemas.microsoft.com/office/drawing/2014/main" id="{00000000-0008-0000-1100-00002CA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25</xdr:row>
          <xdr:rowOff>31750</xdr:rowOff>
        </xdr:from>
        <xdr:to>
          <xdr:col>19</xdr:col>
          <xdr:colOff>31750</xdr:colOff>
          <xdr:row>25</xdr:row>
          <xdr:rowOff>298450</xdr:rowOff>
        </xdr:to>
        <xdr:sp macro="" textlink="">
          <xdr:nvSpPr>
            <xdr:cNvPr id="174125" name="Check Box 45" hidden="1">
              <a:extLst>
                <a:ext uri="{63B3BB69-23CF-44E3-9099-C40C66FF867C}">
                  <a14:compatExt spid="_x0000_s174125"/>
                </a:ext>
                <a:ext uri="{FF2B5EF4-FFF2-40B4-BE49-F238E27FC236}">
                  <a16:creationId xmlns:a16="http://schemas.microsoft.com/office/drawing/2014/main" id="{00000000-0008-0000-1100-00002DA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31750</xdr:colOff>
          <xdr:row>18</xdr:row>
          <xdr:rowOff>95250</xdr:rowOff>
        </xdr:from>
        <xdr:to>
          <xdr:col>15</xdr:col>
          <xdr:colOff>0</xdr:colOff>
          <xdr:row>18</xdr:row>
          <xdr:rowOff>298450</xdr:rowOff>
        </xdr:to>
        <xdr:sp macro="" textlink="">
          <xdr:nvSpPr>
            <xdr:cNvPr id="174126" name="Check Box 46" hidden="1">
              <a:extLst>
                <a:ext uri="{63B3BB69-23CF-44E3-9099-C40C66FF867C}">
                  <a14:compatExt spid="_x0000_s174126"/>
                </a:ext>
                <a:ext uri="{FF2B5EF4-FFF2-40B4-BE49-F238E27FC236}">
                  <a16:creationId xmlns:a16="http://schemas.microsoft.com/office/drawing/2014/main" id="{00000000-0008-0000-1100-00002EA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107950</xdr:colOff>
          <xdr:row>18</xdr:row>
          <xdr:rowOff>95250</xdr:rowOff>
        </xdr:from>
        <xdr:to>
          <xdr:col>16</xdr:col>
          <xdr:colOff>304800</xdr:colOff>
          <xdr:row>18</xdr:row>
          <xdr:rowOff>317500</xdr:rowOff>
        </xdr:to>
        <xdr:sp macro="" textlink="">
          <xdr:nvSpPr>
            <xdr:cNvPr id="174127" name="Check Box 47" hidden="1">
              <a:extLst>
                <a:ext uri="{63B3BB69-23CF-44E3-9099-C40C66FF867C}">
                  <a14:compatExt spid="_x0000_s174127"/>
                </a:ext>
                <a:ext uri="{FF2B5EF4-FFF2-40B4-BE49-F238E27FC236}">
                  <a16:creationId xmlns:a16="http://schemas.microsoft.com/office/drawing/2014/main" id="{00000000-0008-0000-1100-00002FA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88900</xdr:colOff>
          <xdr:row>18</xdr:row>
          <xdr:rowOff>107950</xdr:rowOff>
        </xdr:from>
        <xdr:to>
          <xdr:col>19</xdr:col>
          <xdr:colOff>38100</xdr:colOff>
          <xdr:row>18</xdr:row>
          <xdr:rowOff>317500</xdr:rowOff>
        </xdr:to>
        <xdr:sp macro="" textlink="">
          <xdr:nvSpPr>
            <xdr:cNvPr id="174128" name="Check Box 48" hidden="1">
              <a:extLst>
                <a:ext uri="{63B3BB69-23CF-44E3-9099-C40C66FF867C}">
                  <a14:compatExt spid="_x0000_s174128"/>
                </a:ext>
                <a:ext uri="{FF2B5EF4-FFF2-40B4-BE49-F238E27FC236}">
                  <a16:creationId xmlns:a16="http://schemas.microsoft.com/office/drawing/2014/main" id="{00000000-0008-0000-1100-000030A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88900</xdr:colOff>
          <xdr:row>18</xdr:row>
          <xdr:rowOff>114300</xdr:rowOff>
        </xdr:from>
        <xdr:to>
          <xdr:col>22</xdr:col>
          <xdr:colOff>38100</xdr:colOff>
          <xdr:row>18</xdr:row>
          <xdr:rowOff>304800</xdr:rowOff>
        </xdr:to>
        <xdr:sp macro="" textlink="">
          <xdr:nvSpPr>
            <xdr:cNvPr id="174129" name="Check Box 49" hidden="1">
              <a:extLst>
                <a:ext uri="{63B3BB69-23CF-44E3-9099-C40C66FF867C}">
                  <a14:compatExt spid="_x0000_s174129"/>
                </a:ext>
                <a:ext uri="{FF2B5EF4-FFF2-40B4-BE49-F238E27FC236}">
                  <a16:creationId xmlns:a16="http://schemas.microsoft.com/office/drawing/2014/main" id="{00000000-0008-0000-1100-000031A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19</xdr:row>
          <xdr:rowOff>76200</xdr:rowOff>
        </xdr:from>
        <xdr:to>
          <xdr:col>15</xdr:col>
          <xdr:colOff>69850</xdr:colOff>
          <xdr:row>19</xdr:row>
          <xdr:rowOff>323850</xdr:rowOff>
        </xdr:to>
        <xdr:sp macro="" textlink="">
          <xdr:nvSpPr>
            <xdr:cNvPr id="174130" name="Check Box 50" hidden="1">
              <a:extLst>
                <a:ext uri="{63B3BB69-23CF-44E3-9099-C40C66FF867C}">
                  <a14:compatExt spid="_x0000_s174130"/>
                </a:ext>
                <a:ext uri="{FF2B5EF4-FFF2-40B4-BE49-F238E27FC236}">
                  <a16:creationId xmlns:a16="http://schemas.microsoft.com/office/drawing/2014/main" id="{00000000-0008-0000-1100-000032A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18</xdr:row>
          <xdr:rowOff>107950</xdr:rowOff>
        </xdr:from>
        <xdr:to>
          <xdr:col>5</xdr:col>
          <xdr:colOff>31750</xdr:colOff>
          <xdr:row>18</xdr:row>
          <xdr:rowOff>304800</xdr:rowOff>
        </xdr:to>
        <xdr:sp macro="" textlink="">
          <xdr:nvSpPr>
            <xdr:cNvPr id="174131" name="Check Box 51" hidden="1">
              <a:extLst>
                <a:ext uri="{63B3BB69-23CF-44E3-9099-C40C66FF867C}">
                  <a14:compatExt spid="_x0000_s174131"/>
                </a:ext>
                <a:ext uri="{FF2B5EF4-FFF2-40B4-BE49-F238E27FC236}">
                  <a16:creationId xmlns:a16="http://schemas.microsoft.com/office/drawing/2014/main" id="{00000000-0008-0000-1100-000033A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18</xdr:row>
          <xdr:rowOff>95250</xdr:rowOff>
        </xdr:from>
        <xdr:to>
          <xdr:col>6</xdr:col>
          <xdr:colOff>317500</xdr:colOff>
          <xdr:row>18</xdr:row>
          <xdr:rowOff>317500</xdr:rowOff>
        </xdr:to>
        <xdr:sp macro="" textlink="">
          <xdr:nvSpPr>
            <xdr:cNvPr id="174132" name="Check Box 52" hidden="1">
              <a:extLst>
                <a:ext uri="{63B3BB69-23CF-44E3-9099-C40C66FF867C}">
                  <a14:compatExt spid="_x0000_s174132"/>
                </a:ext>
                <a:ext uri="{FF2B5EF4-FFF2-40B4-BE49-F238E27FC236}">
                  <a16:creationId xmlns:a16="http://schemas.microsoft.com/office/drawing/2014/main" id="{00000000-0008-0000-1100-000034A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18</xdr:row>
          <xdr:rowOff>107950</xdr:rowOff>
        </xdr:from>
        <xdr:to>
          <xdr:col>9</xdr:col>
          <xdr:colOff>50800</xdr:colOff>
          <xdr:row>18</xdr:row>
          <xdr:rowOff>317500</xdr:rowOff>
        </xdr:to>
        <xdr:sp macro="" textlink="">
          <xdr:nvSpPr>
            <xdr:cNvPr id="174133" name="Check Box 53" hidden="1">
              <a:extLst>
                <a:ext uri="{63B3BB69-23CF-44E3-9099-C40C66FF867C}">
                  <a14:compatExt spid="_x0000_s174133"/>
                </a:ext>
                <a:ext uri="{FF2B5EF4-FFF2-40B4-BE49-F238E27FC236}">
                  <a16:creationId xmlns:a16="http://schemas.microsoft.com/office/drawing/2014/main" id="{00000000-0008-0000-1100-000035A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88900</xdr:colOff>
          <xdr:row>18</xdr:row>
          <xdr:rowOff>114300</xdr:rowOff>
        </xdr:from>
        <xdr:to>
          <xdr:col>12</xdr:col>
          <xdr:colOff>38100</xdr:colOff>
          <xdr:row>18</xdr:row>
          <xdr:rowOff>317500</xdr:rowOff>
        </xdr:to>
        <xdr:sp macro="" textlink="">
          <xdr:nvSpPr>
            <xdr:cNvPr id="174134" name="Check Box 54" hidden="1">
              <a:extLst>
                <a:ext uri="{63B3BB69-23CF-44E3-9099-C40C66FF867C}">
                  <a14:compatExt spid="_x0000_s174134"/>
                </a:ext>
                <a:ext uri="{FF2B5EF4-FFF2-40B4-BE49-F238E27FC236}">
                  <a16:creationId xmlns:a16="http://schemas.microsoft.com/office/drawing/2014/main" id="{00000000-0008-0000-1100-000036A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19</xdr:row>
          <xdr:rowOff>95250</xdr:rowOff>
        </xdr:from>
        <xdr:to>
          <xdr:col>5</xdr:col>
          <xdr:colOff>76200</xdr:colOff>
          <xdr:row>19</xdr:row>
          <xdr:rowOff>355600</xdr:rowOff>
        </xdr:to>
        <xdr:sp macro="" textlink="">
          <xdr:nvSpPr>
            <xdr:cNvPr id="174135" name="Check Box 55" hidden="1">
              <a:extLst>
                <a:ext uri="{63B3BB69-23CF-44E3-9099-C40C66FF867C}">
                  <a14:compatExt spid="_x0000_s174135"/>
                </a:ext>
                <a:ext uri="{FF2B5EF4-FFF2-40B4-BE49-F238E27FC236}">
                  <a16:creationId xmlns:a16="http://schemas.microsoft.com/office/drawing/2014/main" id="{00000000-0008-0000-1100-000037A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16</xdr:row>
          <xdr:rowOff>0</xdr:rowOff>
        </xdr:from>
        <xdr:to>
          <xdr:col>23</xdr:col>
          <xdr:colOff>0</xdr:colOff>
          <xdr:row>17</xdr:row>
          <xdr:rowOff>50800</xdr:rowOff>
        </xdr:to>
        <xdr:sp macro="" textlink="">
          <xdr:nvSpPr>
            <xdr:cNvPr id="174136" name="Group Box 56" hidden="1">
              <a:extLst>
                <a:ext uri="{63B3BB69-23CF-44E3-9099-C40C66FF867C}">
                  <a14:compatExt spid="_x0000_s174136"/>
                </a:ext>
                <a:ext uri="{FF2B5EF4-FFF2-40B4-BE49-F238E27FC236}">
                  <a16:creationId xmlns:a16="http://schemas.microsoft.com/office/drawing/2014/main" id="{00000000-0008-0000-1100-000038A8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146050</xdr:colOff>
          <xdr:row>13</xdr:row>
          <xdr:rowOff>190500</xdr:rowOff>
        </xdr:from>
        <xdr:to>
          <xdr:col>17</xdr:col>
          <xdr:colOff>69850</xdr:colOff>
          <xdr:row>13</xdr:row>
          <xdr:rowOff>431800</xdr:rowOff>
        </xdr:to>
        <xdr:sp macro="" textlink="">
          <xdr:nvSpPr>
            <xdr:cNvPr id="174137" name="Check Box 57" hidden="1">
              <a:extLst>
                <a:ext uri="{63B3BB69-23CF-44E3-9099-C40C66FF867C}">
                  <a14:compatExt spid="_x0000_s174137"/>
                </a:ext>
                <a:ext uri="{FF2B5EF4-FFF2-40B4-BE49-F238E27FC236}">
                  <a16:creationId xmlns:a16="http://schemas.microsoft.com/office/drawing/2014/main" id="{00000000-0008-0000-1100-000039A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7</xdr:row>
          <xdr:rowOff>266700</xdr:rowOff>
        </xdr:from>
        <xdr:to>
          <xdr:col>5</xdr:col>
          <xdr:colOff>0</xdr:colOff>
          <xdr:row>8</xdr:row>
          <xdr:rowOff>228600</xdr:rowOff>
        </xdr:to>
        <xdr:sp macro="" textlink="">
          <xdr:nvSpPr>
            <xdr:cNvPr id="174138" name="Check Box 58" hidden="1">
              <a:extLst>
                <a:ext uri="{63B3BB69-23CF-44E3-9099-C40C66FF867C}">
                  <a14:compatExt spid="_x0000_s174138"/>
                </a:ext>
                <a:ext uri="{FF2B5EF4-FFF2-40B4-BE49-F238E27FC236}">
                  <a16:creationId xmlns:a16="http://schemas.microsoft.com/office/drawing/2014/main" id="{00000000-0008-0000-1100-00003AA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7</xdr:row>
          <xdr:rowOff>69850</xdr:rowOff>
        </xdr:from>
        <xdr:to>
          <xdr:col>15</xdr:col>
          <xdr:colOff>31750</xdr:colOff>
          <xdr:row>7</xdr:row>
          <xdr:rowOff>260350</xdr:rowOff>
        </xdr:to>
        <xdr:sp macro="" textlink="">
          <xdr:nvSpPr>
            <xdr:cNvPr id="174139" name="Check Box 59" hidden="1">
              <a:extLst>
                <a:ext uri="{63B3BB69-23CF-44E3-9099-C40C66FF867C}">
                  <a14:compatExt spid="_x0000_s174139"/>
                </a:ext>
                <a:ext uri="{FF2B5EF4-FFF2-40B4-BE49-F238E27FC236}">
                  <a16:creationId xmlns:a16="http://schemas.microsoft.com/office/drawing/2014/main" id="{00000000-0008-0000-1100-00003BA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8</xdr:row>
          <xdr:rowOff>31750</xdr:rowOff>
        </xdr:from>
        <xdr:to>
          <xdr:col>15</xdr:col>
          <xdr:colOff>50800</xdr:colOff>
          <xdr:row>8</xdr:row>
          <xdr:rowOff>241300</xdr:rowOff>
        </xdr:to>
        <xdr:sp macro="" textlink="">
          <xdr:nvSpPr>
            <xdr:cNvPr id="174140" name="Check Box 60" hidden="1">
              <a:extLst>
                <a:ext uri="{63B3BB69-23CF-44E3-9099-C40C66FF867C}">
                  <a14:compatExt spid="_x0000_s174140"/>
                </a:ext>
                <a:ext uri="{FF2B5EF4-FFF2-40B4-BE49-F238E27FC236}">
                  <a16:creationId xmlns:a16="http://schemas.microsoft.com/office/drawing/2014/main" id="{00000000-0008-0000-1100-00003CA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xdr:row>
          <xdr:rowOff>38100</xdr:rowOff>
        </xdr:from>
        <xdr:to>
          <xdr:col>5</xdr:col>
          <xdr:colOff>88900</xdr:colOff>
          <xdr:row>8</xdr:row>
          <xdr:rowOff>12700</xdr:rowOff>
        </xdr:to>
        <xdr:sp macro="" textlink="">
          <xdr:nvSpPr>
            <xdr:cNvPr id="174141" name="Check Box 61" hidden="1">
              <a:extLst>
                <a:ext uri="{63B3BB69-23CF-44E3-9099-C40C66FF867C}">
                  <a14:compatExt spid="_x0000_s174141"/>
                </a:ext>
                <a:ext uri="{FF2B5EF4-FFF2-40B4-BE49-F238E27FC236}">
                  <a16:creationId xmlns:a16="http://schemas.microsoft.com/office/drawing/2014/main" id="{00000000-0008-0000-1100-00003DA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8.xml><?xml version="1.0" encoding="utf-8"?>
<xdr:wsDr xmlns:xdr="http://schemas.openxmlformats.org/drawingml/2006/spreadsheetDrawing" xmlns:a="http://schemas.openxmlformats.org/drawingml/2006/main">
  <xdr:twoCellAnchor>
    <xdr:from>
      <xdr:col>36</xdr:col>
      <xdr:colOff>417419</xdr:colOff>
      <xdr:row>3</xdr:row>
      <xdr:rowOff>130968</xdr:rowOff>
    </xdr:from>
    <xdr:to>
      <xdr:col>40</xdr:col>
      <xdr:colOff>494179</xdr:colOff>
      <xdr:row>6</xdr:row>
      <xdr:rowOff>47624</xdr:rowOff>
    </xdr:to>
    <xdr:sp macro="" textlink="">
      <xdr:nvSpPr>
        <xdr:cNvPr id="2" name="テキスト ボックス 1">
          <a:extLst>
            <a:ext uri="{FF2B5EF4-FFF2-40B4-BE49-F238E27FC236}">
              <a16:creationId xmlns:a16="http://schemas.microsoft.com/office/drawing/2014/main" id="{00000000-0008-0000-1200-000002000000}"/>
            </a:ext>
          </a:extLst>
        </xdr:cNvPr>
        <xdr:cNvSpPr txBox="1"/>
      </xdr:nvSpPr>
      <xdr:spPr>
        <a:xfrm>
          <a:off x="11104469" y="740568"/>
          <a:ext cx="2562785" cy="831056"/>
        </a:xfrm>
        <a:prstGeom prst="rect">
          <a:avLst/>
        </a:prstGeom>
        <a:solidFill>
          <a:schemeClr val="lt1"/>
        </a:solidFill>
        <a:ln w="4762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400"/>
            <a:t>入力後印刷してください。</a:t>
          </a:r>
          <a:endParaRPr kumimoji="1" lang="en-US" altLang="ja-JP" sz="1400"/>
        </a:p>
        <a:p>
          <a:pPr algn="l"/>
          <a:r>
            <a:rPr kumimoji="1" lang="ja-JP" altLang="en-US" sz="1400"/>
            <a:t>（セルの塗りつぶしの色は印刷されません）</a:t>
          </a:r>
        </a:p>
      </xdr:txBody>
    </xdr:sp>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23</xdr:col>
          <xdr:colOff>323850</xdr:colOff>
          <xdr:row>7</xdr:row>
          <xdr:rowOff>88900</xdr:rowOff>
        </xdr:from>
        <xdr:to>
          <xdr:col>25</xdr:col>
          <xdr:colOff>76200</xdr:colOff>
          <xdr:row>7</xdr:row>
          <xdr:rowOff>323850</xdr:rowOff>
        </xdr:to>
        <xdr:sp macro="" textlink="">
          <xdr:nvSpPr>
            <xdr:cNvPr id="176129" name="Check Box 1" hidden="1">
              <a:extLst>
                <a:ext uri="{63B3BB69-23CF-44E3-9099-C40C66FF867C}">
                  <a14:compatExt spid="_x0000_s176129"/>
                </a:ext>
                <a:ext uri="{FF2B5EF4-FFF2-40B4-BE49-F238E27FC236}">
                  <a16:creationId xmlns:a16="http://schemas.microsoft.com/office/drawing/2014/main" id="{00000000-0008-0000-1300-000001B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34</xdr:row>
          <xdr:rowOff>31750</xdr:rowOff>
        </xdr:from>
        <xdr:to>
          <xdr:col>13</xdr:col>
          <xdr:colOff>38100</xdr:colOff>
          <xdr:row>34</xdr:row>
          <xdr:rowOff>241300</xdr:rowOff>
        </xdr:to>
        <xdr:sp macro="" textlink="">
          <xdr:nvSpPr>
            <xdr:cNvPr id="176130" name="Check Box 2" hidden="1">
              <a:extLst>
                <a:ext uri="{63B3BB69-23CF-44E3-9099-C40C66FF867C}">
                  <a14:compatExt spid="_x0000_s176130"/>
                </a:ext>
                <a:ext uri="{FF2B5EF4-FFF2-40B4-BE49-F238E27FC236}">
                  <a16:creationId xmlns:a16="http://schemas.microsoft.com/office/drawing/2014/main" id="{00000000-0008-0000-1300-000002B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34</xdr:row>
          <xdr:rowOff>38100</xdr:rowOff>
        </xdr:from>
        <xdr:to>
          <xdr:col>16</xdr:col>
          <xdr:colOff>0</xdr:colOff>
          <xdr:row>34</xdr:row>
          <xdr:rowOff>247650</xdr:rowOff>
        </xdr:to>
        <xdr:sp macro="" textlink="">
          <xdr:nvSpPr>
            <xdr:cNvPr id="176131" name="Check Box 3" hidden="1">
              <a:extLst>
                <a:ext uri="{63B3BB69-23CF-44E3-9099-C40C66FF867C}">
                  <a14:compatExt spid="_x0000_s176131"/>
                </a:ext>
                <a:ext uri="{FF2B5EF4-FFF2-40B4-BE49-F238E27FC236}">
                  <a16:creationId xmlns:a16="http://schemas.microsoft.com/office/drawing/2014/main" id="{00000000-0008-0000-1300-000003B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88900</xdr:colOff>
          <xdr:row>5</xdr:row>
          <xdr:rowOff>95250</xdr:rowOff>
        </xdr:from>
        <xdr:to>
          <xdr:col>31</xdr:col>
          <xdr:colOff>88900</xdr:colOff>
          <xdr:row>5</xdr:row>
          <xdr:rowOff>317500</xdr:rowOff>
        </xdr:to>
        <xdr:sp macro="" textlink="">
          <xdr:nvSpPr>
            <xdr:cNvPr id="53249" name="Check Box 1" hidden="1">
              <a:extLst>
                <a:ext uri="{63B3BB69-23CF-44E3-9099-C40C66FF867C}">
                  <a14:compatExt spid="_x0000_s53249"/>
                </a:ext>
                <a:ext uri="{FF2B5EF4-FFF2-40B4-BE49-F238E27FC236}">
                  <a16:creationId xmlns:a16="http://schemas.microsoft.com/office/drawing/2014/main" id="{00000000-0008-0000-0100-00000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6</xdr:row>
          <xdr:rowOff>95250</xdr:rowOff>
        </xdr:from>
        <xdr:to>
          <xdr:col>31</xdr:col>
          <xdr:colOff>114300</xdr:colOff>
          <xdr:row>6</xdr:row>
          <xdr:rowOff>336550</xdr:rowOff>
        </xdr:to>
        <xdr:sp macro="" textlink="">
          <xdr:nvSpPr>
            <xdr:cNvPr id="53250" name="Check Box 2" hidden="1">
              <a:extLst>
                <a:ext uri="{63B3BB69-23CF-44E3-9099-C40C66FF867C}">
                  <a14:compatExt spid="_x0000_s53250"/>
                </a:ext>
                <a:ext uri="{FF2B5EF4-FFF2-40B4-BE49-F238E27FC236}">
                  <a16:creationId xmlns:a16="http://schemas.microsoft.com/office/drawing/2014/main" id="{00000000-0008-0000-0100-000002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107950</xdr:colOff>
          <xdr:row>7</xdr:row>
          <xdr:rowOff>107950</xdr:rowOff>
        </xdr:from>
        <xdr:to>
          <xdr:col>31</xdr:col>
          <xdr:colOff>146050</xdr:colOff>
          <xdr:row>7</xdr:row>
          <xdr:rowOff>304800</xdr:rowOff>
        </xdr:to>
        <xdr:sp macro="" textlink="">
          <xdr:nvSpPr>
            <xdr:cNvPr id="53251" name="Check Box 3" hidden="1">
              <a:extLst>
                <a:ext uri="{63B3BB69-23CF-44E3-9099-C40C66FF867C}">
                  <a14:compatExt spid="_x0000_s53251"/>
                </a:ext>
                <a:ext uri="{FF2B5EF4-FFF2-40B4-BE49-F238E27FC236}">
                  <a16:creationId xmlns:a16="http://schemas.microsoft.com/office/drawing/2014/main" id="{00000000-0008-0000-0100-000003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107950</xdr:colOff>
          <xdr:row>8</xdr:row>
          <xdr:rowOff>95250</xdr:rowOff>
        </xdr:from>
        <xdr:to>
          <xdr:col>31</xdr:col>
          <xdr:colOff>114300</xdr:colOff>
          <xdr:row>8</xdr:row>
          <xdr:rowOff>285750</xdr:rowOff>
        </xdr:to>
        <xdr:sp macro="" textlink="">
          <xdr:nvSpPr>
            <xdr:cNvPr id="53252" name="Check Box 4" hidden="1">
              <a:extLst>
                <a:ext uri="{63B3BB69-23CF-44E3-9099-C40C66FF867C}">
                  <a14:compatExt spid="_x0000_s53252"/>
                </a:ext>
                <a:ext uri="{FF2B5EF4-FFF2-40B4-BE49-F238E27FC236}">
                  <a16:creationId xmlns:a16="http://schemas.microsoft.com/office/drawing/2014/main" id="{00000000-0008-0000-0100-000004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107950</xdr:colOff>
          <xdr:row>9</xdr:row>
          <xdr:rowOff>76200</xdr:rowOff>
        </xdr:from>
        <xdr:to>
          <xdr:col>31</xdr:col>
          <xdr:colOff>146050</xdr:colOff>
          <xdr:row>9</xdr:row>
          <xdr:rowOff>317500</xdr:rowOff>
        </xdr:to>
        <xdr:sp macro="" textlink="">
          <xdr:nvSpPr>
            <xdr:cNvPr id="53253" name="Check Box 5" hidden="1">
              <a:extLst>
                <a:ext uri="{63B3BB69-23CF-44E3-9099-C40C66FF867C}">
                  <a14:compatExt spid="_x0000_s53253"/>
                </a:ext>
                <a:ext uri="{FF2B5EF4-FFF2-40B4-BE49-F238E27FC236}">
                  <a16:creationId xmlns:a16="http://schemas.microsoft.com/office/drawing/2014/main" id="{00000000-0008-0000-0100-000005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13</xdr:row>
          <xdr:rowOff>203200</xdr:rowOff>
        </xdr:from>
        <xdr:to>
          <xdr:col>2</xdr:col>
          <xdr:colOff>19050</xdr:colOff>
          <xdr:row>15</xdr:row>
          <xdr:rowOff>19050</xdr:rowOff>
        </xdr:to>
        <xdr:sp macro="" textlink="">
          <xdr:nvSpPr>
            <xdr:cNvPr id="53259" name="Check Box 11" hidden="1">
              <a:extLst>
                <a:ext uri="{63B3BB69-23CF-44E3-9099-C40C66FF867C}">
                  <a14:compatExt spid="_x0000_s53259"/>
                </a:ext>
                <a:ext uri="{FF2B5EF4-FFF2-40B4-BE49-F238E27FC236}">
                  <a16:creationId xmlns:a16="http://schemas.microsoft.com/office/drawing/2014/main" id="{00000000-0008-0000-0100-00000B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xdr:row>
          <xdr:rowOff>717550</xdr:rowOff>
        </xdr:from>
        <xdr:to>
          <xdr:col>2</xdr:col>
          <xdr:colOff>0</xdr:colOff>
          <xdr:row>20</xdr:row>
          <xdr:rowOff>57150</xdr:rowOff>
        </xdr:to>
        <xdr:sp macro="" textlink="">
          <xdr:nvSpPr>
            <xdr:cNvPr id="53260" name="Check Box 12" hidden="1">
              <a:extLst>
                <a:ext uri="{63B3BB69-23CF-44E3-9099-C40C66FF867C}">
                  <a14:compatExt spid="_x0000_s53260"/>
                </a:ext>
                <a:ext uri="{FF2B5EF4-FFF2-40B4-BE49-F238E27FC236}">
                  <a16:creationId xmlns:a16="http://schemas.microsoft.com/office/drawing/2014/main" id="{00000000-0008-0000-0100-00000C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23</xdr:row>
          <xdr:rowOff>19050</xdr:rowOff>
        </xdr:from>
        <xdr:to>
          <xdr:col>2</xdr:col>
          <xdr:colOff>38100</xdr:colOff>
          <xdr:row>24</xdr:row>
          <xdr:rowOff>19050</xdr:rowOff>
        </xdr:to>
        <xdr:sp macro="" textlink="">
          <xdr:nvSpPr>
            <xdr:cNvPr id="53261" name="Check Box 13" hidden="1">
              <a:extLst>
                <a:ext uri="{63B3BB69-23CF-44E3-9099-C40C66FF867C}">
                  <a14:compatExt spid="_x0000_s53261"/>
                </a:ext>
                <a:ext uri="{FF2B5EF4-FFF2-40B4-BE49-F238E27FC236}">
                  <a16:creationId xmlns:a16="http://schemas.microsoft.com/office/drawing/2014/main" id="{00000000-0008-0000-0100-00000D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27</xdr:row>
          <xdr:rowOff>31750</xdr:rowOff>
        </xdr:from>
        <xdr:to>
          <xdr:col>2</xdr:col>
          <xdr:colOff>19050</xdr:colOff>
          <xdr:row>27</xdr:row>
          <xdr:rowOff>266700</xdr:rowOff>
        </xdr:to>
        <xdr:sp macro="" textlink="">
          <xdr:nvSpPr>
            <xdr:cNvPr id="53262" name="Check Box 14" hidden="1">
              <a:extLst>
                <a:ext uri="{63B3BB69-23CF-44E3-9099-C40C66FF867C}">
                  <a14:compatExt spid="_x0000_s53262"/>
                </a:ext>
                <a:ext uri="{FF2B5EF4-FFF2-40B4-BE49-F238E27FC236}">
                  <a16:creationId xmlns:a16="http://schemas.microsoft.com/office/drawing/2014/main" id="{00000000-0008-0000-0100-00000E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50800</xdr:colOff>
          <xdr:row>15</xdr:row>
          <xdr:rowOff>419100</xdr:rowOff>
        </xdr:from>
        <xdr:to>
          <xdr:col>17</xdr:col>
          <xdr:colOff>76200</xdr:colOff>
          <xdr:row>15</xdr:row>
          <xdr:rowOff>590550</xdr:rowOff>
        </xdr:to>
        <xdr:sp macro="" textlink="">
          <xdr:nvSpPr>
            <xdr:cNvPr id="177153" name="Check Box 1" hidden="1">
              <a:extLst>
                <a:ext uri="{63B3BB69-23CF-44E3-9099-C40C66FF867C}">
                  <a14:compatExt spid="_x0000_s177153"/>
                </a:ext>
                <a:ext uri="{FF2B5EF4-FFF2-40B4-BE49-F238E27FC236}">
                  <a16:creationId xmlns:a16="http://schemas.microsoft.com/office/drawing/2014/main" id="{00000000-0008-0000-1400-000001B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15</xdr:row>
          <xdr:rowOff>431800</xdr:rowOff>
        </xdr:from>
        <xdr:to>
          <xdr:col>22</xdr:col>
          <xdr:colOff>171450</xdr:colOff>
          <xdr:row>15</xdr:row>
          <xdr:rowOff>609600</xdr:rowOff>
        </xdr:to>
        <xdr:sp macro="" textlink="">
          <xdr:nvSpPr>
            <xdr:cNvPr id="177154" name="Check Box 2" hidden="1">
              <a:extLst>
                <a:ext uri="{63B3BB69-23CF-44E3-9099-C40C66FF867C}">
                  <a14:compatExt spid="_x0000_s177154"/>
                </a:ext>
                <a:ext uri="{FF2B5EF4-FFF2-40B4-BE49-F238E27FC236}">
                  <a16:creationId xmlns:a16="http://schemas.microsoft.com/office/drawing/2014/main" id="{00000000-0008-0000-1400-000002B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15</xdr:row>
          <xdr:rowOff>412750</xdr:rowOff>
        </xdr:from>
        <xdr:to>
          <xdr:col>8</xdr:col>
          <xdr:colOff>107950</xdr:colOff>
          <xdr:row>15</xdr:row>
          <xdr:rowOff>609600</xdr:rowOff>
        </xdr:to>
        <xdr:sp macro="" textlink="">
          <xdr:nvSpPr>
            <xdr:cNvPr id="177155" name="Check Box 3" hidden="1">
              <a:extLst>
                <a:ext uri="{63B3BB69-23CF-44E3-9099-C40C66FF867C}">
                  <a14:compatExt spid="_x0000_s177155"/>
                </a:ext>
                <a:ext uri="{FF2B5EF4-FFF2-40B4-BE49-F238E27FC236}">
                  <a16:creationId xmlns:a16="http://schemas.microsoft.com/office/drawing/2014/main" id="{00000000-0008-0000-1400-000003B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88900</xdr:colOff>
          <xdr:row>15</xdr:row>
          <xdr:rowOff>419100</xdr:rowOff>
        </xdr:from>
        <xdr:to>
          <xdr:col>13</xdr:col>
          <xdr:colOff>95250</xdr:colOff>
          <xdr:row>15</xdr:row>
          <xdr:rowOff>609600</xdr:rowOff>
        </xdr:to>
        <xdr:sp macro="" textlink="">
          <xdr:nvSpPr>
            <xdr:cNvPr id="177156" name="Check Box 4" hidden="1">
              <a:extLst>
                <a:ext uri="{63B3BB69-23CF-44E3-9099-C40C66FF867C}">
                  <a14:compatExt spid="_x0000_s177156"/>
                </a:ext>
                <a:ext uri="{FF2B5EF4-FFF2-40B4-BE49-F238E27FC236}">
                  <a16:creationId xmlns:a16="http://schemas.microsoft.com/office/drawing/2014/main" id="{00000000-0008-0000-1400-000004B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9</xdr:row>
          <xdr:rowOff>31750</xdr:rowOff>
        </xdr:from>
        <xdr:to>
          <xdr:col>8</xdr:col>
          <xdr:colOff>95250</xdr:colOff>
          <xdr:row>9</xdr:row>
          <xdr:rowOff>279400</xdr:rowOff>
        </xdr:to>
        <xdr:sp macro="" textlink="">
          <xdr:nvSpPr>
            <xdr:cNvPr id="177157" name="Check Box 5" hidden="1">
              <a:extLst>
                <a:ext uri="{63B3BB69-23CF-44E3-9099-C40C66FF867C}">
                  <a14:compatExt spid="_x0000_s177157"/>
                </a:ext>
                <a:ext uri="{FF2B5EF4-FFF2-40B4-BE49-F238E27FC236}">
                  <a16:creationId xmlns:a16="http://schemas.microsoft.com/office/drawing/2014/main" id="{00000000-0008-0000-1400-000005B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9</xdr:row>
          <xdr:rowOff>50800</xdr:rowOff>
        </xdr:from>
        <xdr:to>
          <xdr:col>17</xdr:col>
          <xdr:colOff>146050</xdr:colOff>
          <xdr:row>9</xdr:row>
          <xdr:rowOff>266700</xdr:rowOff>
        </xdr:to>
        <xdr:sp macro="" textlink="">
          <xdr:nvSpPr>
            <xdr:cNvPr id="177158" name="Check Box 6" hidden="1">
              <a:extLst>
                <a:ext uri="{63B3BB69-23CF-44E3-9099-C40C66FF867C}">
                  <a14:compatExt spid="_x0000_s177158"/>
                </a:ext>
                <a:ext uri="{FF2B5EF4-FFF2-40B4-BE49-F238E27FC236}">
                  <a16:creationId xmlns:a16="http://schemas.microsoft.com/office/drawing/2014/main" id="{00000000-0008-0000-1400-000006B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11</xdr:row>
          <xdr:rowOff>31750</xdr:rowOff>
        </xdr:from>
        <xdr:to>
          <xdr:col>8</xdr:col>
          <xdr:colOff>107950</xdr:colOff>
          <xdr:row>11</xdr:row>
          <xdr:rowOff>279400</xdr:rowOff>
        </xdr:to>
        <xdr:sp macro="" textlink="">
          <xdr:nvSpPr>
            <xdr:cNvPr id="177159" name="Check Box 7" hidden="1">
              <a:extLst>
                <a:ext uri="{63B3BB69-23CF-44E3-9099-C40C66FF867C}">
                  <a14:compatExt spid="_x0000_s177159"/>
                </a:ext>
                <a:ext uri="{FF2B5EF4-FFF2-40B4-BE49-F238E27FC236}">
                  <a16:creationId xmlns:a16="http://schemas.microsoft.com/office/drawing/2014/main" id="{00000000-0008-0000-1400-000007B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69850</xdr:colOff>
          <xdr:row>11</xdr:row>
          <xdr:rowOff>31750</xdr:rowOff>
        </xdr:from>
        <xdr:to>
          <xdr:col>17</xdr:col>
          <xdr:colOff>127000</xdr:colOff>
          <xdr:row>11</xdr:row>
          <xdr:rowOff>279400</xdr:rowOff>
        </xdr:to>
        <xdr:sp macro="" textlink="">
          <xdr:nvSpPr>
            <xdr:cNvPr id="177160" name="Check Box 8" hidden="1">
              <a:extLst>
                <a:ext uri="{63B3BB69-23CF-44E3-9099-C40C66FF867C}">
                  <a14:compatExt spid="_x0000_s177160"/>
                </a:ext>
                <a:ext uri="{FF2B5EF4-FFF2-40B4-BE49-F238E27FC236}">
                  <a16:creationId xmlns:a16="http://schemas.microsoft.com/office/drawing/2014/main" id="{00000000-0008-0000-1400-000008B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17</xdr:row>
          <xdr:rowOff>50800</xdr:rowOff>
        </xdr:from>
        <xdr:to>
          <xdr:col>9</xdr:col>
          <xdr:colOff>38100</xdr:colOff>
          <xdr:row>17</xdr:row>
          <xdr:rowOff>285750</xdr:rowOff>
        </xdr:to>
        <xdr:sp macro="" textlink="">
          <xdr:nvSpPr>
            <xdr:cNvPr id="177161" name="Check Box 9" hidden="1">
              <a:extLst>
                <a:ext uri="{63B3BB69-23CF-44E3-9099-C40C66FF867C}">
                  <a14:compatExt spid="_x0000_s177161"/>
                </a:ext>
                <a:ext uri="{FF2B5EF4-FFF2-40B4-BE49-F238E27FC236}">
                  <a16:creationId xmlns:a16="http://schemas.microsoft.com/office/drawing/2014/main" id="{00000000-0008-0000-1400-000009B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17</xdr:row>
          <xdr:rowOff>57150</xdr:rowOff>
        </xdr:from>
        <xdr:to>
          <xdr:col>12</xdr:col>
          <xdr:colOff>133350</xdr:colOff>
          <xdr:row>17</xdr:row>
          <xdr:rowOff>298450</xdr:rowOff>
        </xdr:to>
        <xdr:sp macro="" textlink="">
          <xdr:nvSpPr>
            <xdr:cNvPr id="177162" name="Check Box 10" hidden="1">
              <a:extLst>
                <a:ext uri="{63B3BB69-23CF-44E3-9099-C40C66FF867C}">
                  <a14:compatExt spid="_x0000_s177162"/>
                </a:ext>
                <a:ext uri="{FF2B5EF4-FFF2-40B4-BE49-F238E27FC236}">
                  <a16:creationId xmlns:a16="http://schemas.microsoft.com/office/drawing/2014/main" id="{00000000-0008-0000-1400-00000AB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18</xdr:row>
          <xdr:rowOff>50800</xdr:rowOff>
        </xdr:from>
        <xdr:to>
          <xdr:col>9</xdr:col>
          <xdr:colOff>38100</xdr:colOff>
          <xdr:row>18</xdr:row>
          <xdr:rowOff>285750</xdr:rowOff>
        </xdr:to>
        <xdr:sp macro="" textlink="">
          <xdr:nvSpPr>
            <xdr:cNvPr id="177163" name="Check Box 11" hidden="1">
              <a:extLst>
                <a:ext uri="{63B3BB69-23CF-44E3-9099-C40C66FF867C}">
                  <a14:compatExt spid="_x0000_s177163"/>
                </a:ext>
                <a:ext uri="{FF2B5EF4-FFF2-40B4-BE49-F238E27FC236}">
                  <a16:creationId xmlns:a16="http://schemas.microsoft.com/office/drawing/2014/main" id="{00000000-0008-0000-1400-00000BB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165100</xdr:colOff>
          <xdr:row>17</xdr:row>
          <xdr:rowOff>50800</xdr:rowOff>
        </xdr:from>
        <xdr:to>
          <xdr:col>18</xdr:col>
          <xdr:colOff>38100</xdr:colOff>
          <xdr:row>17</xdr:row>
          <xdr:rowOff>285750</xdr:rowOff>
        </xdr:to>
        <xdr:sp macro="" textlink="">
          <xdr:nvSpPr>
            <xdr:cNvPr id="177164" name="Check Box 12" hidden="1">
              <a:extLst>
                <a:ext uri="{63B3BB69-23CF-44E3-9099-C40C66FF867C}">
                  <a14:compatExt spid="_x0000_s177164"/>
                </a:ext>
                <a:ext uri="{FF2B5EF4-FFF2-40B4-BE49-F238E27FC236}">
                  <a16:creationId xmlns:a16="http://schemas.microsoft.com/office/drawing/2014/main" id="{00000000-0008-0000-1400-00000CB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17</xdr:row>
          <xdr:rowOff>50800</xdr:rowOff>
        </xdr:from>
        <xdr:to>
          <xdr:col>21</xdr:col>
          <xdr:colOff>152400</xdr:colOff>
          <xdr:row>17</xdr:row>
          <xdr:rowOff>285750</xdr:rowOff>
        </xdr:to>
        <xdr:sp macro="" textlink="">
          <xdr:nvSpPr>
            <xdr:cNvPr id="177165" name="Check Box 13" hidden="1">
              <a:extLst>
                <a:ext uri="{63B3BB69-23CF-44E3-9099-C40C66FF867C}">
                  <a14:compatExt spid="_x0000_s177165"/>
                </a:ext>
                <a:ext uri="{FF2B5EF4-FFF2-40B4-BE49-F238E27FC236}">
                  <a16:creationId xmlns:a16="http://schemas.microsoft.com/office/drawing/2014/main" id="{00000000-0008-0000-1400-00000DB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18</xdr:row>
          <xdr:rowOff>38100</xdr:rowOff>
        </xdr:from>
        <xdr:to>
          <xdr:col>18</xdr:col>
          <xdr:colOff>19050</xdr:colOff>
          <xdr:row>18</xdr:row>
          <xdr:rowOff>279400</xdr:rowOff>
        </xdr:to>
        <xdr:sp macro="" textlink="">
          <xdr:nvSpPr>
            <xdr:cNvPr id="177166" name="Check Box 14" hidden="1">
              <a:extLst>
                <a:ext uri="{63B3BB69-23CF-44E3-9099-C40C66FF867C}">
                  <a14:compatExt spid="_x0000_s177166"/>
                </a:ext>
                <a:ext uri="{FF2B5EF4-FFF2-40B4-BE49-F238E27FC236}">
                  <a16:creationId xmlns:a16="http://schemas.microsoft.com/office/drawing/2014/main" id="{00000000-0008-0000-1400-00000EB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0</xdr:colOff>
          <xdr:row>9</xdr:row>
          <xdr:rowOff>19050</xdr:rowOff>
        </xdr:from>
        <xdr:to>
          <xdr:col>23</xdr:col>
          <xdr:colOff>69850</xdr:colOff>
          <xdr:row>10</xdr:row>
          <xdr:rowOff>241300</xdr:rowOff>
        </xdr:to>
        <xdr:sp macro="" textlink="">
          <xdr:nvSpPr>
            <xdr:cNvPr id="178177" name="Group Box 1" hidden="1">
              <a:extLst>
                <a:ext uri="{63B3BB69-23CF-44E3-9099-C40C66FF867C}">
                  <a14:compatExt spid="_x0000_s178177"/>
                </a:ext>
                <a:ext uri="{FF2B5EF4-FFF2-40B4-BE49-F238E27FC236}">
                  <a16:creationId xmlns:a16="http://schemas.microsoft.com/office/drawing/2014/main" id="{00000000-0008-0000-1500-000001B8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xdr:row>
          <xdr:rowOff>247650</xdr:rowOff>
        </xdr:from>
        <xdr:to>
          <xdr:col>13</xdr:col>
          <xdr:colOff>304800</xdr:colOff>
          <xdr:row>10</xdr:row>
          <xdr:rowOff>323850</xdr:rowOff>
        </xdr:to>
        <xdr:sp macro="" textlink="">
          <xdr:nvSpPr>
            <xdr:cNvPr id="178178" name="Group Box 2" hidden="1">
              <a:extLst>
                <a:ext uri="{63B3BB69-23CF-44E3-9099-C40C66FF867C}">
                  <a14:compatExt spid="_x0000_s178178"/>
                </a:ext>
                <a:ext uri="{FF2B5EF4-FFF2-40B4-BE49-F238E27FC236}">
                  <a16:creationId xmlns:a16="http://schemas.microsoft.com/office/drawing/2014/main" id="{00000000-0008-0000-1500-000002B8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xdr:row>
          <xdr:rowOff>0</xdr:rowOff>
        </xdr:from>
        <xdr:to>
          <xdr:col>13</xdr:col>
          <xdr:colOff>0</xdr:colOff>
          <xdr:row>17</xdr:row>
          <xdr:rowOff>50800</xdr:rowOff>
        </xdr:to>
        <xdr:sp macro="" textlink="">
          <xdr:nvSpPr>
            <xdr:cNvPr id="178179" name="Group Box 3" hidden="1">
              <a:extLst>
                <a:ext uri="{63B3BB69-23CF-44E3-9099-C40C66FF867C}">
                  <a14:compatExt spid="_x0000_s178179"/>
                </a:ext>
                <a:ext uri="{FF2B5EF4-FFF2-40B4-BE49-F238E27FC236}">
                  <a16:creationId xmlns:a16="http://schemas.microsoft.com/office/drawing/2014/main" id="{00000000-0008-0000-1500-000003B8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16</xdr:row>
          <xdr:rowOff>0</xdr:rowOff>
        </xdr:from>
        <xdr:to>
          <xdr:col>23</xdr:col>
          <xdr:colOff>279400</xdr:colOff>
          <xdr:row>17</xdr:row>
          <xdr:rowOff>107950</xdr:rowOff>
        </xdr:to>
        <xdr:sp macro="" textlink="">
          <xdr:nvSpPr>
            <xdr:cNvPr id="178180" name="Group Box 4" hidden="1">
              <a:extLst>
                <a:ext uri="{63B3BB69-23CF-44E3-9099-C40C66FF867C}">
                  <a14:compatExt spid="_x0000_s178180"/>
                </a:ext>
                <a:ext uri="{FF2B5EF4-FFF2-40B4-BE49-F238E27FC236}">
                  <a16:creationId xmlns:a16="http://schemas.microsoft.com/office/drawing/2014/main" id="{00000000-0008-0000-1500-000004B8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xdr:row>
          <xdr:rowOff>0</xdr:rowOff>
        </xdr:from>
        <xdr:to>
          <xdr:col>14</xdr:col>
          <xdr:colOff>12700</xdr:colOff>
          <xdr:row>21</xdr:row>
          <xdr:rowOff>323850</xdr:rowOff>
        </xdr:to>
        <xdr:sp macro="" textlink="">
          <xdr:nvSpPr>
            <xdr:cNvPr id="178181" name="Group Box 5" hidden="1">
              <a:extLst>
                <a:ext uri="{63B3BB69-23CF-44E3-9099-C40C66FF867C}">
                  <a14:compatExt spid="_x0000_s178181"/>
                </a:ext>
                <a:ext uri="{FF2B5EF4-FFF2-40B4-BE49-F238E27FC236}">
                  <a16:creationId xmlns:a16="http://schemas.microsoft.com/office/drawing/2014/main" id="{00000000-0008-0000-1500-000005B8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20</xdr:row>
          <xdr:rowOff>0</xdr:rowOff>
        </xdr:from>
        <xdr:to>
          <xdr:col>24</xdr:col>
          <xdr:colOff>76200</xdr:colOff>
          <xdr:row>21</xdr:row>
          <xdr:rowOff>323850</xdr:rowOff>
        </xdr:to>
        <xdr:sp macro="" textlink="">
          <xdr:nvSpPr>
            <xdr:cNvPr id="178182" name="Group Box 6" hidden="1">
              <a:extLst>
                <a:ext uri="{63B3BB69-23CF-44E3-9099-C40C66FF867C}">
                  <a14:compatExt spid="_x0000_s178182"/>
                </a:ext>
                <a:ext uri="{FF2B5EF4-FFF2-40B4-BE49-F238E27FC236}">
                  <a16:creationId xmlns:a16="http://schemas.microsoft.com/office/drawing/2014/main" id="{00000000-0008-0000-1500-000006B8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8</xdr:row>
          <xdr:rowOff>247650</xdr:rowOff>
        </xdr:from>
        <xdr:to>
          <xdr:col>23</xdr:col>
          <xdr:colOff>260350</xdr:colOff>
          <xdr:row>10</xdr:row>
          <xdr:rowOff>323850</xdr:rowOff>
        </xdr:to>
        <xdr:sp macro="" textlink="">
          <xdr:nvSpPr>
            <xdr:cNvPr id="178183" name="Group Box 7" hidden="1">
              <a:extLst>
                <a:ext uri="{63B3BB69-23CF-44E3-9099-C40C66FF867C}">
                  <a14:compatExt spid="_x0000_s178183"/>
                </a:ext>
                <a:ext uri="{FF2B5EF4-FFF2-40B4-BE49-F238E27FC236}">
                  <a16:creationId xmlns:a16="http://schemas.microsoft.com/office/drawing/2014/main" id="{00000000-0008-0000-1500-000007B8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8</xdr:row>
          <xdr:rowOff>247650</xdr:rowOff>
        </xdr:from>
        <xdr:to>
          <xdr:col>23</xdr:col>
          <xdr:colOff>260350</xdr:colOff>
          <xdr:row>10</xdr:row>
          <xdr:rowOff>323850</xdr:rowOff>
        </xdr:to>
        <xdr:sp macro="" textlink="">
          <xdr:nvSpPr>
            <xdr:cNvPr id="178184" name="Group Box 8" hidden="1">
              <a:extLst>
                <a:ext uri="{63B3BB69-23CF-44E3-9099-C40C66FF867C}">
                  <a14:compatExt spid="_x0000_s178184"/>
                </a:ext>
                <a:ext uri="{FF2B5EF4-FFF2-40B4-BE49-F238E27FC236}">
                  <a16:creationId xmlns:a16="http://schemas.microsoft.com/office/drawing/2014/main" id="{00000000-0008-0000-1500-000008B8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16</xdr:row>
          <xdr:rowOff>0</xdr:rowOff>
        </xdr:from>
        <xdr:to>
          <xdr:col>22</xdr:col>
          <xdr:colOff>266700</xdr:colOff>
          <xdr:row>17</xdr:row>
          <xdr:rowOff>50800</xdr:rowOff>
        </xdr:to>
        <xdr:sp macro="" textlink="">
          <xdr:nvSpPr>
            <xdr:cNvPr id="178185" name="Group Box 9" hidden="1">
              <a:extLst>
                <a:ext uri="{63B3BB69-23CF-44E3-9099-C40C66FF867C}">
                  <a14:compatExt spid="_x0000_s178185"/>
                </a:ext>
                <a:ext uri="{FF2B5EF4-FFF2-40B4-BE49-F238E27FC236}">
                  <a16:creationId xmlns:a16="http://schemas.microsoft.com/office/drawing/2014/main" id="{00000000-0008-0000-1500-000009B8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20</xdr:row>
          <xdr:rowOff>0</xdr:rowOff>
        </xdr:from>
        <xdr:to>
          <xdr:col>24</xdr:col>
          <xdr:colOff>19050</xdr:colOff>
          <xdr:row>21</xdr:row>
          <xdr:rowOff>323850</xdr:rowOff>
        </xdr:to>
        <xdr:sp macro="" textlink="">
          <xdr:nvSpPr>
            <xdr:cNvPr id="178186" name="Group Box 10" hidden="1">
              <a:extLst>
                <a:ext uri="{63B3BB69-23CF-44E3-9099-C40C66FF867C}">
                  <a14:compatExt spid="_x0000_s178186"/>
                </a:ext>
                <a:ext uri="{FF2B5EF4-FFF2-40B4-BE49-F238E27FC236}">
                  <a16:creationId xmlns:a16="http://schemas.microsoft.com/office/drawing/2014/main" id="{00000000-0008-0000-1500-00000AB8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20</xdr:row>
          <xdr:rowOff>0</xdr:rowOff>
        </xdr:from>
        <xdr:to>
          <xdr:col>24</xdr:col>
          <xdr:colOff>19050</xdr:colOff>
          <xdr:row>21</xdr:row>
          <xdr:rowOff>323850</xdr:rowOff>
        </xdr:to>
        <xdr:sp macro="" textlink="">
          <xdr:nvSpPr>
            <xdr:cNvPr id="178187" name="Group Box 11" hidden="1">
              <a:extLst>
                <a:ext uri="{63B3BB69-23CF-44E3-9099-C40C66FF867C}">
                  <a14:compatExt spid="_x0000_s178187"/>
                </a:ext>
                <a:ext uri="{FF2B5EF4-FFF2-40B4-BE49-F238E27FC236}">
                  <a16:creationId xmlns:a16="http://schemas.microsoft.com/office/drawing/2014/main" id="{00000000-0008-0000-1500-00000BB8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16</xdr:row>
          <xdr:rowOff>0</xdr:rowOff>
        </xdr:from>
        <xdr:to>
          <xdr:col>22</xdr:col>
          <xdr:colOff>266700</xdr:colOff>
          <xdr:row>17</xdr:row>
          <xdr:rowOff>50800</xdr:rowOff>
        </xdr:to>
        <xdr:sp macro="" textlink="">
          <xdr:nvSpPr>
            <xdr:cNvPr id="178188" name="Group Box 12" hidden="1">
              <a:extLst>
                <a:ext uri="{63B3BB69-23CF-44E3-9099-C40C66FF867C}">
                  <a14:compatExt spid="_x0000_s178188"/>
                </a:ext>
                <a:ext uri="{FF2B5EF4-FFF2-40B4-BE49-F238E27FC236}">
                  <a16:creationId xmlns:a16="http://schemas.microsoft.com/office/drawing/2014/main" id="{00000000-0008-0000-1500-00000CB8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20</xdr:row>
          <xdr:rowOff>0</xdr:rowOff>
        </xdr:from>
        <xdr:to>
          <xdr:col>24</xdr:col>
          <xdr:colOff>19050</xdr:colOff>
          <xdr:row>21</xdr:row>
          <xdr:rowOff>323850</xdr:rowOff>
        </xdr:to>
        <xdr:sp macro="" textlink="">
          <xdr:nvSpPr>
            <xdr:cNvPr id="178189" name="Group Box 13" hidden="1">
              <a:extLst>
                <a:ext uri="{63B3BB69-23CF-44E3-9099-C40C66FF867C}">
                  <a14:compatExt spid="_x0000_s178189"/>
                </a:ext>
                <a:ext uri="{FF2B5EF4-FFF2-40B4-BE49-F238E27FC236}">
                  <a16:creationId xmlns:a16="http://schemas.microsoft.com/office/drawing/2014/main" id="{00000000-0008-0000-1500-00000DB8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20</xdr:row>
          <xdr:rowOff>0</xdr:rowOff>
        </xdr:from>
        <xdr:to>
          <xdr:col>24</xdr:col>
          <xdr:colOff>76200</xdr:colOff>
          <xdr:row>21</xdr:row>
          <xdr:rowOff>323850</xdr:rowOff>
        </xdr:to>
        <xdr:sp macro="" textlink="">
          <xdr:nvSpPr>
            <xdr:cNvPr id="178190" name="Group Box 14" hidden="1">
              <a:extLst>
                <a:ext uri="{63B3BB69-23CF-44E3-9099-C40C66FF867C}">
                  <a14:compatExt spid="_x0000_s178190"/>
                </a:ext>
                <a:ext uri="{FF2B5EF4-FFF2-40B4-BE49-F238E27FC236}">
                  <a16:creationId xmlns:a16="http://schemas.microsoft.com/office/drawing/2014/main" id="{00000000-0008-0000-1500-00000EB8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xdr:row>
          <xdr:rowOff>0</xdr:rowOff>
        </xdr:from>
        <xdr:to>
          <xdr:col>14</xdr:col>
          <xdr:colOff>12700</xdr:colOff>
          <xdr:row>24</xdr:row>
          <xdr:rowOff>12700</xdr:rowOff>
        </xdr:to>
        <xdr:sp macro="" textlink="">
          <xdr:nvSpPr>
            <xdr:cNvPr id="178191" name="Group Box 15" hidden="1">
              <a:extLst>
                <a:ext uri="{63B3BB69-23CF-44E3-9099-C40C66FF867C}">
                  <a14:compatExt spid="_x0000_s178191"/>
                </a:ext>
                <a:ext uri="{FF2B5EF4-FFF2-40B4-BE49-F238E27FC236}">
                  <a16:creationId xmlns:a16="http://schemas.microsoft.com/office/drawing/2014/main" id="{00000000-0008-0000-1500-00000FB8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9</xdr:row>
          <xdr:rowOff>0</xdr:rowOff>
        </xdr:from>
        <xdr:to>
          <xdr:col>5</xdr:col>
          <xdr:colOff>69850</xdr:colOff>
          <xdr:row>9</xdr:row>
          <xdr:rowOff>304800</xdr:rowOff>
        </xdr:to>
        <xdr:sp macro="" textlink="">
          <xdr:nvSpPr>
            <xdr:cNvPr id="178192" name="Check Box 16" hidden="1">
              <a:extLst>
                <a:ext uri="{63B3BB69-23CF-44E3-9099-C40C66FF867C}">
                  <a14:compatExt spid="_x0000_s178192"/>
                </a:ext>
                <a:ext uri="{FF2B5EF4-FFF2-40B4-BE49-F238E27FC236}">
                  <a16:creationId xmlns:a16="http://schemas.microsoft.com/office/drawing/2014/main" id="{00000000-0008-0000-1500-000010B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9</xdr:row>
          <xdr:rowOff>76200</xdr:rowOff>
        </xdr:from>
        <xdr:to>
          <xdr:col>8</xdr:col>
          <xdr:colOff>19050</xdr:colOff>
          <xdr:row>9</xdr:row>
          <xdr:rowOff>222250</xdr:rowOff>
        </xdr:to>
        <xdr:sp macro="" textlink="">
          <xdr:nvSpPr>
            <xdr:cNvPr id="178193" name="Check Box 17" hidden="1">
              <a:extLst>
                <a:ext uri="{63B3BB69-23CF-44E3-9099-C40C66FF867C}">
                  <a14:compatExt spid="_x0000_s178193"/>
                </a:ext>
                <a:ext uri="{FF2B5EF4-FFF2-40B4-BE49-F238E27FC236}">
                  <a16:creationId xmlns:a16="http://schemas.microsoft.com/office/drawing/2014/main" id="{00000000-0008-0000-1500-000011B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9</xdr:row>
          <xdr:rowOff>50800</xdr:rowOff>
        </xdr:from>
        <xdr:to>
          <xdr:col>15</xdr:col>
          <xdr:colOff>107950</xdr:colOff>
          <xdr:row>9</xdr:row>
          <xdr:rowOff>279400</xdr:rowOff>
        </xdr:to>
        <xdr:sp macro="" textlink="">
          <xdr:nvSpPr>
            <xdr:cNvPr id="178194" name="Check Box 18" hidden="1">
              <a:extLst>
                <a:ext uri="{63B3BB69-23CF-44E3-9099-C40C66FF867C}">
                  <a14:compatExt spid="_x0000_s178194"/>
                </a:ext>
                <a:ext uri="{FF2B5EF4-FFF2-40B4-BE49-F238E27FC236}">
                  <a16:creationId xmlns:a16="http://schemas.microsoft.com/office/drawing/2014/main" id="{00000000-0008-0000-1500-000012B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9</xdr:row>
          <xdr:rowOff>38100</xdr:rowOff>
        </xdr:from>
        <xdr:to>
          <xdr:col>18</xdr:col>
          <xdr:colOff>88900</xdr:colOff>
          <xdr:row>9</xdr:row>
          <xdr:rowOff>285750</xdr:rowOff>
        </xdr:to>
        <xdr:sp macro="" textlink="">
          <xdr:nvSpPr>
            <xdr:cNvPr id="178195" name="Check Box 19" hidden="1">
              <a:extLst>
                <a:ext uri="{63B3BB69-23CF-44E3-9099-C40C66FF867C}">
                  <a14:compatExt spid="_x0000_s178195"/>
                </a:ext>
                <a:ext uri="{FF2B5EF4-FFF2-40B4-BE49-F238E27FC236}">
                  <a16:creationId xmlns:a16="http://schemas.microsoft.com/office/drawing/2014/main" id="{00000000-0008-0000-1500-000013B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xdr:row>
          <xdr:rowOff>76200</xdr:rowOff>
        </xdr:from>
        <xdr:to>
          <xdr:col>5</xdr:col>
          <xdr:colOff>114300</xdr:colOff>
          <xdr:row>10</xdr:row>
          <xdr:rowOff>323850</xdr:rowOff>
        </xdr:to>
        <xdr:sp macro="" textlink="">
          <xdr:nvSpPr>
            <xdr:cNvPr id="178196" name="Check Box 20" hidden="1">
              <a:extLst>
                <a:ext uri="{63B3BB69-23CF-44E3-9099-C40C66FF867C}">
                  <a14:compatExt spid="_x0000_s178196"/>
                </a:ext>
                <a:ext uri="{FF2B5EF4-FFF2-40B4-BE49-F238E27FC236}">
                  <a16:creationId xmlns:a16="http://schemas.microsoft.com/office/drawing/2014/main" id="{00000000-0008-0000-1500-000014B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10</xdr:row>
          <xdr:rowOff>69850</xdr:rowOff>
        </xdr:from>
        <xdr:to>
          <xdr:col>15</xdr:col>
          <xdr:colOff>88900</xdr:colOff>
          <xdr:row>10</xdr:row>
          <xdr:rowOff>317500</xdr:rowOff>
        </xdr:to>
        <xdr:sp macro="" textlink="">
          <xdr:nvSpPr>
            <xdr:cNvPr id="178197" name="Check Box 21" hidden="1">
              <a:extLst>
                <a:ext uri="{63B3BB69-23CF-44E3-9099-C40C66FF867C}">
                  <a14:compatExt spid="_x0000_s178197"/>
                </a:ext>
                <a:ext uri="{FF2B5EF4-FFF2-40B4-BE49-F238E27FC236}">
                  <a16:creationId xmlns:a16="http://schemas.microsoft.com/office/drawing/2014/main" id="{00000000-0008-0000-1500-000015B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11</xdr:row>
          <xdr:rowOff>57150</xdr:rowOff>
        </xdr:from>
        <xdr:to>
          <xdr:col>5</xdr:col>
          <xdr:colOff>50800</xdr:colOff>
          <xdr:row>11</xdr:row>
          <xdr:rowOff>304800</xdr:rowOff>
        </xdr:to>
        <xdr:sp macro="" textlink="">
          <xdr:nvSpPr>
            <xdr:cNvPr id="178198" name="Check Box 22" hidden="1">
              <a:extLst>
                <a:ext uri="{63B3BB69-23CF-44E3-9099-C40C66FF867C}">
                  <a14:compatExt spid="_x0000_s178198"/>
                </a:ext>
                <a:ext uri="{FF2B5EF4-FFF2-40B4-BE49-F238E27FC236}">
                  <a16:creationId xmlns:a16="http://schemas.microsoft.com/office/drawing/2014/main" id="{00000000-0008-0000-1500-000016B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11</xdr:row>
          <xdr:rowOff>57150</xdr:rowOff>
        </xdr:from>
        <xdr:to>
          <xdr:col>15</xdr:col>
          <xdr:colOff>57150</xdr:colOff>
          <xdr:row>11</xdr:row>
          <xdr:rowOff>304800</xdr:rowOff>
        </xdr:to>
        <xdr:sp macro="" textlink="">
          <xdr:nvSpPr>
            <xdr:cNvPr id="178199" name="Check Box 23" hidden="1">
              <a:extLst>
                <a:ext uri="{63B3BB69-23CF-44E3-9099-C40C66FF867C}">
                  <a14:compatExt spid="_x0000_s178199"/>
                </a:ext>
                <a:ext uri="{FF2B5EF4-FFF2-40B4-BE49-F238E27FC236}">
                  <a16:creationId xmlns:a16="http://schemas.microsoft.com/office/drawing/2014/main" id="{00000000-0008-0000-1500-000017B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12</xdr:row>
          <xdr:rowOff>76200</xdr:rowOff>
        </xdr:from>
        <xdr:to>
          <xdr:col>5</xdr:col>
          <xdr:colOff>57150</xdr:colOff>
          <xdr:row>12</xdr:row>
          <xdr:rowOff>323850</xdr:rowOff>
        </xdr:to>
        <xdr:sp macro="" textlink="">
          <xdr:nvSpPr>
            <xdr:cNvPr id="178200" name="Check Box 24" hidden="1">
              <a:extLst>
                <a:ext uri="{63B3BB69-23CF-44E3-9099-C40C66FF867C}">
                  <a14:compatExt spid="_x0000_s178200"/>
                </a:ext>
                <a:ext uri="{FF2B5EF4-FFF2-40B4-BE49-F238E27FC236}">
                  <a16:creationId xmlns:a16="http://schemas.microsoft.com/office/drawing/2014/main" id="{00000000-0008-0000-1500-000018B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13</xdr:row>
          <xdr:rowOff>209550</xdr:rowOff>
        </xdr:from>
        <xdr:to>
          <xdr:col>4</xdr:col>
          <xdr:colOff>228600</xdr:colOff>
          <xdr:row>13</xdr:row>
          <xdr:rowOff>457200</xdr:rowOff>
        </xdr:to>
        <xdr:sp macro="" textlink="">
          <xdr:nvSpPr>
            <xdr:cNvPr id="178201" name="Check Box 25" hidden="1">
              <a:extLst>
                <a:ext uri="{63B3BB69-23CF-44E3-9099-C40C66FF867C}">
                  <a14:compatExt spid="_x0000_s178201"/>
                </a:ext>
                <a:ext uri="{FF2B5EF4-FFF2-40B4-BE49-F238E27FC236}">
                  <a16:creationId xmlns:a16="http://schemas.microsoft.com/office/drawing/2014/main" id="{00000000-0008-0000-1500-000019B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127000</xdr:colOff>
          <xdr:row>13</xdr:row>
          <xdr:rowOff>247650</xdr:rowOff>
        </xdr:from>
        <xdr:to>
          <xdr:col>6</xdr:col>
          <xdr:colOff>336550</xdr:colOff>
          <xdr:row>13</xdr:row>
          <xdr:rowOff>419100</xdr:rowOff>
        </xdr:to>
        <xdr:sp macro="" textlink="">
          <xdr:nvSpPr>
            <xdr:cNvPr id="178202" name="Check Box 26" hidden="1">
              <a:extLst>
                <a:ext uri="{63B3BB69-23CF-44E3-9099-C40C66FF867C}">
                  <a14:compatExt spid="_x0000_s178202"/>
                </a:ext>
                <a:ext uri="{FF2B5EF4-FFF2-40B4-BE49-F238E27FC236}">
                  <a16:creationId xmlns:a16="http://schemas.microsoft.com/office/drawing/2014/main" id="{00000000-0008-0000-1500-00001AB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13</xdr:row>
          <xdr:rowOff>203200</xdr:rowOff>
        </xdr:from>
        <xdr:to>
          <xdr:col>8</xdr:col>
          <xdr:colOff>266700</xdr:colOff>
          <xdr:row>13</xdr:row>
          <xdr:rowOff>469900</xdr:rowOff>
        </xdr:to>
        <xdr:sp macro="" textlink="">
          <xdr:nvSpPr>
            <xdr:cNvPr id="178203" name="Check Box 27" hidden="1">
              <a:extLst>
                <a:ext uri="{63B3BB69-23CF-44E3-9099-C40C66FF867C}">
                  <a14:compatExt spid="_x0000_s178203"/>
                </a:ext>
                <a:ext uri="{FF2B5EF4-FFF2-40B4-BE49-F238E27FC236}">
                  <a16:creationId xmlns:a16="http://schemas.microsoft.com/office/drawing/2014/main" id="{00000000-0008-0000-1500-00001BB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31750</xdr:colOff>
          <xdr:row>13</xdr:row>
          <xdr:rowOff>203200</xdr:rowOff>
        </xdr:from>
        <xdr:to>
          <xdr:col>15</xdr:col>
          <xdr:colOff>69850</xdr:colOff>
          <xdr:row>13</xdr:row>
          <xdr:rowOff>438150</xdr:rowOff>
        </xdr:to>
        <xdr:sp macro="" textlink="">
          <xdr:nvSpPr>
            <xdr:cNvPr id="178204" name="Check Box 28" hidden="1">
              <a:extLst>
                <a:ext uri="{63B3BB69-23CF-44E3-9099-C40C66FF867C}">
                  <a14:compatExt spid="_x0000_s178204"/>
                </a:ext>
                <a:ext uri="{FF2B5EF4-FFF2-40B4-BE49-F238E27FC236}">
                  <a16:creationId xmlns:a16="http://schemas.microsoft.com/office/drawing/2014/main" id="{00000000-0008-0000-1500-00001CB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31750</xdr:colOff>
          <xdr:row>13</xdr:row>
          <xdr:rowOff>209550</xdr:rowOff>
        </xdr:from>
        <xdr:to>
          <xdr:col>18</xdr:col>
          <xdr:colOff>247650</xdr:colOff>
          <xdr:row>13</xdr:row>
          <xdr:rowOff>457200</xdr:rowOff>
        </xdr:to>
        <xdr:sp macro="" textlink="">
          <xdr:nvSpPr>
            <xdr:cNvPr id="178205" name="Check Box 29" hidden="1">
              <a:extLst>
                <a:ext uri="{63B3BB69-23CF-44E3-9099-C40C66FF867C}">
                  <a14:compatExt spid="_x0000_s178205"/>
                </a:ext>
                <a:ext uri="{FF2B5EF4-FFF2-40B4-BE49-F238E27FC236}">
                  <a16:creationId xmlns:a16="http://schemas.microsoft.com/office/drawing/2014/main" id="{00000000-0008-0000-1500-00001DB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19050</xdr:colOff>
          <xdr:row>14</xdr:row>
          <xdr:rowOff>85725</xdr:rowOff>
        </xdr:from>
        <xdr:to>
          <xdr:col>12</xdr:col>
          <xdr:colOff>0</xdr:colOff>
          <xdr:row>14</xdr:row>
          <xdr:rowOff>352425</xdr:rowOff>
        </xdr:to>
        <xdr:grpSp>
          <xdr:nvGrpSpPr>
            <xdr:cNvPr id="31" name="グループ化 30">
              <a:extLst>
                <a:ext uri="{FF2B5EF4-FFF2-40B4-BE49-F238E27FC236}">
                  <a16:creationId xmlns:a16="http://schemas.microsoft.com/office/drawing/2014/main" id="{00000000-0008-0000-1500-00001F000000}"/>
                </a:ext>
              </a:extLst>
            </xdr:cNvPr>
            <xdr:cNvGrpSpPr/>
          </xdr:nvGrpSpPr>
          <xdr:grpSpPr>
            <a:xfrm>
              <a:off x="1524000" y="4930775"/>
              <a:ext cx="1857375" cy="266700"/>
              <a:chOff x="1657352" y="4762500"/>
              <a:chExt cx="1924050" cy="266700"/>
            </a:xfrm>
          </xdr:grpSpPr>
          <xdr:sp macro="" textlink="">
            <xdr:nvSpPr>
              <xdr:cNvPr id="178206" name="Check Box 30" hidden="1">
                <a:extLst>
                  <a:ext uri="{63B3BB69-23CF-44E3-9099-C40C66FF867C}">
                    <a14:compatExt spid="_x0000_s178206"/>
                  </a:ext>
                  <a:ext uri="{FF2B5EF4-FFF2-40B4-BE49-F238E27FC236}">
                    <a16:creationId xmlns:a16="http://schemas.microsoft.com/office/drawing/2014/main" id="{00000000-0008-0000-1500-00001EB80200}"/>
                  </a:ext>
                </a:extLst>
              </xdr:cNvPr>
              <xdr:cNvSpPr/>
            </xdr:nvSpPr>
            <xdr:spPr bwMode="auto">
              <a:xfrm>
                <a:off x="1657352" y="4791075"/>
                <a:ext cx="20954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8207" name="Check Box 31" hidden="1">
                <a:extLst>
                  <a:ext uri="{63B3BB69-23CF-44E3-9099-C40C66FF867C}">
                    <a14:compatExt spid="_x0000_s178207"/>
                  </a:ext>
                  <a:ext uri="{FF2B5EF4-FFF2-40B4-BE49-F238E27FC236}">
                    <a16:creationId xmlns:a16="http://schemas.microsoft.com/office/drawing/2014/main" id="{00000000-0008-0000-1500-00001FB80200}"/>
                  </a:ext>
                </a:extLst>
              </xdr:cNvPr>
              <xdr:cNvSpPr/>
            </xdr:nvSpPr>
            <xdr:spPr bwMode="auto">
              <a:xfrm>
                <a:off x="2219325" y="4819650"/>
                <a:ext cx="228600"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8208" name="Check Box 32" hidden="1">
                <a:extLst>
                  <a:ext uri="{63B3BB69-23CF-44E3-9099-C40C66FF867C}">
                    <a14:compatExt spid="_x0000_s178208"/>
                  </a:ext>
                  <a:ext uri="{FF2B5EF4-FFF2-40B4-BE49-F238E27FC236}">
                    <a16:creationId xmlns:a16="http://schemas.microsoft.com/office/drawing/2014/main" id="{00000000-0008-0000-1500-000020B80200}"/>
                  </a:ext>
                </a:extLst>
              </xdr:cNvPr>
              <xdr:cNvSpPr/>
            </xdr:nvSpPr>
            <xdr:spPr bwMode="auto">
              <a:xfrm>
                <a:off x="2743200" y="4762500"/>
                <a:ext cx="23812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8209" name="Check Box 33" hidden="1">
                <a:extLst>
                  <a:ext uri="{63B3BB69-23CF-44E3-9099-C40C66FF867C}">
                    <a14:compatExt spid="_x0000_s178209"/>
                  </a:ext>
                  <a:ext uri="{FF2B5EF4-FFF2-40B4-BE49-F238E27FC236}">
                    <a16:creationId xmlns:a16="http://schemas.microsoft.com/office/drawing/2014/main" id="{00000000-0008-0000-1500-000021B80200}"/>
                  </a:ext>
                </a:extLst>
              </xdr:cNvPr>
              <xdr:cNvSpPr/>
            </xdr:nvSpPr>
            <xdr:spPr bwMode="auto">
              <a:xfrm>
                <a:off x="3333753" y="4772025"/>
                <a:ext cx="247649"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fLocksWithSheet="0"/>
      </xdr:twoCellAnchor>
    </mc:Choice>
    <mc:Fallback/>
  </mc:AlternateContent>
  <mc:AlternateContent xmlns:mc="http://schemas.openxmlformats.org/markup-compatibility/2006">
    <mc:Choice xmlns:a14="http://schemas.microsoft.com/office/drawing/2010/main" Requires="a14">
      <xdr:twoCellAnchor>
        <xdr:from>
          <xdr:col>14</xdr:col>
          <xdr:colOff>28575</xdr:colOff>
          <xdr:row>14</xdr:row>
          <xdr:rowOff>95250</xdr:rowOff>
        </xdr:from>
        <xdr:to>
          <xdr:col>22</xdr:col>
          <xdr:colOff>0</xdr:colOff>
          <xdr:row>14</xdr:row>
          <xdr:rowOff>342900</xdr:rowOff>
        </xdr:to>
        <xdr:grpSp>
          <xdr:nvGrpSpPr>
            <xdr:cNvPr id="36" name="グループ化 35">
              <a:extLst>
                <a:ext uri="{FF2B5EF4-FFF2-40B4-BE49-F238E27FC236}">
                  <a16:creationId xmlns:a16="http://schemas.microsoft.com/office/drawing/2014/main" id="{00000000-0008-0000-1500-000024000000}"/>
                </a:ext>
              </a:extLst>
            </xdr:cNvPr>
            <xdr:cNvGrpSpPr/>
          </xdr:nvGrpSpPr>
          <xdr:grpSpPr>
            <a:xfrm>
              <a:off x="4016375" y="4943475"/>
              <a:ext cx="1851025" cy="247650"/>
              <a:chOff x="4276705" y="4762502"/>
              <a:chExt cx="2000260" cy="247650"/>
            </a:xfrm>
          </xdr:grpSpPr>
          <xdr:sp macro="" textlink="">
            <xdr:nvSpPr>
              <xdr:cNvPr id="178210" name="Check Box 34" hidden="1">
                <a:extLst>
                  <a:ext uri="{63B3BB69-23CF-44E3-9099-C40C66FF867C}">
                    <a14:compatExt spid="_x0000_s178210"/>
                  </a:ext>
                  <a:ext uri="{FF2B5EF4-FFF2-40B4-BE49-F238E27FC236}">
                    <a16:creationId xmlns:a16="http://schemas.microsoft.com/office/drawing/2014/main" id="{00000000-0008-0000-1500-000022B80200}"/>
                  </a:ext>
                </a:extLst>
              </xdr:cNvPr>
              <xdr:cNvSpPr/>
            </xdr:nvSpPr>
            <xdr:spPr bwMode="auto">
              <a:xfrm>
                <a:off x="4276705" y="4772025"/>
                <a:ext cx="276222"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8211" name="Check Box 35" hidden="1">
                <a:extLst>
                  <a:ext uri="{63B3BB69-23CF-44E3-9099-C40C66FF867C}">
                    <a14:compatExt spid="_x0000_s178211"/>
                  </a:ext>
                  <a:ext uri="{FF2B5EF4-FFF2-40B4-BE49-F238E27FC236}">
                    <a16:creationId xmlns:a16="http://schemas.microsoft.com/office/drawing/2014/main" id="{00000000-0008-0000-1500-000023B80200}"/>
                  </a:ext>
                </a:extLst>
              </xdr:cNvPr>
              <xdr:cNvSpPr/>
            </xdr:nvSpPr>
            <xdr:spPr bwMode="auto">
              <a:xfrm>
                <a:off x="4848225" y="4800599"/>
                <a:ext cx="247651" cy="1905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8212" name="Check Box 36" hidden="1">
                <a:extLst>
                  <a:ext uri="{63B3BB69-23CF-44E3-9099-C40C66FF867C}">
                    <a14:compatExt spid="_x0000_s178212"/>
                  </a:ext>
                  <a:ext uri="{FF2B5EF4-FFF2-40B4-BE49-F238E27FC236}">
                    <a16:creationId xmlns:a16="http://schemas.microsoft.com/office/drawing/2014/main" id="{00000000-0008-0000-1500-000024B80200}"/>
                  </a:ext>
                </a:extLst>
              </xdr:cNvPr>
              <xdr:cNvSpPr/>
            </xdr:nvSpPr>
            <xdr:spPr bwMode="auto">
              <a:xfrm>
                <a:off x="5410199" y="4762502"/>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8213" name="Check Box 37" hidden="1">
                <a:extLst>
                  <a:ext uri="{63B3BB69-23CF-44E3-9099-C40C66FF867C}">
                    <a14:compatExt spid="_x0000_s178213"/>
                  </a:ext>
                  <a:ext uri="{FF2B5EF4-FFF2-40B4-BE49-F238E27FC236}">
                    <a16:creationId xmlns:a16="http://schemas.microsoft.com/office/drawing/2014/main" id="{00000000-0008-0000-1500-000025B80200}"/>
                  </a:ext>
                </a:extLst>
              </xdr:cNvPr>
              <xdr:cNvSpPr/>
            </xdr:nvSpPr>
            <xdr:spPr bwMode="auto">
              <a:xfrm>
                <a:off x="6000740" y="4791075"/>
                <a:ext cx="276225"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16</xdr:row>
          <xdr:rowOff>31750</xdr:rowOff>
        </xdr:from>
        <xdr:to>
          <xdr:col>5</xdr:col>
          <xdr:colOff>19050</xdr:colOff>
          <xdr:row>16</xdr:row>
          <xdr:rowOff>279400</xdr:rowOff>
        </xdr:to>
        <xdr:sp macro="" textlink="">
          <xdr:nvSpPr>
            <xdr:cNvPr id="178214" name="Check Box 38" hidden="1">
              <a:extLst>
                <a:ext uri="{63B3BB69-23CF-44E3-9099-C40C66FF867C}">
                  <a14:compatExt spid="_x0000_s178214"/>
                </a:ext>
                <a:ext uri="{FF2B5EF4-FFF2-40B4-BE49-F238E27FC236}">
                  <a16:creationId xmlns:a16="http://schemas.microsoft.com/office/drawing/2014/main" id="{00000000-0008-0000-1500-000026B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16</xdr:row>
          <xdr:rowOff>76200</xdr:rowOff>
        </xdr:from>
        <xdr:to>
          <xdr:col>8</xdr:col>
          <xdr:colOff>266700</xdr:colOff>
          <xdr:row>16</xdr:row>
          <xdr:rowOff>247650</xdr:rowOff>
        </xdr:to>
        <xdr:sp macro="" textlink="">
          <xdr:nvSpPr>
            <xdr:cNvPr id="178215" name="Check Box 39" hidden="1">
              <a:extLst>
                <a:ext uri="{63B3BB69-23CF-44E3-9099-C40C66FF867C}">
                  <a14:compatExt spid="_x0000_s178215"/>
                </a:ext>
                <a:ext uri="{FF2B5EF4-FFF2-40B4-BE49-F238E27FC236}">
                  <a16:creationId xmlns:a16="http://schemas.microsoft.com/office/drawing/2014/main" id="{00000000-0008-0000-1500-000027B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31750</xdr:colOff>
          <xdr:row>16</xdr:row>
          <xdr:rowOff>31750</xdr:rowOff>
        </xdr:from>
        <xdr:to>
          <xdr:col>15</xdr:col>
          <xdr:colOff>19050</xdr:colOff>
          <xdr:row>16</xdr:row>
          <xdr:rowOff>279400</xdr:rowOff>
        </xdr:to>
        <xdr:sp macro="" textlink="">
          <xdr:nvSpPr>
            <xdr:cNvPr id="178216" name="Check Box 40" hidden="1">
              <a:extLst>
                <a:ext uri="{63B3BB69-23CF-44E3-9099-C40C66FF867C}">
                  <a14:compatExt spid="_x0000_s178216"/>
                </a:ext>
                <a:ext uri="{FF2B5EF4-FFF2-40B4-BE49-F238E27FC236}">
                  <a16:creationId xmlns:a16="http://schemas.microsoft.com/office/drawing/2014/main" id="{00000000-0008-0000-1500-000028B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16</xdr:row>
          <xdr:rowOff>38100</xdr:rowOff>
        </xdr:from>
        <xdr:to>
          <xdr:col>19</xdr:col>
          <xdr:colOff>12700</xdr:colOff>
          <xdr:row>16</xdr:row>
          <xdr:rowOff>285750</xdr:rowOff>
        </xdr:to>
        <xdr:sp macro="" textlink="">
          <xdr:nvSpPr>
            <xdr:cNvPr id="178217" name="Check Box 41" hidden="1">
              <a:extLst>
                <a:ext uri="{63B3BB69-23CF-44E3-9099-C40C66FF867C}">
                  <a14:compatExt spid="_x0000_s178217"/>
                </a:ext>
                <a:ext uri="{FF2B5EF4-FFF2-40B4-BE49-F238E27FC236}">
                  <a16:creationId xmlns:a16="http://schemas.microsoft.com/office/drawing/2014/main" id="{00000000-0008-0000-1500-000029B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25</xdr:row>
          <xdr:rowOff>38100</xdr:rowOff>
        </xdr:from>
        <xdr:to>
          <xdr:col>5</xdr:col>
          <xdr:colOff>57150</xdr:colOff>
          <xdr:row>25</xdr:row>
          <xdr:rowOff>285750</xdr:rowOff>
        </xdr:to>
        <xdr:sp macro="" textlink="">
          <xdr:nvSpPr>
            <xdr:cNvPr id="178218" name="Check Box 42" hidden="1">
              <a:extLst>
                <a:ext uri="{63B3BB69-23CF-44E3-9099-C40C66FF867C}">
                  <a14:compatExt spid="_x0000_s178218"/>
                </a:ext>
                <a:ext uri="{FF2B5EF4-FFF2-40B4-BE49-F238E27FC236}">
                  <a16:creationId xmlns:a16="http://schemas.microsoft.com/office/drawing/2014/main" id="{00000000-0008-0000-1500-00002AB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25</xdr:row>
          <xdr:rowOff>38100</xdr:rowOff>
        </xdr:from>
        <xdr:to>
          <xdr:col>9</xdr:col>
          <xdr:colOff>69850</xdr:colOff>
          <xdr:row>25</xdr:row>
          <xdr:rowOff>285750</xdr:rowOff>
        </xdr:to>
        <xdr:sp macro="" textlink="">
          <xdr:nvSpPr>
            <xdr:cNvPr id="178219" name="Check Box 43" hidden="1">
              <a:extLst>
                <a:ext uri="{63B3BB69-23CF-44E3-9099-C40C66FF867C}">
                  <a14:compatExt spid="_x0000_s178219"/>
                </a:ext>
                <a:ext uri="{FF2B5EF4-FFF2-40B4-BE49-F238E27FC236}">
                  <a16:creationId xmlns:a16="http://schemas.microsoft.com/office/drawing/2014/main" id="{00000000-0008-0000-1500-00002BB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50800</xdr:colOff>
          <xdr:row>25</xdr:row>
          <xdr:rowOff>38100</xdr:rowOff>
        </xdr:from>
        <xdr:to>
          <xdr:col>15</xdr:col>
          <xdr:colOff>57150</xdr:colOff>
          <xdr:row>25</xdr:row>
          <xdr:rowOff>285750</xdr:rowOff>
        </xdr:to>
        <xdr:sp macro="" textlink="">
          <xdr:nvSpPr>
            <xdr:cNvPr id="178220" name="Check Box 44" hidden="1">
              <a:extLst>
                <a:ext uri="{63B3BB69-23CF-44E3-9099-C40C66FF867C}">
                  <a14:compatExt spid="_x0000_s178220"/>
                </a:ext>
                <a:ext uri="{FF2B5EF4-FFF2-40B4-BE49-F238E27FC236}">
                  <a16:creationId xmlns:a16="http://schemas.microsoft.com/office/drawing/2014/main" id="{00000000-0008-0000-1500-00002CB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25</xdr:row>
          <xdr:rowOff>31750</xdr:rowOff>
        </xdr:from>
        <xdr:to>
          <xdr:col>19</xdr:col>
          <xdr:colOff>31750</xdr:colOff>
          <xdr:row>25</xdr:row>
          <xdr:rowOff>298450</xdr:rowOff>
        </xdr:to>
        <xdr:sp macro="" textlink="">
          <xdr:nvSpPr>
            <xdr:cNvPr id="178221" name="Check Box 45" hidden="1">
              <a:extLst>
                <a:ext uri="{63B3BB69-23CF-44E3-9099-C40C66FF867C}">
                  <a14:compatExt spid="_x0000_s178221"/>
                </a:ext>
                <a:ext uri="{FF2B5EF4-FFF2-40B4-BE49-F238E27FC236}">
                  <a16:creationId xmlns:a16="http://schemas.microsoft.com/office/drawing/2014/main" id="{00000000-0008-0000-1500-00002DB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31750</xdr:colOff>
          <xdr:row>18</xdr:row>
          <xdr:rowOff>95250</xdr:rowOff>
        </xdr:from>
        <xdr:to>
          <xdr:col>15</xdr:col>
          <xdr:colOff>0</xdr:colOff>
          <xdr:row>18</xdr:row>
          <xdr:rowOff>298450</xdr:rowOff>
        </xdr:to>
        <xdr:sp macro="" textlink="">
          <xdr:nvSpPr>
            <xdr:cNvPr id="178222" name="Check Box 46" hidden="1">
              <a:extLst>
                <a:ext uri="{63B3BB69-23CF-44E3-9099-C40C66FF867C}">
                  <a14:compatExt spid="_x0000_s178222"/>
                </a:ext>
                <a:ext uri="{FF2B5EF4-FFF2-40B4-BE49-F238E27FC236}">
                  <a16:creationId xmlns:a16="http://schemas.microsoft.com/office/drawing/2014/main" id="{00000000-0008-0000-1500-00002EB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107950</xdr:colOff>
          <xdr:row>18</xdr:row>
          <xdr:rowOff>95250</xdr:rowOff>
        </xdr:from>
        <xdr:to>
          <xdr:col>16</xdr:col>
          <xdr:colOff>304800</xdr:colOff>
          <xdr:row>18</xdr:row>
          <xdr:rowOff>317500</xdr:rowOff>
        </xdr:to>
        <xdr:sp macro="" textlink="">
          <xdr:nvSpPr>
            <xdr:cNvPr id="178223" name="Check Box 47" hidden="1">
              <a:extLst>
                <a:ext uri="{63B3BB69-23CF-44E3-9099-C40C66FF867C}">
                  <a14:compatExt spid="_x0000_s178223"/>
                </a:ext>
                <a:ext uri="{FF2B5EF4-FFF2-40B4-BE49-F238E27FC236}">
                  <a16:creationId xmlns:a16="http://schemas.microsoft.com/office/drawing/2014/main" id="{00000000-0008-0000-1500-00002FB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88900</xdr:colOff>
          <xdr:row>18</xdr:row>
          <xdr:rowOff>107950</xdr:rowOff>
        </xdr:from>
        <xdr:to>
          <xdr:col>19</xdr:col>
          <xdr:colOff>38100</xdr:colOff>
          <xdr:row>18</xdr:row>
          <xdr:rowOff>317500</xdr:rowOff>
        </xdr:to>
        <xdr:sp macro="" textlink="">
          <xdr:nvSpPr>
            <xdr:cNvPr id="178224" name="Check Box 48" hidden="1">
              <a:extLst>
                <a:ext uri="{63B3BB69-23CF-44E3-9099-C40C66FF867C}">
                  <a14:compatExt spid="_x0000_s178224"/>
                </a:ext>
                <a:ext uri="{FF2B5EF4-FFF2-40B4-BE49-F238E27FC236}">
                  <a16:creationId xmlns:a16="http://schemas.microsoft.com/office/drawing/2014/main" id="{00000000-0008-0000-1500-000030B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88900</xdr:colOff>
          <xdr:row>18</xdr:row>
          <xdr:rowOff>114300</xdr:rowOff>
        </xdr:from>
        <xdr:to>
          <xdr:col>22</xdr:col>
          <xdr:colOff>38100</xdr:colOff>
          <xdr:row>18</xdr:row>
          <xdr:rowOff>304800</xdr:rowOff>
        </xdr:to>
        <xdr:sp macro="" textlink="">
          <xdr:nvSpPr>
            <xdr:cNvPr id="178225" name="Check Box 49" hidden="1">
              <a:extLst>
                <a:ext uri="{63B3BB69-23CF-44E3-9099-C40C66FF867C}">
                  <a14:compatExt spid="_x0000_s178225"/>
                </a:ext>
                <a:ext uri="{FF2B5EF4-FFF2-40B4-BE49-F238E27FC236}">
                  <a16:creationId xmlns:a16="http://schemas.microsoft.com/office/drawing/2014/main" id="{00000000-0008-0000-1500-000031B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19</xdr:row>
          <xdr:rowOff>76200</xdr:rowOff>
        </xdr:from>
        <xdr:to>
          <xdr:col>15</xdr:col>
          <xdr:colOff>69850</xdr:colOff>
          <xdr:row>19</xdr:row>
          <xdr:rowOff>323850</xdr:rowOff>
        </xdr:to>
        <xdr:sp macro="" textlink="">
          <xdr:nvSpPr>
            <xdr:cNvPr id="178226" name="Check Box 50" hidden="1">
              <a:extLst>
                <a:ext uri="{63B3BB69-23CF-44E3-9099-C40C66FF867C}">
                  <a14:compatExt spid="_x0000_s178226"/>
                </a:ext>
                <a:ext uri="{FF2B5EF4-FFF2-40B4-BE49-F238E27FC236}">
                  <a16:creationId xmlns:a16="http://schemas.microsoft.com/office/drawing/2014/main" id="{00000000-0008-0000-1500-000032B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18</xdr:row>
          <xdr:rowOff>107950</xdr:rowOff>
        </xdr:from>
        <xdr:to>
          <xdr:col>5</xdr:col>
          <xdr:colOff>31750</xdr:colOff>
          <xdr:row>18</xdr:row>
          <xdr:rowOff>304800</xdr:rowOff>
        </xdr:to>
        <xdr:sp macro="" textlink="">
          <xdr:nvSpPr>
            <xdr:cNvPr id="178227" name="Check Box 51" hidden="1">
              <a:extLst>
                <a:ext uri="{63B3BB69-23CF-44E3-9099-C40C66FF867C}">
                  <a14:compatExt spid="_x0000_s178227"/>
                </a:ext>
                <a:ext uri="{FF2B5EF4-FFF2-40B4-BE49-F238E27FC236}">
                  <a16:creationId xmlns:a16="http://schemas.microsoft.com/office/drawing/2014/main" id="{00000000-0008-0000-1500-000033B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18</xdr:row>
          <xdr:rowOff>95250</xdr:rowOff>
        </xdr:from>
        <xdr:to>
          <xdr:col>6</xdr:col>
          <xdr:colOff>317500</xdr:colOff>
          <xdr:row>18</xdr:row>
          <xdr:rowOff>317500</xdr:rowOff>
        </xdr:to>
        <xdr:sp macro="" textlink="">
          <xdr:nvSpPr>
            <xdr:cNvPr id="178228" name="Check Box 52" hidden="1">
              <a:extLst>
                <a:ext uri="{63B3BB69-23CF-44E3-9099-C40C66FF867C}">
                  <a14:compatExt spid="_x0000_s178228"/>
                </a:ext>
                <a:ext uri="{FF2B5EF4-FFF2-40B4-BE49-F238E27FC236}">
                  <a16:creationId xmlns:a16="http://schemas.microsoft.com/office/drawing/2014/main" id="{00000000-0008-0000-1500-000034B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18</xdr:row>
          <xdr:rowOff>107950</xdr:rowOff>
        </xdr:from>
        <xdr:to>
          <xdr:col>9</xdr:col>
          <xdr:colOff>50800</xdr:colOff>
          <xdr:row>18</xdr:row>
          <xdr:rowOff>317500</xdr:rowOff>
        </xdr:to>
        <xdr:sp macro="" textlink="">
          <xdr:nvSpPr>
            <xdr:cNvPr id="178229" name="Check Box 53" hidden="1">
              <a:extLst>
                <a:ext uri="{63B3BB69-23CF-44E3-9099-C40C66FF867C}">
                  <a14:compatExt spid="_x0000_s178229"/>
                </a:ext>
                <a:ext uri="{FF2B5EF4-FFF2-40B4-BE49-F238E27FC236}">
                  <a16:creationId xmlns:a16="http://schemas.microsoft.com/office/drawing/2014/main" id="{00000000-0008-0000-1500-000035B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88900</xdr:colOff>
          <xdr:row>18</xdr:row>
          <xdr:rowOff>114300</xdr:rowOff>
        </xdr:from>
        <xdr:to>
          <xdr:col>12</xdr:col>
          <xdr:colOff>38100</xdr:colOff>
          <xdr:row>18</xdr:row>
          <xdr:rowOff>317500</xdr:rowOff>
        </xdr:to>
        <xdr:sp macro="" textlink="">
          <xdr:nvSpPr>
            <xdr:cNvPr id="178230" name="Check Box 54" hidden="1">
              <a:extLst>
                <a:ext uri="{63B3BB69-23CF-44E3-9099-C40C66FF867C}">
                  <a14:compatExt spid="_x0000_s178230"/>
                </a:ext>
                <a:ext uri="{FF2B5EF4-FFF2-40B4-BE49-F238E27FC236}">
                  <a16:creationId xmlns:a16="http://schemas.microsoft.com/office/drawing/2014/main" id="{00000000-0008-0000-1500-000036B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19</xdr:row>
          <xdr:rowOff>95250</xdr:rowOff>
        </xdr:from>
        <xdr:to>
          <xdr:col>5</xdr:col>
          <xdr:colOff>76200</xdr:colOff>
          <xdr:row>19</xdr:row>
          <xdr:rowOff>355600</xdr:rowOff>
        </xdr:to>
        <xdr:sp macro="" textlink="">
          <xdr:nvSpPr>
            <xdr:cNvPr id="178231" name="Check Box 55" hidden="1">
              <a:extLst>
                <a:ext uri="{63B3BB69-23CF-44E3-9099-C40C66FF867C}">
                  <a14:compatExt spid="_x0000_s178231"/>
                </a:ext>
                <a:ext uri="{FF2B5EF4-FFF2-40B4-BE49-F238E27FC236}">
                  <a16:creationId xmlns:a16="http://schemas.microsoft.com/office/drawing/2014/main" id="{00000000-0008-0000-1500-000037B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16</xdr:row>
          <xdr:rowOff>0</xdr:rowOff>
        </xdr:from>
        <xdr:to>
          <xdr:col>23</xdr:col>
          <xdr:colOff>0</xdr:colOff>
          <xdr:row>17</xdr:row>
          <xdr:rowOff>50800</xdr:rowOff>
        </xdr:to>
        <xdr:sp macro="" textlink="">
          <xdr:nvSpPr>
            <xdr:cNvPr id="178232" name="Group Box 56" hidden="1">
              <a:extLst>
                <a:ext uri="{63B3BB69-23CF-44E3-9099-C40C66FF867C}">
                  <a14:compatExt spid="_x0000_s178232"/>
                </a:ext>
                <a:ext uri="{FF2B5EF4-FFF2-40B4-BE49-F238E27FC236}">
                  <a16:creationId xmlns:a16="http://schemas.microsoft.com/office/drawing/2014/main" id="{00000000-0008-0000-1500-000038B8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146050</xdr:colOff>
          <xdr:row>13</xdr:row>
          <xdr:rowOff>190500</xdr:rowOff>
        </xdr:from>
        <xdr:to>
          <xdr:col>17</xdr:col>
          <xdr:colOff>69850</xdr:colOff>
          <xdr:row>13</xdr:row>
          <xdr:rowOff>431800</xdr:rowOff>
        </xdr:to>
        <xdr:sp macro="" textlink="">
          <xdr:nvSpPr>
            <xdr:cNvPr id="178233" name="Check Box 57" hidden="1">
              <a:extLst>
                <a:ext uri="{63B3BB69-23CF-44E3-9099-C40C66FF867C}">
                  <a14:compatExt spid="_x0000_s178233"/>
                </a:ext>
                <a:ext uri="{FF2B5EF4-FFF2-40B4-BE49-F238E27FC236}">
                  <a16:creationId xmlns:a16="http://schemas.microsoft.com/office/drawing/2014/main" id="{00000000-0008-0000-1500-000039B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7</xdr:row>
          <xdr:rowOff>266700</xdr:rowOff>
        </xdr:from>
        <xdr:to>
          <xdr:col>5</xdr:col>
          <xdr:colOff>0</xdr:colOff>
          <xdr:row>8</xdr:row>
          <xdr:rowOff>228600</xdr:rowOff>
        </xdr:to>
        <xdr:sp macro="" textlink="">
          <xdr:nvSpPr>
            <xdr:cNvPr id="178234" name="Check Box 58" hidden="1">
              <a:extLst>
                <a:ext uri="{63B3BB69-23CF-44E3-9099-C40C66FF867C}">
                  <a14:compatExt spid="_x0000_s178234"/>
                </a:ext>
                <a:ext uri="{FF2B5EF4-FFF2-40B4-BE49-F238E27FC236}">
                  <a16:creationId xmlns:a16="http://schemas.microsoft.com/office/drawing/2014/main" id="{00000000-0008-0000-1500-00003AB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7</xdr:row>
          <xdr:rowOff>69850</xdr:rowOff>
        </xdr:from>
        <xdr:to>
          <xdr:col>15</xdr:col>
          <xdr:colOff>31750</xdr:colOff>
          <xdr:row>7</xdr:row>
          <xdr:rowOff>260350</xdr:rowOff>
        </xdr:to>
        <xdr:sp macro="" textlink="">
          <xdr:nvSpPr>
            <xdr:cNvPr id="178235" name="Check Box 59" hidden="1">
              <a:extLst>
                <a:ext uri="{63B3BB69-23CF-44E3-9099-C40C66FF867C}">
                  <a14:compatExt spid="_x0000_s178235"/>
                </a:ext>
                <a:ext uri="{FF2B5EF4-FFF2-40B4-BE49-F238E27FC236}">
                  <a16:creationId xmlns:a16="http://schemas.microsoft.com/office/drawing/2014/main" id="{00000000-0008-0000-1500-00003BB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8</xdr:row>
          <xdr:rowOff>31750</xdr:rowOff>
        </xdr:from>
        <xdr:to>
          <xdr:col>15</xdr:col>
          <xdr:colOff>50800</xdr:colOff>
          <xdr:row>8</xdr:row>
          <xdr:rowOff>241300</xdr:rowOff>
        </xdr:to>
        <xdr:sp macro="" textlink="">
          <xdr:nvSpPr>
            <xdr:cNvPr id="178236" name="Check Box 60" hidden="1">
              <a:extLst>
                <a:ext uri="{63B3BB69-23CF-44E3-9099-C40C66FF867C}">
                  <a14:compatExt spid="_x0000_s178236"/>
                </a:ext>
                <a:ext uri="{FF2B5EF4-FFF2-40B4-BE49-F238E27FC236}">
                  <a16:creationId xmlns:a16="http://schemas.microsoft.com/office/drawing/2014/main" id="{00000000-0008-0000-1500-00003CB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xdr:row>
          <xdr:rowOff>38100</xdr:rowOff>
        </xdr:from>
        <xdr:to>
          <xdr:col>5</xdr:col>
          <xdr:colOff>88900</xdr:colOff>
          <xdr:row>8</xdr:row>
          <xdr:rowOff>12700</xdr:rowOff>
        </xdr:to>
        <xdr:sp macro="" textlink="">
          <xdr:nvSpPr>
            <xdr:cNvPr id="178237" name="Check Box 61" hidden="1">
              <a:extLst>
                <a:ext uri="{63B3BB69-23CF-44E3-9099-C40C66FF867C}">
                  <a14:compatExt spid="_x0000_s178237"/>
                </a:ext>
                <a:ext uri="{FF2B5EF4-FFF2-40B4-BE49-F238E27FC236}">
                  <a16:creationId xmlns:a16="http://schemas.microsoft.com/office/drawing/2014/main" id="{00000000-0008-0000-1500-00003DB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2.xml><?xml version="1.0" encoding="utf-8"?>
<xdr:wsDr xmlns:xdr="http://schemas.openxmlformats.org/drawingml/2006/spreadsheetDrawing" xmlns:a="http://schemas.openxmlformats.org/drawingml/2006/main">
  <xdr:twoCellAnchor>
    <xdr:from>
      <xdr:col>36</xdr:col>
      <xdr:colOff>417419</xdr:colOff>
      <xdr:row>3</xdr:row>
      <xdr:rowOff>130968</xdr:rowOff>
    </xdr:from>
    <xdr:to>
      <xdr:col>40</xdr:col>
      <xdr:colOff>494179</xdr:colOff>
      <xdr:row>6</xdr:row>
      <xdr:rowOff>47624</xdr:rowOff>
    </xdr:to>
    <xdr:sp macro="" textlink="">
      <xdr:nvSpPr>
        <xdr:cNvPr id="2" name="テキスト ボックス 1">
          <a:extLst>
            <a:ext uri="{FF2B5EF4-FFF2-40B4-BE49-F238E27FC236}">
              <a16:creationId xmlns:a16="http://schemas.microsoft.com/office/drawing/2014/main" id="{00000000-0008-0000-1600-000002000000}"/>
            </a:ext>
          </a:extLst>
        </xdr:cNvPr>
        <xdr:cNvSpPr txBox="1"/>
      </xdr:nvSpPr>
      <xdr:spPr>
        <a:xfrm>
          <a:off x="11104469" y="740568"/>
          <a:ext cx="2562785" cy="831056"/>
        </a:xfrm>
        <a:prstGeom prst="rect">
          <a:avLst/>
        </a:prstGeom>
        <a:solidFill>
          <a:schemeClr val="lt1"/>
        </a:solidFill>
        <a:ln w="4762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400"/>
            <a:t>入力後印刷してください。</a:t>
          </a:r>
          <a:endParaRPr kumimoji="1" lang="en-US" altLang="ja-JP" sz="1400"/>
        </a:p>
        <a:p>
          <a:pPr algn="l"/>
          <a:r>
            <a:rPr kumimoji="1" lang="ja-JP" altLang="en-US" sz="1400"/>
            <a:t>（セルの塗りつぶしの色は印刷されません）</a:t>
          </a:r>
        </a:p>
      </xdr:txBody>
    </xdr:sp>
    <xdr:clientData/>
  </xdr:twoCellAnchor>
</xdr:wsDr>
</file>

<file path=xl/drawings/drawing2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xdr:colOff>
          <xdr:row>8</xdr:row>
          <xdr:rowOff>12700</xdr:rowOff>
        </xdr:from>
        <xdr:to>
          <xdr:col>1</xdr:col>
          <xdr:colOff>279400</xdr:colOff>
          <xdr:row>8</xdr:row>
          <xdr:rowOff>152400</xdr:rowOff>
        </xdr:to>
        <xdr:sp macro="" textlink="">
          <xdr:nvSpPr>
            <xdr:cNvPr id="116737" name="Check Box 1" hidden="1">
              <a:extLst>
                <a:ext uri="{63B3BB69-23CF-44E3-9099-C40C66FF867C}">
                  <a14:compatExt spid="_x0000_s116737"/>
                </a:ext>
                <a:ext uri="{FF2B5EF4-FFF2-40B4-BE49-F238E27FC236}">
                  <a16:creationId xmlns:a16="http://schemas.microsoft.com/office/drawing/2014/main" id="{00000000-0008-0000-1700-000001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10</xdr:row>
          <xdr:rowOff>31750</xdr:rowOff>
        </xdr:from>
        <xdr:to>
          <xdr:col>1</xdr:col>
          <xdr:colOff>266700</xdr:colOff>
          <xdr:row>10</xdr:row>
          <xdr:rowOff>165100</xdr:rowOff>
        </xdr:to>
        <xdr:sp macro="" textlink="">
          <xdr:nvSpPr>
            <xdr:cNvPr id="116738" name="Check Box 2" hidden="1">
              <a:extLst>
                <a:ext uri="{63B3BB69-23CF-44E3-9099-C40C66FF867C}">
                  <a14:compatExt spid="_x0000_s116738"/>
                </a:ext>
                <a:ext uri="{FF2B5EF4-FFF2-40B4-BE49-F238E27FC236}">
                  <a16:creationId xmlns:a16="http://schemas.microsoft.com/office/drawing/2014/main" id="{00000000-0008-0000-1700-000002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13</xdr:row>
          <xdr:rowOff>31750</xdr:rowOff>
        </xdr:from>
        <xdr:to>
          <xdr:col>1</xdr:col>
          <xdr:colOff>266700</xdr:colOff>
          <xdr:row>13</xdr:row>
          <xdr:rowOff>165100</xdr:rowOff>
        </xdr:to>
        <xdr:sp macro="" textlink="">
          <xdr:nvSpPr>
            <xdr:cNvPr id="116739" name="Check Box 3" hidden="1">
              <a:extLst>
                <a:ext uri="{63B3BB69-23CF-44E3-9099-C40C66FF867C}">
                  <a14:compatExt spid="_x0000_s116739"/>
                </a:ext>
                <a:ext uri="{FF2B5EF4-FFF2-40B4-BE49-F238E27FC236}">
                  <a16:creationId xmlns:a16="http://schemas.microsoft.com/office/drawing/2014/main" id="{00000000-0008-0000-1700-000003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16</xdr:row>
          <xdr:rowOff>31750</xdr:rowOff>
        </xdr:from>
        <xdr:to>
          <xdr:col>1</xdr:col>
          <xdr:colOff>266700</xdr:colOff>
          <xdr:row>16</xdr:row>
          <xdr:rowOff>165100</xdr:rowOff>
        </xdr:to>
        <xdr:sp macro="" textlink="">
          <xdr:nvSpPr>
            <xdr:cNvPr id="116740" name="Check Box 4" hidden="1">
              <a:extLst>
                <a:ext uri="{63B3BB69-23CF-44E3-9099-C40C66FF867C}">
                  <a14:compatExt spid="_x0000_s116740"/>
                </a:ext>
                <a:ext uri="{FF2B5EF4-FFF2-40B4-BE49-F238E27FC236}">
                  <a16:creationId xmlns:a16="http://schemas.microsoft.com/office/drawing/2014/main" id="{00000000-0008-0000-1700-000004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19</xdr:row>
          <xdr:rowOff>31750</xdr:rowOff>
        </xdr:from>
        <xdr:to>
          <xdr:col>1</xdr:col>
          <xdr:colOff>266700</xdr:colOff>
          <xdr:row>19</xdr:row>
          <xdr:rowOff>165100</xdr:rowOff>
        </xdr:to>
        <xdr:sp macro="" textlink="">
          <xdr:nvSpPr>
            <xdr:cNvPr id="116741" name="Check Box 5" hidden="1">
              <a:extLst>
                <a:ext uri="{63B3BB69-23CF-44E3-9099-C40C66FF867C}">
                  <a14:compatExt spid="_x0000_s116741"/>
                </a:ext>
                <a:ext uri="{FF2B5EF4-FFF2-40B4-BE49-F238E27FC236}">
                  <a16:creationId xmlns:a16="http://schemas.microsoft.com/office/drawing/2014/main" id="{00000000-0008-0000-1700-000005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22</xdr:row>
          <xdr:rowOff>38100</xdr:rowOff>
        </xdr:from>
        <xdr:to>
          <xdr:col>1</xdr:col>
          <xdr:colOff>279400</xdr:colOff>
          <xdr:row>23</xdr:row>
          <xdr:rowOff>38100</xdr:rowOff>
        </xdr:to>
        <xdr:sp macro="" textlink="">
          <xdr:nvSpPr>
            <xdr:cNvPr id="116742" name="Check Box 6" hidden="1">
              <a:extLst>
                <a:ext uri="{63B3BB69-23CF-44E3-9099-C40C66FF867C}">
                  <a14:compatExt spid="_x0000_s116742"/>
                </a:ext>
                <a:ext uri="{FF2B5EF4-FFF2-40B4-BE49-F238E27FC236}">
                  <a16:creationId xmlns:a16="http://schemas.microsoft.com/office/drawing/2014/main" id="{00000000-0008-0000-1700-000006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27</xdr:row>
          <xdr:rowOff>38100</xdr:rowOff>
        </xdr:from>
        <xdr:to>
          <xdr:col>1</xdr:col>
          <xdr:colOff>266700</xdr:colOff>
          <xdr:row>28</xdr:row>
          <xdr:rowOff>0</xdr:rowOff>
        </xdr:to>
        <xdr:sp macro="" textlink="">
          <xdr:nvSpPr>
            <xdr:cNvPr id="116743" name="Check Box 7" hidden="1">
              <a:extLst>
                <a:ext uri="{63B3BB69-23CF-44E3-9099-C40C66FF867C}">
                  <a14:compatExt spid="_x0000_s116743"/>
                </a:ext>
                <a:ext uri="{FF2B5EF4-FFF2-40B4-BE49-F238E27FC236}">
                  <a16:creationId xmlns:a16="http://schemas.microsoft.com/office/drawing/2014/main" id="{00000000-0008-0000-1700-000007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29</xdr:row>
          <xdr:rowOff>38100</xdr:rowOff>
        </xdr:from>
        <xdr:to>
          <xdr:col>1</xdr:col>
          <xdr:colOff>266700</xdr:colOff>
          <xdr:row>30</xdr:row>
          <xdr:rowOff>0</xdr:rowOff>
        </xdr:to>
        <xdr:sp macro="" textlink="">
          <xdr:nvSpPr>
            <xdr:cNvPr id="116744" name="Check Box 8" hidden="1">
              <a:extLst>
                <a:ext uri="{63B3BB69-23CF-44E3-9099-C40C66FF867C}">
                  <a14:compatExt spid="_x0000_s116744"/>
                </a:ext>
                <a:ext uri="{FF2B5EF4-FFF2-40B4-BE49-F238E27FC236}">
                  <a16:creationId xmlns:a16="http://schemas.microsoft.com/office/drawing/2014/main" id="{00000000-0008-0000-1700-000008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32</xdr:row>
          <xdr:rowOff>38100</xdr:rowOff>
        </xdr:from>
        <xdr:to>
          <xdr:col>1</xdr:col>
          <xdr:colOff>266700</xdr:colOff>
          <xdr:row>33</xdr:row>
          <xdr:rowOff>0</xdr:rowOff>
        </xdr:to>
        <xdr:sp macro="" textlink="">
          <xdr:nvSpPr>
            <xdr:cNvPr id="116745" name="Check Box 9" hidden="1">
              <a:extLst>
                <a:ext uri="{63B3BB69-23CF-44E3-9099-C40C66FF867C}">
                  <a14:compatExt spid="_x0000_s116745"/>
                </a:ext>
                <a:ext uri="{FF2B5EF4-FFF2-40B4-BE49-F238E27FC236}">
                  <a16:creationId xmlns:a16="http://schemas.microsoft.com/office/drawing/2014/main" id="{00000000-0008-0000-1700-000009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37</xdr:row>
          <xdr:rowOff>38100</xdr:rowOff>
        </xdr:from>
        <xdr:to>
          <xdr:col>1</xdr:col>
          <xdr:colOff>266700</xdr:colOff>
          <xdr:row>38</xdr:row>
          <xdr:rowOff>0</xdr:rowOff>
        </xdr:to>
        <xdr:sp macro="" textlink="">
          <xdr:nvSpPr>
            <xdr:cNvPr id="116746" name="Check Box 10" hidden="1">
              <a:extLst>
                <a:ext uri="{63B3BB69-23CF-44E3-9099-C40C66FF867C}">
                  <a14:compatExt spid="_x0000_s116746"/>
                </a:ext>
                <a:ext uri="{FF2B5EF4-FFF2-40B4-BE49-F238E27FC236}">
                  <a16:creationId xmlns:a16="http://schemas.microsoft.com/office/drawing/2014/main" id="{00000000-0008-0000-1700-00000A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292100</xdr:colOff>
      <xdr:row>3</xdr:row>
      <xdr:rowOff>31748</xdr:rowOff>
    </xdr:from>
    <xdr:to>
      <xdr:col>20</xdr:col>
      <xdr:colOff>482600</xdr:colOff>
      <xdr:row>14</xdr:row>
      <xdr:rowOff>47624</xdr:rowOff>
    </xdr:to>
    <xdr:sp macro="" textlink="">
      <xdr:nvSpPr>
        <xdr:cNvPr id="12" name="テキスト ボックス 11">
          <a:extLst>
            <a:ext uri="{FF2B5EF4-FFF2-40B4-BE49-F238E27FC236}">
              <a16:creationId xmlns:a16="http://schemas.microsoft.com/office/drawing/2014/main" id="{00000000-0008-0000-1700-00000C000000}"/>
            </a:ext>
          </a:extLst>
        </xdr:cNvPr>
        <xdr:cNvSpPr txBox="1"/>
      </xdr:nvSpPr>
      <xdr:spPr>
        <a:xfrm>
          <a:off x="7578725" y="669923"/>
          <a:ext cx="2076450" cy="1606551"/>
        </a:xfrm>
        <a:prstGeom prst="rect">
          <a:avLst/>
        </a:prstGeom>
        <a:solidFill>
          <a:sysClr val="window" lastClr="FFFFFF"/>
        </a:solidFill>
        <a:ln w="47625" cmpd="thickThin">
          <a:solidFill>
            <a:srgbClr val="FF0000"/>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すべての項目について誓約できることを確認の上☑を入れ（クリックすると入ります）、印刷してください。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その後代表者氏名を自筆にてご記入ください。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mc:AlternateContent xmlns:mc="http://schemas.openxmlformats.org/markup-compatibility/2006">
    <mc:Choice xmlns:a14="http://schemas.microsoft.com/office/drawing/2010/main" Requires="a14">
      <xdr:twoCellAnchor editAs="oneCell">
        <xdr:from>
          <xdr:col>1</xdr:col>
          <xdr:colOff>57150</xdr:colOff>
          <xdr:row>54</xdr:row>
          <xdr:rowOff>38100</xdr:rowOff>
        </xdr:from>
        <xdr:to>
          <xdr:col>1</xdr:col>
          <xdr:colOff>266700</xdr:colOff>
          <xdr:row>55</xdr:row>
          <xdr:rowOff>0</xdr:rowOff>
        </xdr:to>
        <xdr:sp macro="" textlink="">
          <xdr:nvSpPr>
            <xdr:cNvPr id="116747" name="Check Box 11" hidden="1">
              <a:extLst>
                <a:ext uri="{63B3BB69-23CF-44E3-9099-C40C66FF867C}">
                  <a14:compatExt spid="_x0000_s116747"/>
                </a:ext>
                <a:ext uri="{FF2B5EF4-FFF2-40B4-BE49-F238E27FC236}">
                  <a16:creationId xmlns:a16="http://schemas.microsoft.com/office/drawing/2014/main" id="{00000000-0008-0000-1700-00000B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51</xdr:row>
          <xdr:rowOff>69850</xdr:rowOff>
        </xdr:from>
        <xdr:to>
          <xdr:col>1</xdr:col>
          <xdr:colOff>285750</xdr:colOff>
          <xdr:row>52</xdr:row>
          <xdr:rowOff>57150</xdr:rowOff>
        </xdr:to>
        <xdr:sp macro="" textlink="">
          <xdr:nvSpPr>
            <xdr:cNvPr id="116748" name="Check Box 12" hidden="1">
              <a:extLst>
                <a:ext uri="{63B3BB69-23CF-44E3-9099-C40C66FF867C}">
                  <a14:compatExt spid="_x0000_s116748"/>
                </a:ext>
                <a:ext uri="{FF2B5EF4-FFF2-40B4-BE49-F238E27FC236}">
                  <a16:creationId xmlns:a16="http://schemas.microsoft.com/office/drawing/2014/main" id="{00000000-0008-0000-1700-00000C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47</xdr:row>
          <xdr:rowOff>38100</xdr:rowOff>
        </xdr:from>
        <xdr:to>
          <xdr:col>2</xdr:col>
          <xdr:colOff>0</xdr:colOff>
          <xdr:row>50</xdr:row>
          <xdr:rowOff>19050</xdr:rowOff>
        </xdr:to>
        <xdr:sp macro="" textlink="">
          <xdr:nvSpPr>
            <xdr:cNvPr id="116754" name="Check Box 18" hidden="1">
              <a:extLst>
                <a:ext uri="{63B3BB69-23CF-44E3-9099-C40C66FF867C}">
                  <a14:compatExt spid="_x0000_s116754"/>
                </a:ext>
                <a:ext uri="{FF2B5EF4-FFF2-40B4-BE49-F238E27FC236}">
                  <a16:creationId xmlns:a16="http://schemas.microsoft.com/office/drawing/2014/main" id="{00000000-0008-0000-1700-000012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4.xml><?xml version="1.0" encoding="utf-8"?>
<xdr:wsDr xmlns:xdr="http://schemas.openxmlformats.org/drawingml/2006/spreadsheetDrawing" xmlns:a="http://schemas.openxmlformats.org/drawingml/2006/main">
  <xdr:twoCellAnchor>
    <xdr:from>
      <xdr:col>25</xdr:col>
      <xdr:colOff>114299</xdr:colOff>
      <xdr:row>2</xdr:row>
      <xdr:rowOff>104775</xdr:rowOff>
    </xdr:from>
    <xdr:to>
      <xdr:col>34</xdr:col>
      <xdr:colOff>114299</xdr:colOff>
      <xdr:row>3</xdr:row>
      <xdr:rowOff>90488</xdr:rowOff>
    </xdr:to>
    <xdr:sp macro="" textlink="">
      <xdr:nvSpPr>
        <xdr:cNvPr id="2" name="テキスト ボックス 1">
          <a:extLst>
            <a:ext uri="{FF2B5EF4-FFF2-40B4-BE49-F238E27FC236}">
              <a16:creationId xmlns:a16="http://schemas.microsoft.com/office/drawing/2014/main" id="{00000000-0008-0000-1800-000002000000}"/>
            </a:ext>
          </a:extLst>
        </xdr:cNvPr>
        <xdr:cNvSpPr txBox="1"/>
      </xdr:nvSpPr>
      <xdr:spPr>
        <a:xfrm>
          <a:off x="8877299" y="676275"/>
          <a:ext cx="1933575" cy="309563"/>
        </a:xfrm>
        <a:prstGeom prst="rect">
          <a:avLst/>
        </a:prstGeom>
        <a:solidFill>
          <a:schemeClr val="lt1"/>
        </a:solidFill>
        <a:ln w="4762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入力後印刷してください</a:t>
          </a:r>
        </a:p>
      </xdr:txBody>
    </xdr:sp>
    <xdr:clientData/>
  </xdr:twoCellAnchor>
  <mc:AlternateContent xmlns:mc="http://schemas.openxmlformats.org/markup-compatibility/2006">
    <mc:Choice xmlns:a14="http://schemas.microsoft.com/office/drawing/2010/main" Requires="a14">
      <xdr:twoCellAnchor editAs="oneCell">
        <xdr:from>
          <xdr:col>8</xdr:col>
          <xdr:colOff>76200</xdr:colOff>
          <xdr:row>23</xdr:row>
          <xdr:rowOff>381000</xdr:rowOff>
        </xdr:from>
        <xdr:to>
          <xdr:col>8</xdr:col>
          <xdr:colOff>355600</xdr:colOff>
          <xdr:row>24</xdr:row>
          <xdr:rowOff>228600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18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47</xdr:row>
          <xdr:rowOff>317500</xdr:rowOff>
        </xdr:from>
        <xdr:to>
          <xdr:col>4</xdr:col>
          <xdr:colOff>209550</xdr:colOff>
          <xdr:row>49</xdr:row>
          <xdr:rowOff>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18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48</xdr:row>
          <xdr:rowOff>0</xdr:rowOff>
        </xdr:from>
        <xdr:to>
          <xdr:col>11</xdr:col>
          <xdr:colOff>12700</xdr:colOff>
          <xdr:row>49</xdr:row>
          <xdr:rowOff>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18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374650</xdr:colOff>
          <xdr:row>32</xdr:row>
          <xdr:rowOff>69850</xdr:rowOff>
        </xdr:from>
        <xdr:to>
          <xdr:col>1</xdr:col>
          <xdr:colOff>603250</xdr:colOff>
          <xdr:row>32</xdr:row>
          <xdr:rowOff>247650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19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16</xdr:col>
      <xdr:colOff>57150</xdr:colOff>
      <xdr:row>4</xdr:row>
      <xdr:rowOff>12700</xdr:rowOff>
    </xdr:from>
    <xdr:to>
      <xdr:col>23</xdr:col>
      <xdr:colOff>261620</xdr:colOff>
      <xdr:row>6</xdr:row>
      <xdr:rowOff>136525</xdr:rowOff>
    </xdr:to>
    <xdr:sp macro="" textlink="">
      <xdr:nvSpPr>
        <xdr:cNvPr id="3" name="テキスト ボックス 2">
          <a:extLst>
            <a:ext uri="{FF2B5EF4-FFF2-40B4-BE49-F238E27FC236}">
              <a16:creationId xmlns:a16="http://schemas.microsoft.com/office/drawing/2014/main" id="{00000000-0008-0000-1900-000003000000}"/>
            </a:ext>
          </a:extLst>
        </xdr:cNvPr>
        <xdr:cNvSpPr txBox="1"/>
      </xdr:nvSpPr>
      <xdr:spPr>
        <a:xfrm>
          <a:off x="6419850" y="774700"/>
          <a:ext cx="3795395" cy="466725"/>
        </a:xfrm>
        <a:prstGeom prst="rect">
          <a:avLst/>
        </a:prstGeom>
        <a:solidFill>
          <a:schemeClr val="lt1"/>
        </a:solidFill>
        <a:ln w="4762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色付き部分に入力してください。</a:t>
          </a:r>
          <a:endParaRPr kumimoji="1" lang="en-US" altLang="ja-JP" sz="1100"/>
        </a:p>
        <a:p>
          <a:r>
            <a:rPr kumimoji="1" lang="ja-JP" altLang="en-US" sz="1100"/>
            <a:t>入力後印刷し、自署部分を自筆でご記入ください。</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23</xdr:col>
          <xdr:colOff>323850</xdr:colOff>
          <xdr:row>7</xdr:row>
          <xdr:rowOff>88900</xdr:rowOff>
        </xdr:from>
        <xdr:to>
          <xdr:col>25</xdr:col>
          <xdr:colOff>76200</xdr:colOff>
          <xdr:row>7</xdr:row>
          <xdr:rowOff>323850</xdr:rowOff>
        </xdr:to>
        <xdr:sp macro="" textlink="">
          <xdr:nvSpPr>
            <xdr:cNvPr id="36865" name="Check Box 1" hidden="1">
              <a:extLst>
                <a:ext uri="{63B3BB69-23CF-44E3-9099-C40C66FF867C}">
                  <a14:compatExt spid="_x0000_s36865"/>
                </a:ext>
                <a:ext uri="{FF2B5EF4-FFF2-40B4-BE49-F238E27FC236}">
                  <a16:creationId xmlns:a16="http://schemas.microsoft.com/office/drawing/2014/main" id="{00000000-0008-0000-0200-00000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34</xdr:row>
          <xdr:rowOff>31750</xdr:rowOff>
        </xdr:from>
        <xdr:to>
          <xdr:col>13</xdr:col>
          <xdr:colOff>38100</xdr:colOff>
          <xdr:row>34</xdr:row>
          <xdr:rowOff>241300</xdr:rowOff>
        </xdr:to>
        <xdr:sp macro="" textlink="">
          <xdr:nvSpPr>
            <xdr:cNvPr id="36888" name="Check Box 24" hidden="1">
              <a:extLst>
                <a:ext uri="{63B3BB69-23CF-44E3-9099-C40C66FF867C}">
                  <a14:compatExt spid="_x0000_s36888"/>
                </a:ext>
                <a:ext uri="{FF2B5EF4-FFF2-40B4-BE49-F238E27FC236}">
                  <a16:creationId xmlns:a16="http://schemas.microsoft.com/office/drawing/2014/main" id="{00000000-0008-0000-0200-00001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34</xdr:row>
          <xdr:rowOff>38100</xdr:rowOff>
        </xdr:from>
        <xdr:to>
          <xdr:col>16</xdr:col>
          <xdr:colOff>0</xdr:colOff>
          <xdr:row>34</xdr:row>
          <xdr:rowOff>247650</xdr:rowOff>
        </xdr:to>
        <xdr:sp macro="" textlink="">
          <xdr:nvSpPr>
            <xdr:cNvPr id="36889" name="Check Box 25" hidden="1">
              <a:extLst>
                <a:ext uri="{63B3BB69-23CF-44E3-9099-C40C66FF867C}">
                  <a14:compatExt spid="_x0000_s36889"/>
                </a:ext>
                <a:ext uri="{FF2B5EF4-FFF2-40B4-BE49-F238E27FC236}">
                  <a16:creationId xmlns:a16="http://schemas.microsoft.com/office/drawing/2014/main" id="{00000000-0008-0000-0200-00001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50800</xdr:colOff>
          <xdr:row>15</xdr:row>
          <xdr:rowOff>419100</xdr:rowOff>
        </xdr:from>
        <xdr:to>
          <xdr:col>17</xdr:col>
          <xdr:colOff>76200</xdr:colOff>
          <xdr:row>15</xdr:row>
          <xdr:rowOff>590550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3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15</xdr:row>
          <xdr:rowOff>431800</xdr:rowOff>
        </xdr:from>
        <xdr:to>
          <xdr:col>22</xdr:col>
          <xdr:colOff>171450</xdr:colOff>
          <xdr:row>15</xdr:row>
          <xdr:rowOff>609600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3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15</xdr:row>
          <xdr:rowOff>412750</xdr:rowOff>
        </xdr:from>
        <xdr:to>
          <xdr:col>8</xdr:col>
          <xdr:colOff>107950</xdr:colOff>
          <xdr:row>15</xdr:row>
          <xdr:rowOff>609600</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3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88900</xdr:colOff>
          <xdr:row>15</xdr:row>
          <xdr:rowOff>419100</xdr:rowOff>
        </xdr:from>
        <xdr:to>
          <xdr:col>13</xdr:col>
          <xdr:colOff>95250</xdr:colOff>
          <xdr:row>15</xdr:row>
          <xdr:rowOff>609600</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3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9</xdr:row>
          <xdr:rowOff>31750</xdr:rowOff>
        </xdr:from>
        <xdr:to>
          <xdr:col>8</xdr:col>
          <xdr:colOff>95250</xdr:colOff>
          <xdr:row>9</xdr:row>
          <xdr:rowOff>279400</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3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9</xdr:row>
          <xdr:rowOff>50800</xdr:rowOff>
        </xdr:from>
        <xdr:to>
          <xdr:col>17</xdr:col>
          <xdr:colOff>146050</xdr:colOff>
          <xdr:row>9</xdr:row>
          <xdr:rowOff>266700</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03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11</xdr:row>
          <xdr:rowOff>31750</xdr:rowOff>
        </xdr:from>
        <xdr:to>
          <xdr:col>8</xdr:col>
          <xdr:colOff>107950</xdr:colOff>
          <xdr:row>11</xdr:row>
          <xdr:rowOff>279400</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3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69850</xdr:colOff>
          <xdr:row>11</xdr:row>
          <xdr:rowOff>31750</xdr:rowOff>
        </xdr:from>
        <xdr:to>
          <xdr:col>17</xdr:col>
          <xdr:colOff>127000</xdr:colOff>
          <xdr:row>11</xdr:row>
          <xdr:rowOff>279400</xdr:rowOff>
        </xdr:to>
        <xdr:sp macro="" textlink="">
          <xdr:nvSpPr>
            <xdr:cNvPr id="24584" name="Check Box 8" hidden="1">
              <a:extLst>
                <a:ext uri="{63B3BB69-23CF-44E3-9099-C40C66FF867C}">
                  <a14:compatExt spid="_x0000_s24584"/>
                </a:ext>
                <a:ext uri="{FF2B5EF4-FFF2-40B4-BE49-F238E27FC236}">
                  <a16:creationId xmlns:a16="http://schemas.microsoft.com/office/drawing/2014/main" id="{00000000-0008-0000-0300-00000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17</xdr:row>
          <xdr:rowOff>50800</xdr:rowOff>
        </xdr:from>
        <xdr:to>
          <xdr:col>9</xdr:col>
          <xdr:colOff>38100</xdr:colOff>
          <xdr:row>17</xdr:row>
          <xdr:rowOff>285750</xdr:rowOff>
        </xdr:to>
        <xdr:sp macro="" textlink="">
          <xdr:nvSpPr>
            <xdr:cNvPr id="24585" name="Check Box 9" hidden="1">
              <a:extLst>
                <a:ext uri="{63B3BB69-23CF-44E3-9099-C40C66FF867C}">
                  <a14:compatExt spid="_x0000_s24585"/>
                </a:ext>
                <a:ext uri="{FF2B5EF4-FFF2-40B4-BE49-F238E27FC236}">
                  <a16:creationId xmlns:a16="http://schemas.microsoft.com/office/drawing/2014/main" id="{00000000-0008-0000-0300-00000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17</xdr:row>
          <xdr:rowOff>57150</xdr:rowOff>
        </xdr:from>
        <xdr:to>
          <xdr:col>12</xdr:col>
          <xdr:colOff>133350</xdr:colOff>
          <xdr:row>17</xdr:row>
          <xdr:rowOff>298450</xdr:rowOff>
        </xdr:to>
        <xdr:sp macro="" textlink="">
          <xdr:nvSpPr>
            <xdr:cNvPr id="24586" name="Check Box 10" hidden="1">
              <a:extLst>
                <a:ext uri="{63B3BB69-23CF-44E3-9099-C40C66FF867C}">
                  <a14:compatExt spid="_x0000_s24586"/>
                </a:ext>
                <a:ext uri="{FF2B5EF4-FFF2-40B4-BE49-F238E27FC236}">
                  <a16:creationId xmlns:a16="http://schemas.microsoft.com/office/drawing/2014/main" id="{00000000-0008-0000-0300-00000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18</xdr:row>
          <xdr:rowOff>50800</xdr:rowOff>
        </xdr:from>
        <xdr:to>
          <xdr:col>9</xdr:col>
          <xdr:colOff>38100</xdr:colOff>
          <xdr:row>18</xdr:row>
          <xdr:rowOff>285750</xdr:rowOff>
        </xdr:to>
        <xdr:sp macro="" textlink="">
          <xdr:nvSpPr>
            <xdr:cNvPr id="24587" name="Check Box 11" hidden="1">
              <a:extLst>
                <a:ext uri="{63B3BB69-23CF-44E3-9099-C40C66FF867C}">
                  <a14:compatExt spid="_x0000_s24587"/>
                </a:ext>
                <a:ext uri="{FF2B5EF4-FFF2-40B4-BE49-F238E27FC236}">
                  <a16:creationId xmlns:a16="http://schemas.microsoft.com/office/drawing/2014/main" id="{00000000-0008-0000-0300-00000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165100</xdr:colOff>
          <xdr:row>17</xdr:row>
          <xdr:rowOff>50800</xdr:rowOff>
        </xdr:from>
        <xdr:to>
          <xdr:col>18</xdr:col>
          <xdr:colOff>38100</xdr:colOff>
          <xdr:row>17</xdr:row>
          <xdr:rowOff>285750</xdr:rowOff>
        </xdr:to>
        <xdr:sp macro="" textlink="">
          <xdr:nvSpPr>
            <xdr:cNvPr id="24588" name="Check Box 12" hidden="1">
              <a:extLst>
                <a:ext uri="{63B3BB69-23CF-44E3-9099-C40C66FF867C}">
                  <a14:compatExt spid="_x0000_s24588"/>
                </a:ext>
                <a:ext uri="{FF2B5EF4-FFF2-40B4-BE49-F238E27FC236}">
                  <a16:creationId xmlns:a16="http://schemas.microsoft.com/office/drawing/2014/main" id="{00000000-0008-0000-0300-00000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17</xdr:row>
          <xdr:rowOff>50800</xdr:rowOff>
        </xdr:from>
        <xdr:to>
          <xdr:col>21</xdr:col>
          <xdr:colOff>152400</xdr:colOff>
          <xdr:row>17</xdr:row>
          <xdr:rowOff>285750</xdr:rowOff>
        </xdr:to>
        <xdr:sp macro="" textlink="">
          <xdr:nvSpPr>
            <xdr:cNvPr id="24589" name="Check Box 13" hidden="1">
              <a:extLst>
                <a:ext uri="{63B3BB69-23CF-44E3-9099-C40C66FF867C}">
                  <a14:compatExt spid="_x0000_s24589"/>
                </a:ext>
                <a:ext uri="{FF2B5EF4-FFF2-40B4-BE49-F238E27FC236}">
                  <a16:creationId xmlns:a16="http://schemas.microsoft.com/office/drawing/2014/main" id="{00000000-0008-0000-0300-00000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18</xdr:row>
          <xdr:rowOff>38100</xdr:rowOff>
        </xdr:from>
        <xdr:to>
          <xdr:col>18</xdr:col>
          <xdr:colOff>19050</xdr:colOff>
          <xdr:row>18</xdr:row>
          <xdr:rowOff>279400</xdr:rowOff>
        </xdr:to>
        <xdr:sp macro="" textlink="">
          <xdr:nvSpPr>
            <xdr:cNvPr id="24590" name="Check Box 14" hidden="1">
              <a:extLst>
                <a:ext uri="{63B3BB69-23CF-44E3-9099-C40C66FF867C}">
                  <a14:compatExt spid="_x0000_s24590"/>
                </a:ext>
                <a:ext uri="{FF2B5EF4-FFF2-40B4-BE49-F238E27FC236}">
                  <a16:creationId xmlns:a16="http://schemas.microsoft.com/office/drawing/2014/main" id="{00000000-0008-0000-0300-00000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0</xdr:colOff>
          <xdr:row>9</xdr:row>
          <xdr:rowOff>19050</xdr:rowOff>
        </xdr:from>
        <xdr:to>
          <xdr:col>23</xdr:col>
          <xdr:colOff>69850</xdr:colOff>
          <xdr:row>10</xdr:row>
          <xdr:rowOff>241300</xdr:rowOff>
        </xdr:to>
        <xdr:sp macro="" textlink="">
          <xdr:nvSpPr>
            <xdr:cNvPr id="98305" name="Group Box 1" hidden="1">
              <a:extLst>
                <a:ext uri="{63B3BB69-23CF-44E3-9099-C40C66FF867C}">
                  <a14:compatExt spid="_x0000_s98305"/>
                </a:ext>
                <a:ext uri="{FF2B5EF4-FFF2-40B4-BE49-F238E27FC236}">
                  <a16:creationId xmlns:a16="http://schemas.microsoft.com/office/drawing/2014/main" id="{00000000-0008-0000-0400-0000018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xdr:row>
          <xdr:rowOff>247650</xdr:rowOff>
        </xdr:from>
        <xdr:to>
          <xdr:col>13</xdr:col>
          <xdr:colOff>304800</xdr:colOff>
          <xdr:row>10</xdr:row>
          <xdr:rowOff>323850</xdr:rowOff>
        </xdr:to>
        <xdr:sp macro="" textlink="">
          <xdr:nvSpPr>
            <xdr:cNvPr id="98306" name="Group Box 2" hidden="1">
              <a:extLst>
                <a:ext uri="{63B3BB69-23CF-44E3-9099-C40C66FF867C}">
                  <a14:compatExt spid="_x0000_s98306"/>
                </a:ext>
                <a:ext uri="{FF2B5EF4-FFF2-40B4-BE49-F238E27FC236}">
                  <a16:creationId xmlns:a16="http://schemas.microsoft.com/office/drawing/2014/main" id="{00000000-0008-0000-0400-0000028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xdr:row>
          <xdr:rowOff>0</xdr:rowOff>
        </xdr:from>
        <xdr:to>
          <xdr:col>13</xdr:col>
          <xdr:colOff>0</xdr:colOff>
          <xdr:row>17</xdr:row>
          <xdr:rowOff>50800</xdr:rowOff>
        </xdr:to>
        <xdr:sp macro="" textlink="">
          <xdr:nvSpPr>
            <xdr:cNvPr id="98307" name="Group Box 3" hidden="1">
              <a:extLst>
                <a:ext uri="{63B3BB69-23CF-44E3-9099-C40C66FF867C}">
                  <a14:compatExt spid="_x0000_s98307"/>
                </a:ext>
                <a:ext uri="{FF2B5EF4-FFF2-40B4-BE49-F238E27FC236}">
                  <a16:creationId xmlns:a16="http://schemas.microsoft.com/office/drawing/2014/main" id="{00000000-0008-0000-0400-0000038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16</xdr:row>
          <xdr:rowOff>0</xdr:rowOff>
        </xdr:from>
        <xdr:to>
          <xdr:col>23</xdr:col>
          <xdr:colOff>279400</xdr:colOff>
          <xdr:row>17</xdr:row>
          <xdr:rowOff>107950</xdr:rowOff>
        </xdr:to>
        <xdr:sp macro="" textlink="">
          <xdr:nvSpPr>
            <xdr:cNvPr id="98308" name="Group Box 4" hidden="1">
              <a:extLst>
                <a:ext uri="{63B3BB69-23CF-44E3-9099-C40C66FF867C}">
                  <a14:compatExt spid="_x0000_s98308"/>
                </a:ext>
                <a:ext uri="{FF2B5EF4-FFF2-40B4-BE49-F238E27FC236}">
                  <a16:creationId xmlns:a16="http://schemas.microsoft.com/office/drawing/2014/main" id="{00000000-0008-0000-0400-0000048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xdr:row>
          <xdr:rowOff>0</xdr:rowOff>
        </xdr:from>
        <xdr:to>
          <xdr:col>14</xdr:col>
          <xdr:colOff>12700</xdr:colOff>
          <xdr:row>21</xdr:row>
          <xdr:rowOff>323850</xdr:rowOff>
        </xdr:to>
        <xdr:sp macro="" textlink="">
          <xdr:nvSpPr>
            <xdr:cNvPr id="98309" name="Group Box 5" hidden="1">
              <a:extLst>
                <a:ext uri="{63B3BB69-23CF-44E3-9099-C40C66FF867C}">
                  <a14:compatExt spid="_x0000_s98309"/>
                </a:ext>
                <a:ext uri="{FF2B5EF4-FFF2-40B4-BE49-F238E27FC236}">
                  <a16:creationId xmlns:a16="http://schemas.microsoft.com/office/drawing/2014/main" id="{00000000-0008-0000-0400-0000058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20</xdr:row>
          <xdr:rowOff>0</xdr:rowOff>
        </xdr:from>
        <xdr:to>
          <xdr:col>24</xdr:col>
          <xdr:colOff>76200</xdr:colOff>
          <xdr:row>21</xdr:row>
          <xdr:rowOff>323850</xdr:rowOff>
        </xdr:to>
        <xdr:sp macro="" textlink="">
          <xdr:nvSpPr>
            <xdr:cNvPr id="98310" name="Group Box 6" hidden="1">
              <a:extLst>
                <a:ext uri="{63B3BB69-23CF-44E3-9099-C40C66FF867C}">
                  <a14:compatExt spid="_x0000_s98310"/>
                </a:ext>
                <a:ext uri="{FF2B5EF4-FFF2-40B4-BE49-F238E27FC236}">
                  <a16:creationId xmlns:a16="http://schemas.microsoft.com/office/drawing/2014/main" id="{00000000-0008-0000-0400-0000068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8</xdr:row>
          <xdr:rowOff>247650</xdr:rowOff>
        </xdr:from>
        <xdr:to>
          <xdr:col>23</xdr:col>
          <xdr:colOff>260350</xdr:colOff>
          <xdr:row>10</xdr:row>
          <xdr:rowOff>323850</xdr:rowOff>
        </xdr:to>
        <xdr:sp macro="" textlink="">
          <xdr:nvSpPr>
            <xdr:cNvPr id="98311" name="Group Box 7" hidden="1">
              <a:extLst>
                <a:ext uri="{63B3BB69-23CF-44E3-9099-C40C66FF867C}">
                  <a14:compatExt spid="_x0000_s98311"/>
                </a:ext>
                <a:ext uri="{FF2B5EF4-FFF2-40B4-BE49-F238E27FC236}">
                  <a16:creationId xmlns:a16="http://schemas.microsoft.com/office/drawing/2014/main" id="{00000000-0008-0000-0400-0000078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8</xdr:row>
          <xdr:rowOff>247650</xdr:rowOff>
        </xdr:from>
        <xdr:to>
          <xdr:col>23</xdr:col>
          <xdr:colOff>260350</xdr:colOff>
          <xdr:row>10</xdr:row>
          <xdr:rowOff>323850</xdr:rowOff>
        </xdr:to>
        <xdr:sp macro="" textlink="">
          <xdr:nvSpPr>
            <xdr:cNvPr id="98312" name="Group Box 8" hidden="1">
              <a:extLst>
                <a:ext uri="{63B3BB69-23CF-44E3-9099-C40C66FF867C}">
                  <a14:compatExt spid="_x0000_s98312"/>
                </a:ext>
                <a:ext uri="{FF2B5EF4-FFF2-40B4-BE49-F238E27FC236}">
                  <a16:creationId xmlns:a16="http://schemas.microsoft.com/office/drawing/2014/main" id="{00000000-0008-0000-0400-0000088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16</xdr:row>
          <xdr:rowOff>0</xdr:rowOff>
        </xdr:from>
        <xdr:to>
          <xdr:col>22</xdr:col>
          <xdr:colOff>266700</xdr:colOff>
          <xdr:row>17</xdr:row>
          <xdr:rowOff>50800</xdr:rowOff>
        </xdr:to>
        <xdr:sp macro="" textlink="">
          <xdr:nvSpPr>
            <xdr:cNvPr id="98313" name="Group Box 9" hidden="1">
              <a:extLst>
                <a:ext uri="{63B3BB69-23CF-44E3-9099-C40C66FF867C}">
                  <a14:compatExt spid="_x0000_s98313"/>
                </a:ext>
                <a:ext uri="{FF2B5EF4-FFF2-40B4-BE49-F238E27FC236}">
                  <a16:creationId xmlns:a16="http://schemas.microsoft.com/office/drawing/2014/main" id="{00000000-0008-0000-0400-0000098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20</xdr:row>
          <xdr:rowOff>0</xdr:rowOff>
        </xdr:from>
        <xdr:to>
          <xdr:col>24</xdr:col>
          <xdr:colOff>19050</xdr:colOff>
          <xdr:row>21</xdr:row>
          <xdr:rowOff>323850</xdr:rowOff>
        </xdr:to>
        <xdr:sp macro="" textlink="">
          <xdr:nvSpPr>
            <xdr:cNvPr id="98314" name="Group Box 10" hidden="1">
              <a:extLst>
                <a:ext uri="{63B3BB69-23CF-44E3-9099-C40C66FF867C}">
                  <a14:compatExt spid="_x0000_s98314"/>
                </a:ext>
                <a:ext uri="{FF2B5EF4-FFF2-40B4-BE49-F238E27FC236}">
                  <a16:creationId xmlns:a16="http://schemas.microsoft.com/office/drawing/2014/main" id="{00000000-0008-0000-0400-00000A8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20</xdr:row>
          <xdr:rowOff>0</xdr:rowOff>
        </xdr:from>
        <xdr:to>
          <xdr:col>24</xdr:col>
          <xdr:colOff>19050</xdr:colOff>
          <xdr:row>21</xdr:row>
          <xdr:rowOff>323850</xdr:rowOff>
        </xdr:to>
        <xdr:sp macro="" textlink="">
          <xdr:nvSpPr>
            <xdr:cNvPr id="98315" name="Group Box 11" hidden="1">
              <a:extLst>
                <a:ext uri="{63B3BB69-23CF-44E3-9099-C40C66FF867C}">
                  <a14:compatExt spid="_x0000_s98315"/>
                </a:ext>
                <a:ext uri="{FF2B5EF4-FFF2-40B4-BE49-F238E27FC236}">
                  <a16:creationId xmlns:a16="http://schemas.microsoft.com/office/drawing/2014/main" id="{00000000-0008-0000-0400-00000B8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16</xdr:row>
          <xdr:rowOff>0</xdr:rowOff>
        </xdr:from>
        <xdr:to>
          <xdr:col>22</xdr:col>
          <xdr:colOff>266700</xdr:colOff>
          <xdr:row>17</xdr:row>
          <xdr:rowOff>50800</xdr:rowOff>
        </xdr:to>
        <xdr:sp macro="" textlink="">
          <xdr:nvSpPr>
            <xdr:cNvPr id="98316" name="Group Box 12" hidden="1">
              <a:extLst>
                <a:ext uri="{63B3BB69-23CF-44E3-9099-C40C66FF867C}">
                  <a14:compatExt spid="_x0000_s98316"/>
                </a:ext>
                <a:ext uri="{FF2B5EF4-FFF2-40B4-BE49-F238E27FC236}">
                  <a16:creationId xmlns:a16="http://schemas.microsoft.com/office/drawing/2014/main" id="{00000000-0008-0000-0400-00000C8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20</xdr:row>
          <xdr:rowOff>0</xdr:rowOff>
        </xdr:from>
        <xdr:to>
          <xdr:col>24</xdr:col>
          <xdr:colOff>19050</xdr:colOff>
          <xdr:row>21</xdr:row>
          <xdr:rowOff>323850</xdr:rowOff>
        </xdr:to>
        <xdr:sp macro="" textlink="">
          <xdr:nvSpPr>
            <xdr:cNvPr id="98317" name="Group Box 13" hidden="1">
              <a:extLst>
                <a:ext uri="{63B3BB69-23CF-44E3-9099-C40C66FF867C}">
                  <a14:compatExt spid="_x0000_s98317"/>
                </a:ext>
                <a:ext uri="{FF2B5EF4-FFF2-40B4-BE49-F238E27FC236}">
                  <a16:creationId xmlns:a16="http://schemas.microsoft.com/office/drawing/2014/main" id="{00000000-0008-0000-0400-00000D8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20</xdr:row>
          <xdr:rowOff>0</xdr:rowOff>
        </xdr:from>
        <xdr:to>
          <xdr:col>24</xdr:col>
          <xdr:colOff>76200</xdr:colOff>
          <xdr:row>21</xdr:row>
          <xdr:rowOff>323850</xdr:rowOff>
        </xdr:to>
        <xdr:sp macro="" textlink="">
          <xdr:nvSpPr>
            <xdr:cNvPr id="98318" name="Group Box 14" hidden="1">
              <a:extLst>
                <a:ext uri="{63B3BB69-23CF-44E3-9099-C40C66FF867C}">
                  <a14:compatExt spid="_x0000_s98318"/>
                </a:ext>
                <a:ext uri="{FF2B5EF4-FFF2-40B4-BE49-F238E27FC236}">
                  <a16:creationId xmlns:a16="http://schemas.microsoft.com/office/drawing/2014/main" id="{00000000-0008-0000-0400-00000E8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xdr:row>
          <xdr:rowOff>0</xdr:rowOff>
        </xdr:from>
        <xdr:to>
          <xdr:col>14</xdr:col>
          <xdr:colOff>12700</xdr:colOff>
          <xdr:row>24</xdr:row>
          <xdr:rowOff>12700</xdr:rowOff>
        </xdr:to>
        <xdr:sp macro="" textlink="">
          <xdr:nvSpPr>
            <xdr:cNvPr id="98319" name="Group Box 15" hidden="1">
              <a:extLst>
                <a:ext uri="{63B3BB69-23CF-44E3-9099-C40C66FF867C}">
                  <a14:compatExt spid="_x0000_s98319"/>
                </a:ext>
                <a:ext uri="{FF2B5EF4-FFF2-40B4-BE49-F238E27FC236}">
                  <a16:creationId xmlns:a16="http://schemas.microsoft.com/office/drawing/2014/main" id="{00000000-0008-0000-0400-00000F8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9</xdr:row>
          <xdr:rowOff>0</xdr:rowOff>
        </xdr:from>
        <xdr:to>
          <xdr:col>5</xdr:col>
          <xdr:colOff>69850</xdr:colOff>
          <xdr:row>9</xdr:row>
          <xdr:rowOff>304800</xdr:rowOff>
        </xdr:to>
        <xdr:sp macro="" textlink="">
          <xdr:nvSpPr>
            <xdr:cNvPr id="98320" name="Check Box 16" hidden="1">
              <a:extLst>
                <a:ext uri="{63B3BB69-23CF-44E3-9099-C40C66FF867C}">
                  <a14:compatExt spid="_x0000_s98320"/>
                </a:ext>
                <a:ext uri="{FF2B5EF4-FFF2-40B4-BE49-F238E27FC236}">
                  <a16:creationId xmlns:a16="http://schemas.microsoft.com/office/drawing/2014/main" id="{00000000-0008-0000-0400-000010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9</xdr:row>
          <xdr:rowOff>76200</xdr:rowOff>
        </xdr:from>
        <xdr:to>
          <xdr:col>8</xdr:col>
          <xdr:colOff>19050</xdr:colOff>
          <xdr:row>9</xdr:row>
          <xdr:rowOff>222250</xdr:rowOff>
        </xdr:to>
        <xdr:sp macro="" textlink="">
          <xdr:nvSpPr>
            <xdr:cNvPr id="98321" name="Check Box 17" hidden="1">
              <a:extLst>
                <a:ext uri="{63B3BB69-23CF-44E3-9099-C40C66FF867C}">
                  <a14:compatExt spid="_x0000_s98321"/>
                </a:ext>
                <a:ext uri="{FF2B5EF4-FFF2-40B4-BE49-F238E27FC236}">
                  <a16:creationId xmlns:a16="http://schemas.microsoft.com/office/drawing/2014/main" id="{00000000-0008-0000-0400-000011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9</xdr:row>
          <xdr:rowOff>50800</xdr:rowOff>
        </xdr:from>
        <xdr:to>
          <xdr:col>15</xdr:col>
          <xdr:colOff>107950</xdr:colOff>
          <xdr:row>9</xdr:row>
          <xdr:rowOff>279400</xdr:rowOff>
        </xdr:to>
        <xdr:sp macro="" textlink="">
          <xdr:nvSpPr>
            <xdr:cNvPr id="98322" name="Check Box 18" hidden="1">
              <a:extLst>
                <a:ext uri="{63B3BB69-23CF-44E3-9099-C40C66FF867C}">
                  <a14:compatExt spid="_x0000_s98322"/>
                </a:ext>
                <a:ext uri="{FF2B5EF4-FFF2-40B4-BE49-F238E27FC236}">
                  <a16:creationId xmlns:a16="http://schemas.microsoft.com/office/drawing/2014/main" id="{00000000-0008-0000-0400-000012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9</xdr:row>
          <xdr:rowOff>38100</xdr:rowOff>
        </xdr:from>
        <xdr:to>
          <xdr:col>18</xdr:col>
          <xdr:colOff>88900</xdr:colOff>
          <xdr:row>9</xdr:row>
          <xdr:rowOff>285750</xdr:rowOff>
        </xdr:to>
        <xdr:sp macro="" textlink="">
          <xdr:nvSpPr>
            <xdr:cNvPr id="98323" name="Check Box 19" hidden="1">
              <a:extLst>
                <a:ext uri="{63B3BB69-23CF-44E3-9099-C40C66FF867C}">
                  <a14:compatExt spid="_x0000_s98323"/>
                </a:ext>
                <a:ext uri="{FF2B5EF4-FFF2-40B4-BE49-F238E27FC236}">
                  <a16:creationId xmlns:a16="http://schemas.microsoft.com/office/drawing/2014/main" id="{00000000-0008-0000-0400-000013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xdr:row>
          <xdr:rowOff>76200</xdr:rowOff>
        </xdr:from>
        <xdr:to>
          <xdr:col>5</xdr:col>
          <xdr:colOff>114300</xdr:colOff>
          <xdr:row>10</xdr:row>
          <xdr:rowOff>323850</xdr:rowOff>
        </xdr:to>
        <xdr:sp macro="" textlink="">
          <xdr:nvSpPr>
            <xdr:cNvPr id="98324" name="Check Box 20" hidden="1">
              <a:extLst>
                <a:ext uri="{63B3BB69-23CF-44E3-9099-C40C66FF867C}">
                  <a14:compatExt spid="_x0000_s98324"/>
                </a:ext>
                <a:ext uri="{FF2B5EF4-FFF2-40B4-BE49-F238E27FC236}">
                  <a16:creationId xmlns:a16="http://schemas.microsoft.com/office/drawing/2014/main" id="{00000000-0008-0000-0400-000014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10</xdr:row>
          <xdr:rowOff>69850</xdr:rowOff>
        </xdr:from>
        <xdr:to>
          <xdr:col>15</xdr:col>
          <xdr:colOff>88900</xdr:colOff>
          <xdr:row>10</xdr:row>
          <xdr:rowOff>317500</xdr:rowOff>
        </xdr:to>
        <xdr:sp macro="" textlink="">
          <xdr:nvSpPr>
            <xdr:cNvPr id="98325" name="Check Box 21" hidden="1">
              <a:extLst>
                <a:ext uri="{63B3BB69-23CF-44E3-9099-C40C66FF867C}">
                  <a14:compatExt spid="_x0000_s98325"/>
                </a:ext>
                <a:ext uri="{FF2B5EF4-FFF2-40B4-BE49-F238E27FC236}">
                  <a16:creationId xmlns:a16="http://schemas.microsoft.com/office/drawing/2014/main" id="{00000000-0008-0000-0400-000015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11</xdr:row>
          <xdr:rowOff>57150</xdr:rowOff>
        </xdr:from>
        <xdr:to>
          <xdr:col>5</xdr:col>
          <xdr:colOff>50800</xdr:colOff>
          <xdr:row>11</xdr:row>
          <xdr:rowOff>304800</xdr:rowOff>
        </xdr:to>
        <xdr:sp macro="" textlink="">
          <xdr:nvSpPr>
            <xdr:cNvPr id="98326" name="Check Box 22" hidden="1">
              <a:extLst>
                <a:ext uri="{63B3BB69-23CF-44E3-9099-C40C66FF867C}">
                  <a14:compatExt spid="_x0000_s98326"/>
                </a:ext>
                <a:ext uri="{FF2B5EF4-FFF2-40B4-BE49-F238E27FC236}">
                  <a16:creationId xmlns:a16="http://schemas.microsoft.com/office/drawing/2014/main" id="{00000000-0008-0000-0400-000016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11</xdr:row>
          <xdr:rowOff>57150</xdr:rowOff>
        </xdr:from>
        <xdr:to>
          <xdr:col>15</xdr:col>
          <xdr:colOff>57150</xdr:colOff>
          <xdr:row>11</xdr:row>
          <xdr:rowOff>304800</xdr:rowOff>
        </xdr:to>
        <xdr:sp macro="" textlink="">
          <xdr:nvSpPr>
            <xdr:cNvPr id="98327" name="Check Box 23" hidden="1">
              <a:extLst>
                <a:ext uri="{63B3BB69-23CF-44E3-9099-C40C66FF867C}">
                  <a14:compatExt spid="_x0000_s98327"/>
                </a:ext>
                <a:ext uri="{FF2B5EF4-FFF2-40B4-BE49-F238E27FC236}">
                  <a16:creationId xmlns:a16="http://schemas.microsoft.com/office/drawing/2014/main" id="{00000000-0008-0000-0400-000017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12</xdr:row>
          <xdr:rowOff>76200</xdr:rowOff>
        </xdr:from>
        <xdr:to>
          <xdr:col>5</xdr:col>
          <xdr:colOff>57150</xdr:colOff>
          <xdr:row>12</xdr:row>
          <xdr:rowOff>323850</xdr:rowOff>
        </xdr:to>
        <xdr:sp macro="" textlink="">
          <xdr:nvSpPr>
            <xdr:cNvPr id="98328" name="Check Box 24" hidden="1">
              <a:extLst>
                <a:ext uri="{63B3BB69-23CF-44E3-9099-C40C66FF867C}">
                  <a14:compatExt spid="_x0000_s98328"/>
                </a:ext>
                <a:ext uri="{FF2B5EF4-FFF2-40B4-BE49-F238E27FC236}">
                  <a16:creationId xmlns:a16="http://schemas.microsoft.com/office/drawing/2014/main" id="{00000000-0008-0000-0400-000018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13</xdr:row>
          <xdr:rowOff>209550</xdr:rowOff>
        </xdr:from>
        <xdr:to>
          <xdr:col>4</xdr:col>
          <xdr:colOff>228600</xdr:colOff>
          <xdr:row>13</xdr:row>
          <xdr:rowOff>457200</xdr:rowOff>
        </xdr:to>
        <xdr:sp macro="" textlink="">
          <xdr:nvSpPr>
            <xdr:cNvPr id="98329" name="Check Box 25" hidden="1">
              <a:extLst>
                <a:ext uri="{63B3BB69-23CF-44E3-9099-C40C66FF867C}">
                  <a14:compatExt spid="_x0000_s98329"/>
                </a:ext>
                <a:ext uri="{FF2B5EF4-FFF2-40B4-BE49-F238E27FC236}">
                  <a16:creationId xmlns:a16="http://schemas.microsoft.com/office/drawing/2014/main" id="{00000000-0008-0000-0400-000019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127000</xdr:colOff>
          <xdr:row>13</xdr:row>
          <xdr:rowOff>247650</xdr:rowOff>
        </xdr:from>
        <xdr:to>
          <xdr:col>6</xdr:col>
          <xdr:colOff>336550</xdr:colOff>
          <xdr:row>13</xdr:row>
          <xdr:rowOff>419100</xdr:rowOff>
        </xdr:to>
        <xdr:sp macro="" textlink="">
          <xdr:nvSpPr>
            <xdr:cNvPr id="98330" name="Check Box 26" hidden="1">
              <a:extLst>
                <a:ext uri="{63B3BB69-23CF-44E3-9099-C40C66FF867C}">
                  <a14:compatExt spid="_x0000_s98330"/>
                </a:ext>
                <a:ext uri="{FF2B5EF4-FFF2-40B4-BE49-F238E27FC236}">
                  <a16:creationId xmlns:a16="http://schemas.microsoft.com/office/drawing/2014/main" id="{00000000-0008-0000-0400-00001A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13</xdr:row>
          <xdr:rowOff>203200</xdr:rowOff>
        </xdr:from>
        <xdr:to>
          <xdr:col>8</xdr:col>
          <xdr:colOff>266700</xdr:colOff>
          <xdr:row>13</xdr:row>
          <xdr:rowOff>469900</xdr:rowOff>
        </xdr:to>
        <xdr:sp macro="" textlink="">
          <xdr:nvSpPr>
            <xdr:cNvPr id="98331" name="Check Box 27" hidden="1">
              <a:extLst>
                <a:ext uri="{63B3BB69-23CF-44E3-9099-C40C66FF867C}">
                  <a14:compatExt spid="_x0000_s98331"/>
                </a:ext>
                <a:ext uri="{FF2B5EF4-FFF2-40B4-BE49-F238E27FC236}">
                  <a16:creationId xmlns:a16="http://schemas.microsoft.com/office/drawing/2014/main" id="{00000000-0008-0000-0400-00001B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31750</xdr:colOff>
          <xdr:row>13</xdr:row>
          <xdr:rowOff>203200</xdr:rowOff>
        </xdr:from>
        <xdr:to>
          <xdr:col>15</xdr:col>
          <xdr:colOff>69850</xdr:colOff>
          <xdr:row>13</xdr:row>
          <xdr:rowOff>438150</xdr:rowOff>
        </xdr:to>
        <xdr:sp macro="" textlink="">
          <xdr:nvSpPr>
            <xdr:cNvPr id="98332" name="Check Box 28" hidden="1">
              <a:extLst>
                <a:ext uri="{63B3BB69-23CF-44E3-9099-C40C66FF867C}">
                  <a14:compatExt spid="_x0000_s98332"/>
                </a:ext>
                <a:ext uri="{FF2B5EF4-FFF2-40B4-BE49-F238E27FC236}">
                  <a16:creationId xmlns:a16="http://schemas.microsoft.com/office/drawing/2014/main" id="{00000000-0008-0000-0400-00001C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31750</xdr:colOff>
          <xdr:row>13</xdr:row>
          <xdr:rowOff>209550</xdr:rowOff>
        </xdr:from>
        <xdr:to>
          <xdr:col>18</xdr:col>
          <xdr:colOff>247650</xdr:colOff>
          <xdr:row>13</xdr:row>
          <xdr:rowOff>457200</xdr:rowOff>
        </xdr:to>
        <xdr:sp macro="" textlink="">
          <xdr:nvSpPr>
            <xdr:cNvPr id="98333" name="Check Box 29" hidden="1">
              <a:extLst>
                <a:ext uri="{63B3BB69-23CF-44E3-9099-C40C66FF867C}">
                  <a14:compatExt spid="_x0000_s98333"/>
                </a:ext>
                <a:ext uri="{FF2B5EF4-FFF2-40B4-BE49-F238E27FC236}">
                  <a16:creationId xmlns:a16="http://schemas.microsoft.com/office/drawing/2014/main" id="{00000000-0008-0000-0400-00001D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19050</xdr:colOff>
          <xdr:row>14</xdr:row>
          <xdr:rowOff>85725</xdr:rowOff>
        </xdr:from>
        <xdr:to>
          <xdr:col>12</xdr:col>
          <xdr:colOff>0</xdr:colOff>
          <xdr:row>14</xdr:row>
          <xdr:rowOff>352425</xdr:rowOff>
        </xdr:to>
        <xdr:grpSp>
          <xdr:nvGrpSpPr>
            <xdr:cNvPr id="31" name="グループ化 30">
              <a:extLst>
                <a:ext uri="{FF2B5EF4-FFF2-40B4-BE49-F238E27FC236}">
                  <a16:creationId xmlns:a16="http://schemas.microsoft.com/office/drawing/2014/main" id="{00000000-0008-0000-0400-00001F000000}"/>
                </a:ext>
              </a:extLst>
            </xdr:cNvPr>
            <xdr:cNvGrpSpPr/>
          </xdr:nvGrpSpPr>
          <xdr:grpSpPr>
            <a:xfrm>
              <a:off x="1524000" y="4930775"/>
              <a:ext cx="1857375" cy="266700"/>
              <a:chOff x="1657352" y="4762500"/>
              <a:chExt cx="1924050" cy="266700"/>
            </a:xfrm>
          </xdr:grpSpPr>
          <xdr:sp macro="" textlink="">
            <xdr:nvSpPr>
              <xdr:cNvPr id="98334" name="Check Box 30" hidden="1">
                <a:extLst>
                  <a:ext uri="{63B3BB69-23CF-44E3-9099-C40C66FF867C}">
                    <a14:compatExt spid="_x0000_s98334"/>
                  </a:ext>
                  <a:ext uri="{FF2B5EF4-FFF2-40B4-BE49-F238E27FC236}">
                    <a16:creationId xmlns:a16="http://schemas.microsoft.com/office/drawing/2014/main" id="{00000000-0008-0000-0400-00001E800100}"/>
                  </a:ext>
                </a:extLst>
              </xdr:cNvPr>
              <xdr:cNvSpPr/>
            </xdr:nvSpPr>
            <xdr:spPr bwMode="auto">
              <a:xfrm>
                <a:off x="1657352" y="4791075"/>
                <a:ext cx="20954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8335" name="Check Box 31" hidden="1">
                <a:extLst>
                  <a:ext uri="{63B3BB69-23CF-44E3-9099-C40C66FF867C}">
                    <a14:compatExt spid="_x0000_s98335"/>
                  </a:ext>
                  <a:ext uri="{FF2B5EF4-FFF2-40B4-BE49-F238E27FC236}">
                    <a16:creationId xmlns:a16="http://schemas.microsoft.com/office/drawing/2014/main" id="{00000000-0008-0000-0400-00001F800100}"/>
                  </a:ext>
                </a:extLst>
              </xdr:cNvPr>
              <xdr:cNvSpPr/>
            </xdr:nvSpPr>
            <xdr:spPr bwMode="auto">
              <a:xfrm>
                <a:off x="2219325" y="4819650"/>
                <a:ext cx="228600"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8336" name="Check Box 32" hidden="1">
                <a:extLst>
                  <a:ext uri="{63B3BB69-23CF-44E3-9099-C40C66FF867C}">
                    <a14:compatExt spid="_x0000_s98336"/>
                  </a:ext>
                  <a:ext uri="{FF2B5EF4-FFF2-40B4-BE49-F238E27FC236}">
                    <a16:creationId xmlns:a16="http://schemas.microsoft.com/office/drawing/2014/main" id="{00000000-0008-0000-0400-000020800100}"/>
                  </a:ext>
                </a:extLst>
              </xdr:cNvPr>
              <xdr:cNvSpPr/>
            </xdr:nvSpPr>
            <xdr:spPr bwMode="auto">
              <a:xfrm>
                <a:off x="2743200" y="4762500"/>
                <a:ext cx="23812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8337" name="Check Box 33" hidden="1">
                <a:extLst>
                  <a:ext uri="{63B3BB69-23CF-44E3-9099-C40C66FF867C}">
                    <a14:compatExt spid="_x0000_s98337"/>
                  </a:ext>
                  <a:ext uri="{FF2B5EF4-FFF2-40B4-BE49-F238E27FC236}">
                    <a16:creationId xmlns:a16="http://schemas.microsoft.com/office/drawing/2014/main" id="{00000000-0008-0000-0400-000021800100}"/>
                  </a:ext>
                </a:extLst>
              </xdr:cNvPr>
              <xdr:cNvSpPr/>
            </xdr:nvSpPr>
            <xdr:spPr bwMode="auto">
              <a:xfrm>
                <a:off x="3333753" y="4772025"/>
                <a:ext cx="247649"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fLocksWithSheet="0"/>
      </xdr:twoCellAnchor>
    </mc:Choice>
    <mc:Fallback/>
  </mc:AlternateContent>
  <mc:AlternateContent xmlns:mc="http://schemas.openxmlformats.org/markup-compatibility/2006">
    <mc:Choice xmlns:a14="http://schemas.microsoft.com/office/drawing/2010/main" Requires="a14">
      <xdr:twoCellAnchor>
        <xdr:from>
          <xdr:col>14</xdr:col>
          <xdr:colOff>28575</xdr:colOff>
          <xdr:row>14</xdr:row>
          <xdr:rowOff>95250</xdr:rowOff>
        </xdr:from>
        <xdr:to>
          <xdr:col>22</xdr:col>
          <xdr:colOff>0</xdr:colOff>
          <xdr:row>14</xdr:row>
          <xdr:rowOff>342900</xdr:rowOff>
        </xdr:to>
        <xdr:grpSp>
          <xdr:nvGrpSpPr>
            <xdr:cNvPr id="36" name="グループ化 35">
              <a:extLst>
                <a:ext uri="{FF2B5EF4-FFF2-40B4-BE49-F238E27FC236}">
                  <a16:creationId xmlns:a16="http://schemas.microsoft.com/office/drawing/2014/main" id="{00000000-0008-0000-0400-000024000000}"/>
                </a:ext>
              </a:extLst>
            </xdr:cNvPr>
            <xdr:cNvGrpSpPr/>
          </xdr:nvGrpSpPr>
          <xdr:grpSpPr>
            <a:xfrm>
              <a:off x="4016375" y="4943475"/>
              <a:ext cx="1851025" cy="247650"/>
              <a:chOff x="4276705" y="4762502"/>
              <a:chExt cx="2000260" cy="247650"/>
            </a:xfrm>
          </xdr:grpSpPr>
          <xdr:sp macro="" textlink="">
            <xdr:nvSpPr>
              <xdr:cNvPr id="98338" name="Check Box 34" hidden="1">
                <a:extLst>
                  <a:ext uri="{63B3BB69-23CF-44E3-9099-C40C66FF867C}">
                    <a14:compatExt spid="_x0000_s98338"/>
                  </a:ext>
                  <a:ext uri="{FF2B5EF4-FFF2-40B4-BE49-F238E27FC236}">
                    <a16:creationId xmlns:a16="http://schemas.microsoft.com/office/drawing/2014/main" id="{00000000-0008-0000-0400-000022800100}"/>
                  </a:ext>
                </a:extLst>
              </xdr:cNvPr>
              <xdr:cNvSpPr/>
            </xdr:nvSpPr>
            <xdr:spPr bwMode="auto">
              <a:xfrm>
                <a:off x="4276705" y="4772025"/>
                <a:ext cx="276222"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8339" name="Check Box 35" hidden="1">
                <a:extLst>
                  <a:ext uri="{63B3BB69-23CF-44E3-9099-C40C66FF867C}">
                    <a14:compatExt spid="_x0000_s98339"/>
                  </a:ext>
                  <a:ext uri="{FF2B5EF4-FFF2-40B4-BE49-F238E27FC236}">
                    <a16:creationId xmlns:a16="http://schemas.microsoft.com/office/drawing/2014/main" id="{00000000-0008-0000-0400-000023800100}"/>
                  </a:ext>
                </a:extLst>
              </xdr:cNvPr>
              <xdr:cNvSpPr/>
            </xdr:nvSpPr>
            <xdr:spPr bwMode="auto">
              <a:xfrm>
                <a:off x="4848225" y="4800599"/>
                <a:ext cx="247651" cy="1905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8340" name="Check Box 36" hidden="1">
                <a:extLst>
                  <a:ext uri="{63B3BB69-23CF-44E3-9099-C40C66FF867C}">
                    <a14:compatExt spid="_x0000_s98340"/>
                  </a:ext>
                  <a:ext uri="{FF2B5EF4-FFF2-40B4-BE49-F238E27FC236}">
                    <a16:creationId xmlns:a16="http://schemas.microsoft.com/office/drawing/2014/main" id="{00000000-0008-0000-0400-000024800100}"/>
                  </a:ext>
                </a:extLst>
              </xdr:cNvPr>
              <xdr:cNvSpPr/>
            </xdr:nvSpPr>
            <xdr:spPr bwMode="auto">
              <a:xfrm>
                <a:off x="5410199" y="4762502"/>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8341" name="Check Box 37" hidden="1">
                <a:extLst>
                  <a:ext uri="{63B3BB69-23CF-44E3-9099-C40C66FF867C}">
                    <a14:compatExt spid="_x0000_s98341"/>
                  </a:ext>
                  <a:ext uri="{FF2B5EF4-FFF2-40B4-BE49-F238E27FC236}">
                    <a16:creationId xmlns:a16="http://schemas.microsoft.com/office/drawing/2014/main" id="{00000000-0008-0000-0400-000025800100}"/>
                  </a:ext>
                </a:extLst>
              </xdr:cNvPr>
              <xdr:cNvSpPr/>
            </xdr:nvSpPr>
            <xdr:spPr bwMode="auto">
              <a:xfrm>
                <a:off x="6000740" y="4791075"/>
                <a:ext cx="276225"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16</xdr:row>
          <xdr:rowOff>31750</xdr:rowOff>
        </xdr:from>
        <xdr:to>
          <xdr:col>5</xdr:col>
          <xdr:colOff>19050</xdr:colOff>
          <xdr:row>16</xdr:row>
          <xdr:rowOff>279400</xdr:rowOff>
        </xdr:to>
        <xdr:sp macro="" textlink="">
          <xdr:nvSpPr>
            <xdr:cNvPr id="98342" name="Check Box 38" hidden="1">
              <a:extLst>
                <a:ext uri="{63B3BB69-23CF-44E3-9099-C40C66FF867C}">
                  <a14:compatExt spid="_x0000_s98342"/>
                </a:ext>
                <a:ext uri="{FF2B5EF4-FFF2-40B4-BE49-F238E27FC236}">
                  <a16:creationId xmlns:a16="http://schemas.microsoft.com/office/drawing/2014/main" id="{00000000-0008-0000-0400-000026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16</xdr:row>
          <xdr:rowOff>76200</xdr:rowOff>
        </xdr:from>
        <xdr:to>
          <xdr:col>8</xdr:col>
          <xdr:colOff>266700</xdr:colOff>
          <xdr:row>16</xdr:row>
          <xdr:rowOff>247650</xdr:rowOff>
        </xdr:to>
        <xdr:sp macro="" textlink="">
          <xdr:nvSpPr>
            <xdr:cNvPr id="98343" name="Check Box 39" hidden="1">
              <a:extLst>
                <a:ext uri="{63B3BB69-23CF-44E3-9099-C40C66FF867C}">
                  <a14:compatExt spid="_x0000_s98343"/>
                </a:ext>
                <a:ext uri="{FF2B5EF4-FFF2-40B4-BE49-F238E27FC236}">
                  <a16:creationId xmlns:a16="http://schemas.microsoft.com/office/drawing/2014/main" id="{00000000-0008-0000-0400-000027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31750</xdr:colOff>
          <xdr:row>16</xdr:row>
          <xdr:rowOff>31750</xdr:rowOff>
        </xdr:from>
        <xdr:to>
          <xdr:col>15</xdr:col>
          <xdr:colOff>19050</xdr:colOff>
          <xdr:row>16</xdr:row>
          <xdr:rowOff>279400</xdr:rowOff>
        </xdr:to>
        <xdr:sp macro="" textlink="">
          <xdr:nvSpPr>
            <xdr:cNvPr id="98344" name="Check Box 40" hidden="1">
              <a:extLst>
                <a:ext uri="{63B3BB69-23CF-44E3-9099-C40C66FF867C}">
                  <a14:compatExt spid="_x0000_s98344"/>
                </a:ext>
                <a:ext uri="{FF2B5EF4-FFF2-40B4-BE49-F238E27FC236}">
                  <a16:creationId xmlns:a16="http://schemas.microsoft.com/office/drawing/2014/main" id="{00000000-0008-0000-0400-000028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16</xdr:row>
          <xdr:rowOff>38100</xdr:rowOff>
        </xdr:from>
        <xdr:to>
          <xdr:col>19</xdr:col>
          <xdr:colOff>12700</xdr:colOff>
          <xdr:row>16</xdr:row>
          <xdr:rowOff>285750</xdr:rowOff>
        </xdr:to>
        <xdr:sp macro="" textlink="">
          <xdr:nvSpPr>
            <xdr:cNvPr id="98345" name="Check Box 41" hidden="1">
              <a:extLst>
                <a:ext uri="{63B3BB69-23CF-44E3-9099-C40C66FF867C}">
                  <a14:compatExt spid="_x0000_s98345"/>
                </a:ext>
                <a:ext uri="{FF2B5EF4-FFF2-40B4-BE49-F238E27FC236}">
                  <a16:creationId xmlns:a16="http://schemas.microsoft.com/office/drawing/2014/main" id="{00000000-0008-0000-0400-000029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25</xdr:row>
          <xdr:rowOff>38100</xdr:rowOff>
        </xdr:from>
        <xdr:to>
          <xdr:col>5</xdr:col>
          <xdr:colOff>57150</xdr:colOff>
          <xdr:row>25</xdr:row>
          <xdr:rowOff>285750</xdr:rowOff>
        </xdr:to>
        <xdr:sp macro="" textlink="">
          <xdr:nvSpPr>
            <xdr:cNvPr id="98346" name="Check Box 42" hidden="1">
              <a:extLst>
                <a:ext uri="{63B3BB69-23CF-44E3-9099-C40C66FF867C}">
                  <a14:compatExt spid="_x0000_s98346"/>
                </a:ext>
                <a:ext uri="{FF2B5EF4-FFF2-40B4-BE49-F238E27FC236}">
                  <a16:creationId xmlns:a16="http://schemas.microsoft.com/office/drawing/2014/main" id="{00000000-0008-0000-0400-00002A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25</xdr:row>
          <xdr:rowOff>38100</xdr:rowOff>
        </xdr:from>
        <xdr:to>
          <xdr:col>9</xdr:col>
          <xdr:colOff>69850</xdr:colOff>
          <xdr:row>25</xdr:row>
          <xdr:rowOff>285750</xdr:rowOff>
        </xdr:to>
        <xdr:sp macro="" textlink="">
          <xdr:nvSpPr>
            <xdr:cNvPr id="98347" name="Check Box 43" hidden="1">
              <a:extLst>
                <a:ext uri="{63B3BB69-23CF-44E3-9099-C40C66FF867C}">
                  <a14:compatExt spid="_x0000_s98347"/>
                </a:ext>
                <a:ext uri="{FF2B5EF4-FFF2-40B4-BE49-F238E27FC236}">
                  <a16:creationId xmlns:a16="http://schemas.microsoft.com/office/drawing/2014/main" id="{00000000-0008-0000-0400-00002B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50800</xdr:colOff>
          <xdr:row>25</xdr:row>
          <xdr:rowOff>38100</xdr:rowOff>
        </xdr:from>
        <xdr:to>
          <xdr:col>15</xdr:col>
          <xdr:colOff>57150</xdr:colOff>
          <xdr:row>25</xdr:row>
          <xdr:rowOff>285750</xdr:rowOff>
        </xdr:to>
        <xdr:sp macro="" textlink="">
          <xdr:nvSpPr>
            <xdr:cNvPr id="98348" name="Check Box 44" hidden="1">
              <a:extLst>
                <a:ext uri="{63B3BB69-23CF-44E3-9099-C40C66FF867C}">
                  <a14:compatExt spid="_x0000_s98348"/>
                </a:ext>
                <a:ext uri="{FF2B5EF4-FFF2-40B4-BE49-F238E27FC236}">
                  <a16:creationId xmlns:a16="http://schemas.microsoft.com/office/drawing/2014/main" id="{00000000-0008-0000-0400-00002C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25</xdr:row>
          <xdr:rowOff>31750</xdr:rowOff>
        </xdr:from>
        <xdr:to>
          <xdr:col>19</xdr:col>
          <xdr:colOff>31750</xdr:colOff>
          <xdr:row>25</xdr:row>
          <xdr:rowOff>298450</xdr:rowOff>
        </xdr:to>
        <xdr:sp macro="" textlink="">
          <xdr:nvSpPr>
            <xdr:cNvPr id="98349" name="Check Box 45" hidden="1">
              <a:extLst>
                <a:ext uri="{63B3BB69-23CF-44E3-9099-C40C66FF867C}">
                  <a14:compatExt spid="_x0000_s98349"/>
                </a:ext>
                <a:ext uri="{FF2B5EF4-FFF2-40B4-BE49-F238E27FC236}">
                  <a16:creationId xmlns:a16="http://schemas.microsoft.com/office/drawing/2014/main" id="{00000000-0008-0000-0400-00002D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31750</xdr:colOff>
          <xdr:row>18</xdr:row>
          <xdr:rowOff>95250</xdr:rowOff>
        </xdr:from>
        <xdr:to>
          <xdr:col>15</xdr:col>
          <xdr:colOff>0</xdr:colOff>
          <xdr:row>18</xdr:row>
          <xdr:rowOff>298450</xdr:rowOff>
        </xdr:to>
        <xdr:sp macro="" textlink="">
          <xdr:nvSpPr>
            <xdr:cNvPr id="98350" name="Check Box 46" hidden="1">
              <a:extLst>
                <a:ext uri="{63B3BB69-23CF-44E3-9099-C40C66FF867C}">
                  <a14:compatExt spid="_x0000_s98350"/>
                </a:ext>
                <a:ext uri="{FF2B5EF4-FFF2-40B4-BE49-F238E27FC236}">
                  <a16:creationId xmlns:a16="http://schemas.microsoft.com/office/drawing/2014/main" id="{00000000-0008-0000-0400-00002E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107950</xdr:colOff>
          <xdr:row>18</xdr:row>
          <xdr:rowOff>95250</xdr:rowOff>
        </xdr:from>
        <xdr:to>
          <xdr:col>16</xdr:col>
          <xdr:colOff>304800</xdr:colOff>
          <xdr:row>18</xdr:row>
          <xdr:rowOff>317500</xdr:rowOff>
        </xdr:to>
        <xdr:sp macro="" textlink="">
          <xdr:nvSpPr>
            <xdr:cNvPr id="98351" name="Check Box 47" hidden="1">
              <a:extLst>
                <a:ext uri="{63B3BB69-23CF-44E3-9099-C40C66FF867C}">
                  <a14:compatExt spid="_x0000_s98351"/>
                </a:ext>
                <a:ext uri="{FF2B5EF4-FFF2-40B4-BE49-F238E27FC236}">
                  <a16:creationId xmlns:a16="http://schemas.microsoft.com/office/drawing/2014/main" id="{00000000-0008-0000-0400-00002F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88900</xdr:colOff>
          <xdr:row>18</xdr:row>
          <xdr:rowOff>107950</xdr:rowOff>
        </xdr:from>
        <xdr:to>
          <xdr:col>19</xdr:col>
          <xdr:colOff>38100</xdr:colOff>
          <xdr:row>18</xdr:row>
          <xdr:rowOff>317500</xdr:rowOff>
        </xdr:to>
        <xdr:sp macro="" textlink="">
          <xdr:nvSpPr>
            <xdr:cNvPr id="98352" name="Check Box 48" hidden="1">
              <a:extLst>
                <a:ext uri="{63B3BB69-23CF-44E3-9099-C40C66FF867C}">
                  <a14:compatExt spid="_x0000_s98352"/>
                </a:ext>
                <a:ext uri="{FF2B5EF4-FFF2-40B4-BE49-F238E27FC236}">
                  <a16:creationId xmlns:a16="http://schemas.microsoft.com/office/drawing/2014/main" id="{00000000-0008-0000-0400-000030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88900</xdr:colOff>
          <xdr:row>18</xdr:row>
          <xdr:rowOff>114300</xdr:rowOff>
        </xdr:from>
        <xdr:to>
          <xdr:col>22</xdr:col>
          <xdr:colOff>38100</xdr:colOff>
          <xdr:row>18</xdr:row>
          <xdr:rowOff>304800</xdr:rowOff>
        </xdr:to>
        <xdr:sp macro="" textlink="">
          <xdr:nvSpPr>
            <xdr:cNvPr id="98353" name="Check Box 49" hidden="1">
              <a:extLst>
                <a:ext uri="{63B3BB69-23CF-44E3-9099-C40C66FF867C}">
                  <a14:compatExt spid="_x0000_s98353"/>
                </a:ext>
                <a:ext uri="{FF2B5EF4-FFF2-40B4-BE49-F238E27FC236}">
                  <a16:creationId xmlns:a16="http://schemas.microsoft.com/office/drawing/2014/main" id="{00000000-0008-0000-0400-000031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19</xdr:row>
          <xdr:rowOff>76200</xdr:rowOff>
        </xdr:from>
        <xdr:to>
          <xdr:col>15</xdr:col>
          <xdr:colOff>69850</xdr:colOff>
          <xdr:row>19</xdr:row>
          <xdr:rowOff>323850</xdr:rowOff>
        </xdr:to>
        <xdr:sp macro="" textlink="">
          <xdr:nvSpPr>
            <xdr:cNvPr id="98354" name="Check Box 50" hidden="1">
              <a:extLst>
                <a:ext uri="{63B3BB69-23CF-44E3-9099-C40C66FF867C}">
                  <a14:compatExt spid="_x0000_s98354"/>
                </a:ext>
                <a:ext uri="{FF2B5EF4-FFF2-40B4-BE49-F238E27FC236}">
                  <a16:creationId xmlns:a16="http://schemas.microsoft.com/office/drawing/2014/main" id="{00000000-0008-0000-0400-000032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18</xdr:row>
          <xdr:rowOff>107950</xdr:rowOff>
        </xdr:from>
        <xdr:to>
          <xdr:col>5</xdr:col>
          <xdr:colOff>31750</xdr:colOff>
          <xdr:row>18</xdr:row>
          <xdr:rowOff>304800</xdr:rowOff>
        </xdr:to>
        <xdr:sp macro="" textlink="">
          <xdr:nvSpPr>
            <xdr:cNvPr id="98355" name="Check Box 51" hidden="1">
              <a:extLst>
                <a:ext uri="{63B3BB69-23CF-44E3-9099-C40C66FF867C}">
                  <a14:compatExt spid="_x0000_s98355"/>
                </a:ext>
                <a:ext uri="{FF2B5EF4-FFF2-40B4-BE49-F238E27FC236}">
                  <a16:creationId xmlns:a16="http://schemas.microsoft.com/office/drawing/2014/main" id="{00000000-0008-0000-0400-000033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18</xdr:row>
          <xdr:rowOff>95250</xdr:rowOff>
        </xdr:from>
        <xdr:to>
          <xdr:col>6</xdr:col>
          <xdr:colOff>317500</xdr:colOff>
          <xdr:row>18</xdr:row>
          <xdr:rowOff>317500</xdr:rowOff>
        </xdr:to>
        <xdr:sp macro="" textlink="">
          <xdr:nvSpPr>
            <xdr:cNvPr id="98356" name="Check Box 52" hidden="1">
              <a:extLst>
                <a:ext uri="{63B3BB69-23CF-44E3-9099-C40C66FF867C}">
                  <a14:compatExt spid="_x0000_s98356"/>
                </a:ext>
                <a:ext uri="{FF2B5EF4-FFF2-40B4-BE49-F238E27FC236}">
                  <a16:creationId xmlns:a16="http://schemas.microsoft.com/office/drawing/2014/main" id="{00000000-0008-0000-0400-000034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18</xdr:row>
          <xdr:rowOff>107950</xdr:rowOff>
        </xdr:from>
        <xdr:to>
          <xdr:col>9</xdr:col>
          <xdr:colOff>50800</xdr:colOff>
          <xdr:row>18</xdr:row>
          <xdr:rowOff>317500</xdr:rowOff>
        </xdr:to>
        <xdr:sp macro="" textlink="">
          <xdr:nvSpPr>
            <xdr:cNvPr id="98357" name="Check Box 53" hidden="1">
              <a:extLst>
                <a:ext uri="{63B3BB69-23CF-44E3-9099-C40C66FF867C}">
                  <a14:compatExt spid="_x0000_s98357"/>
                </a:ext>
                <a:ext uri="{FF2B5EF4-FFF2-40B4-BE49-F238E27FC236}">
                  <a16:creationId xmlns:a16="http://schemas.microsoft.com/office/drawing/2014/main" id="{00000000-0008-0000-0400-000035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88900</xdr:colOff>
          <xdr:row>18</xdr:row>
          <xdr:rowOff>114300</xdr:rowOff>
        </xdr:from>
        <xdr:to>
          <xdr:col>12</xdr:col>
          <xdr:colOff>38100</xdr:colOff>
          <xdr:row>18</xdr:row>
          <xdr:rowOff>317500</xdr:rowOff>
        </xdr:to>
        <xdr:sp macro="" textlink="">
          <xdr:nvSpPr>
            <xdr:cNvPr id="98358" name="Check Box 54" hidden="1">
              <a:extLst>
                <a:ext uri="{63B3BB69-23CF-44E3-9099-C40C66FF867C}">
                  <a14:compatExt spid="_x0000_s98358"/>
                </a:ext>
                <a:ext uri="{FF2B5EF4-FFF2-40B4-BE49-F238E27FC236}">
                  <a16:creationId xmlns:a16="http://schemas.microsoft.com/office/drawing/2014/main" id="{00000000-0008-0000-0400-000036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19</xdr:row>
          <xdr:rowOff>95250</xdr:rowOff>
        </xdr:from>
        <xdr:to>
          <xdr:col>5</xdr:col>
          <xdr:colOff>76200</xdr:colOff>
          <xdr:row>19</xdr:row>
          <xdr:rowOff>355600</xdr:rowOff>
        </xdr:to>
        <xdr:sp macro="" textlink="">
          <xdr:nvSpPr>
            <xdr:cNvPr id="98359" name="Check Box 55" hidden="1">
              <a:extLst>
                <a:ext uri="{63B3BB69-23CF-44E3-9099-C40C66FF867C}">
                  <a14:compatExt spid="_x0000_s98359"/>
                </a:ext>
                <a:ext uri="{FF2B5EF4-FFF2-40B4-BE49-F238E27FC236}">
                  <a16:creationId xmlns:a16="http://schemas.microsoft.com/office/drawing/2014/main" id="{00000000-0008-0000-0400-000037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16</xdr:row>
          <xdr:rowOff>0</xdr:rowOff>
        </xdr:from>
        <xdr:to>
          <xdr:col>23</xdr:col>
          <xdr:colOff>0</xdr:colOff>
          <xdr:row>17</xdr:row>
          <xdr:rowOff>50800</xdr:rowOff>
        </xdr:to>
        <xdr:sp macro="" textlink="">
          <xdr:nvSpPr>
            <xdr:cNvPr id="98360" name="Group Box 56" hidden="1">
              <a:extLst>
                <a:ext uri="{63B3BB69-23CF-44E3-9099-C40C66FF867C}">
                  <a14:compatExt spid="_x0000_s98360"/>
                </a:ext>
                <a:ext uri="{FF2B5EF4-FFF2-40B4-BE49-F238E27FC236}">
                  <a16:creationId xmlns:a16="http://schemas.microsoft.com/office/drawing/2014/main" id="{00000000-0008-0000-0400-0000388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146050</xdr:colOff>
          <xdr:row>13</xdr:row>
          <xdr:rowOff>190500</xdr:rowOff>
        </xdr:from>
        <xdr:to>
          <xdr:col>17</xdr:col>
          <xdr:colOff>69850</xdr:colOff>
          <xdr:row>13</xdr:row>
          <xdr:rowOff>431800</xdr:rowOff>
        </xdr:to>
        <xdr:sp macro="" textlink="">
          <xdr:nvSpPr>
            <xdr:cNvPr id="98361" name="Check Box 57" hidden="1">
              <a:extLst>
                <a:ext uri="{63B3BB69-23CF-44E3-9099-C40C66FF867C}">
                  <a14:compatExt spid="_x0000_s98361"/>
                </a:ext>
                <a:ext uri="{FF2B5EF4-FFF2-40B4-BE49-F238E27FC236}">
                  <a16:creationId xmlns:a16="http://schemas.microsoft.com/office/drawing/2014/main" id="{00000000-0008-0000-0400-000039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7</xdr:row>
          <xdr:rowOff>266700</xdr:rowOff>
        </xdr:from>
        <xdr:to>
          <xdr:col>5</xdr:col>
          <xdr:colOff>0</xdr:colOff>
          <xdr:row>8</xdr:row>
          <xdr:rowOff>228600</xdr:rowOff>
        </xdr:to>
        <xdr:sp macro="" textlink="">
          <xdr:nvSpPr>
            <xdr:cNvPr id="98362" name="Check Box 58" hidden="1">
              <a:extLst>
                <a:ext uri="{63B3BB69-23CF-44E3-9099-C40C66FF867C}">
                  <a14:compatExt spid="_x0000_s98362"/>
                </a:ext>
                <a:ext uri="{FF2B5EF4-FFF2-40B4-BE49-F238E27FC236}">
                  <a16:creationId xmlns:a16="http://schemas.microsoft.com/office/drawing/2014/main" id="{00000000-0008-0000-0400-00003A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7</xdr:row>
          <xdr:rowOff>69850</xdr:rowOff>
        </xdr:from>
        <xdr:to>
          <xdr:col>15</xdr:col>
          <xdr:colOff>31750</xdr:colOff>
          <xdr:row>7</xdr:row>
          <xdr:rowOff>260350</xdr:rowOff>
        </xdr:to>
        <xdr:sp macro="" textlink="">
          <xdr:nvSpPr>
            <xdr:cNvPr id="98363" name="Check Box 59" hidden="1">
              <a:extLst>
                <a:ext uri="{63B3BB69-23CF-44E3-9099-C40C66FF867C}">
                  <a14:compatExt spid="_x0000_s98363"/>
                </a:ext>
                <a:ext uri="{FF2B5EF4-FFF2-40B4-BE49-F238E27FC236}">
                  <a16:creationId xmlns:a16="http://schemas.microsoft.com/office/drawing/2014/main" id="{00000000-0008-0000-0400-00003B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8</xdr:row>
          <xdr:rowOff>31750</xdr:rowOff>
        </xdr:from>
        <xdr:to>
          <xdr:col>15</xdr:col>
          <xdr:colOff>50800</xdr:colOff>
          <xdr:row>8</xdr:row>
          <xdr:rowOff>241300</xdr:rowOff>
        </xdr:to>
        <xdr:sp macro="" textlink="">
          <xdr:nvSpPr>
            <xdr:cNvPr id="98364" name="Check Box 60" hidden="1">
              <a:extLst>
                <a:ext uri="{63B3BB69-23CF-44E3-9099-C40C66FF867C}">
                  <a14:compatExt spid="_x0000_s98364"/>
                </a:ext>
                <a:ext uri="{FF2B5EF4-FFF2-40B4-BE49-F238E27FC236}">
                  <a16:creationId xmlns:a16="http://schemas.microsoft.com/office/drawing/2014/main" id="{00000000-0008-0000-0400-00003C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xdr:row>
          <xdr:rowOff>38100</xdr:rowOff>
        </xdr:from>
        <xdr:to>
          <xdr:col>5</xdr:col>
          <xdr:colOff>88900</xdr:colOff>
          <xdr:row>8</xdr:row>
          <xdr:rowOff>12700</xdr:rowOff>
        </xdr:to>
        <xdr:sp macro="" textlink="">
          <xdr:nvSpPr>
            <xdr:cNvPr id="98365" name="Check Box 61" hidden="1">
              <a:extLst>
                <a:ext uri="{63B3BB69-23CF-44E3-9099-C40C66FF867C}">
                  <a14:compatExt spid="_x0000_s98365"/>
                </a:ext>
                <a:ext uri="{FF2B5EF4-FFF2-40B4-BE49-F238E27FC236}">
                  <a16:creationId xmlns:a16="http://schemas.microsoft.com/office/drawing/2014/main" id="{00000000-0008-0000-0400-00003D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36</xdr:col>
      <xdr:colOff>417419</xdr:colOff>
      <xdr:row>3</xdr:row>
      <xdr:rowOff>130968</xdr:rowOff>
    </xdr:from>
    <xdr:to>
      <xdr:col>40</xdr:col>
      <xdr:colOff>494179</xdr:colOff>
      <xdr:row>6</xdr:row>
      <xdr:rowOff>47624</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11104469" y="740568"/>
          <a:ext cx="2562785" cy="831056"/>
        </a:xfrm>
        <a:prstGeom prst="rect">
          <a:avLst/>
        </a:prstGeom>
        <a:solidFill>
          <a:schemeClr val="lt1"/>
        </a:solidFill>
        <a:ln w="4762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400"/>
            <a:t>入力後印刷してください。</a:t>
          </a:r>
          <a:endParaRPr kumimoji="1" lang="en-US" altLang="ja-JP" sz="1400"/>
        </a:p>
        <a:p>
          <a:pPr algn="l"/>
          <a:r>
            <a:rPr kumimoji="1" lang="ja-JP" altLang="en-US" sz="1400"/>
            <a:t>（セルの塗りつぶしの色は印刷されません）</a:t>
          </a: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23</xdr:col>
          <xdr:colOff>323850</xdr:colOff>
          <xdr:row>7</xdr:row>
          <xdr:rowOff>88900</xdr:rowOff>
        </xdr:from>
        <xdr:to>
          <xdr:col>25</xdr:col>
          <xdr:colOff>76200</xdr:colOff>
          <xdr:row>7</xdr:row>
          <xdr:rowOff>323850</xdr:rowOff>
        </xdr:to>
        <xdr:sp macro="" textlink="">
          <xdr:nvSpPr>
            <xdr:cNvPr id="163841" name="Check Box 1" hidden="1">
              <a:extLst>
                <a:ext uri="{63B3BB69-23CF-44E3-9099-C40C66FF867C}">
                  <a14:compatExt spid="_x0000_s163841"/>
                </a:ext>
                <a:ext uri="{FF2B5EF4-FFF2-40B4-BE49-F238E27FC236}">
                  <a16:creationId xmlns:a16="http://schemas.microsoft.com/office/drawing/2014/main" id="{00000000-0008-0000-0700-000001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34</xdr:row>
          <xdr:rowOff>31750</xdr:rowOff>
        </xdr:from>
        <xdr:to>
          <xdr:col>13</xdr:col>
          <xdr:colOff>38100</xdr:colOff>
          <xdr:row>34</xdr:row>
          <xdr:rowOff>241300</xdr:rowOff>
        </xdr:to>
        <xdr:sp macro="" textlink="">
          <xdr:nvSpPr>
            <xdr:cNvPr id="163842" name="Check Box 2" hidden="1">
              <a:extLst>
                <a:ext uri="{63B3BB69-23CF-44E3-9099-C40C66FF867C}">
                  <a14:compatExt spid="_x0000_s163842"/>
                </a:ext>
                <a:ext uri="{FF2B5EF4-FFF2-40B4-BE49-F238E27FC236}">
                  <a16:creationId xmlns:a16="http://schemas.microsoft.com/office/drawing/2014/main" id="{00000000-0008-0000-0700-000002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34</xdr:row>
          <xdr:rowOff>38100</xdr:rowOff>
        </xdr:from>
        <xdr:to>
          <xdr:col>16</xdr:col>
          <xdr:colOff>0</xdr:colOff>
          <xdr:row>34</xdr:row>
          <xdr:rowOff>247650</xdr:rowOff>
        </xdr:to>
        <xdr:sp macro="" textlink="">
          <xdr:nvSpPr>
            <xdr:cNvPr id="163843" name="Check Box 3" hidden="1">
              <a:extLst>
                <a:ext uri="{63B3BB69-23CF-44E3-9099-C40C66FF867C}">
                  <a14:compatExt spid="_x0000_s163843"/>
                </a:ext>
                <a:ext uri="{FF2B5EF4-FFF2-40B4-BE49-F238E27FC236}">
                  <a16:creationId xmlns:a16="http://schemas.microsoft.com/office/drawing/2014/main" id="{00000000-0008-0000-0700-000003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50800</xdr:colOff>
          <xdr:row>15</xdr:row>
          <xdr:rowOff>419100</xdr:rowOff>
        </xdr:from>
        <xdr:to>
          <xdr:col>17</xdr:col>
          <xdr:colOff>76200</xdr:colOff>
          <xdr:row>15</xdr:row>
          <xdr:rowOff>590550</xdr:rowOff>
        </xdr:to>
        <xdr:sp macro="" textlink="">
          <xdr:nvSpPr>
            <xdr:cNvPr id="164865" name="Check Box 1" hidden="1">
              <a:extLst>
                <a:ext uri="{63B3BB69-23CF-44E3-9099-C40C66FF867C}">
                  <a14:compatExt spid="_x0000_s164865"/>
                </a:ext>
                <a:ext uri="{FF2B5EF4-FFF2-40B4-BE49-F238E27FC236}">
                  <a16:creationId xmlns:a16="http://schemas.microsoft.com/office/drawing/2014/main" id="{00000000-0008-0000-0800-0000018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15</xdr:row>
          <xdr:rowOff>431800</xdr:rowOff>
        </xdr:from>
        <xdr:to>
          <xdr:col>22</xdr:col>
          <xdr:colOff>171450</xdr:colOff>
          <xdr:row>15</xdr:row>
          <xdr:rowOff>609600</xdr:rowOff>
        </xdr:to>
        <xdr:sp macro="" textlink="">
          <xdr:nvSpPr>
            <xdr:cNvPr id="164866" name="Check Box 2" hidden="1">
              <a:extLst>
                <a:ext uri="{63B3BB69-23CF-44E3-9099-C40C66FF867C}">
                  <a14:compatExt spid="_x0000_s164866"/>
                </a:ext>
                <a:ext uri="{FF2B5EF4-FFF2-40B4-BE49-F238E27FC236}">
                  <a16:creationId xmlns:a16="http://schemas.microsoft.com/office/drawing/2014/main" id="{00000000-0008-0000-0800-0000028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15</xdr:row>
          <xdr:rowOff>412750</xdr:rowOff>
        </xdr:from>
        <xdr:to>
          <xdr:col>8</xdr:col>
          <xdr:colOff>107950</xdr:colOff>
          <xdr:row>15</xdr:row>
          <xdr:rowOff>609600</xdr:rowOff>
        </xdr:to>
        <xdr:sp macro="" textlink="">
          <xdr:nvSpPr>
            <xdr:cNvPr id="164867" name="Check Box 3" hidden="1">
              <a:extLst>
                <a:ext uri="{63B3BB69-23CF-44E3-9099-C40C66FF867C}">
                  <a14:compatExt spid="_x0000_s164867"/>
                </a:ext>
                <a:ext uri="{FF2B5EF4-FFF2-40B4-BE49-F238E27FC236}">
                  <a16:creationId xmlns:a16="http://schemas.microsoft.com/office/drawing/2014/main" id="{00000000-0008-0000-0800-0000038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88900</xdr:colOff>
          <xdr:row>15</xdr:row>
          <xdr:rowOff>419100</xdr:rowOff>
        </xdr:from>
        <xdr:to>
          <xdr:col>13</xdr:col>
          <xdr:colOff>95250</xdr:colOff>
          <xdr:row>15</xdr:row>
          <xdr:rowOff>609600</xdr:rowOff>
        </xdr:to>
        <xdr:sp macro="" textlink="">
          <xdr:nvSpPr>
            <xdr:cNvPr id="164868" name="Check Box 4" hidden="1">
              <a:extLst>
                <a:ext uri="{63B3BB69-23CF-44E3-9099-C40C66FF867C}">
                  <a14:compatExt spid="_x0000_s164868"/>
                </a:ext>
                <a:ext uri="{FF2B5EF4-FFF2-40B4-BE49-F238E27FC236}">
                  <a16:creationId xmlns:a16="http://schemas.microsoft.com/office/drawing/2014/main" id="{00000000-0008-0000-0800-0000048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9</xdr:row>
          <xdr:rowOff>31750</xdr:rowOff>
        </xdr:from>
        <xdr:to>
          <xdr:col>8</xdr:col>
          <xdr:colOff>95250</xdr:colOff>
          <xdr:row>9</xdr:row>
          <xdr:rowOff>279400</xdr:rowOff>
        </xdr:to>
        <xdr:sp macro="" textlink="">
          <xdr:nvSpPr>
            <xdr:cNvPr id="164869" name="Check Box 5" hidden="1">
              <a:extLst>
                <a:ext uri="{63B3BB69-23CF-44E3-9099-C40C66FF867C}">
                  <a14:compatExt spid="_x0000_s164869"/>
                </a:ext>
                <a:ext uri="{FF2B5EF4-FFF2-40B4-BE49-F238E27FC236}">
                  <a16:creationId xmlns:a16="http://schemas.microsoft.com/office/drawing/2014/main" id="{00000000-0008-0000-0800-0000058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9</xdr:row>
          <xdr:rowOff>50800</xdr:rowOff>
        </xdr:from>
        <xdr:to>
          <xdr:col>17</xdr:col>
          <xdr:colOff>146050</xdr:colOff>
          <xdr:row>9</xdr:row>
          <xdr:rowOff>266700</xdr:rowOff>
        </xdr:to>
        <xdr:sp macro="" textlink="">
          <xdr:nvSpPr>
            <xdr:cNvPr id="164870" name="Check Box 6" hidden="1">
              <a:extLst>
                <a:ext uri="{63B3BB69-23CF-44E3-9099-C40C66FF867C}">
                  <a14:compatExt spid="_x0000_s164870"/>
                </a:ext>
                <a:ext uri="{FF2B5EF4-FFF2-40B4-BE49-F238E27FC236}">
                  <a16:creationId xmlns:a16="http://schemas.microsoft.com/office/drawing/2014/main" id="{00000000-0008-0000-0800-0000068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11</xdr:row>
          <xdr:rowOff>31750</xdr:rowOff>
        </xdr:from>
        <xdr:to>
          <xdr:col>8</xdr:col>
          <xdr:colOff>107950</xdr:colOff>
          <xdr:row>11</xdr:row>
          <xdr:rowOff>279400</xdr:rowOff>
        </xdr:to>
        <xdr:sp macro="" textlink="">
          <xdr:nvSpPr>
            <xdr:cNvPr id="164871" name="Check Box 7" hidden="1">
              <a:extLst>
                <a:ext uri="{63B3BB69-23CF-44E3-9099-C40C66FF867C}">
                  <a14:compatExt spid="_x0000_s164871"/>
                </a:ext>
                <a:ext uri="{FF2B5EF4-FFF2-40B4-BE49-F238E27FC236}">
                  <a16:creationId xmlns:a16="http://schemas.microsoft.com/office/drawing/2014/main" id="{00000000-0008-0000-0800-0000078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69850</xdr:colOff>
          <xdr:row>11</xdr:row>
          <xdr:rowOff>31750</xdr:rowOff>
        </xdr:from>
        <xdr:to>
          <xdr:col>17</xdr:col>
          <xdr:colOff>127000</xdr:colOff>
          <xdr:row>11</xdr:row>
          <xdr:rowOff>279400</xdr:rowOff>
        </xdr:to>
        <xdr:sp macro="" textlink="">
          <xdr:nvSpPr>
            <xdr:cNvPr id="164872" name="Check Box 8" hidden="1">
              <a:extLst>
                <a:ext uri="{63B3BB69-23CF-44E3-9099-C40C66FF867C}">
                  <a14:compatExt spid="_x0000_s164872"/>
                </a:ext>
                <a:ext uri="{FF2B5EF4-FFF2-40B4-BE49-F238E27FC236}">
                  <a16:creationId xmlns:a16="http://schemas.microsoft.com/office/drawing/2014/main" id="{00000000-0008-0000-0800-0000088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17</xdr:row>
          <xdr:rowOff>50800</xdr:rowOff>
        </xdr:from>
        <xdr:to>
          <xdr:col>9</xdr:col>
          <xdr:colOff>38100</xdr:colOff>
          <xdr:row>17</xdr:row>
          <xdr:rowOff>285750</xdr:rowOff>
        </xdr:to>
        <xdr:sp macro="" textlink="">
          <xdr:nvSpPr>
            <xdr:cNvPr id="164873" name="Check Box 9" hidden="1">
              <a:extLst>
                <a:ext uri="{63B3BB69-23CF-44E3-9099-C40C66FF867C}">
                  <a14:compatExt spid="_x0000_s164873"/>
                </a:ext>
                <a:ext uri="{FF2B5EF4-FFF2-40B4-BE49-F238E27FC236}">
                  <a16:creationId xmlns:a16="http://schemas.microsoft.com/office/drawing/2014/main" id="{00000000-0008-0000-0800-0000098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17</xdr:row>
          <xdr:rowOff>57150</xdr:rowOff>
        </xdr:from>
        <xdr:to>
          <xdr:col>12</xdr:col>
          <xdr:colOff>133350</xdr:colOff>
          <xdr:row>17</xdr:row>
          <xdr:rowOff>298450</xdr:rowOff>
        </xdr:to>
        <xdr:sp macro="" textlink="">
          <xdr:nvSpPr>
            <xdr:cNvPr id="164874" name="Check Box 10" hidden="1">
              <a:extLst>
                <a:ext uri="{63B3BB69-23CF-44E3-9099-C40C66FF867C}">
                  <a14:compatExt spid="_x0000_s164874"/>
                </a:ext>
                <a:ext uri="{FF2B5EF4-FFF2-40B4-BE49-F238E27FC236}">
                  <a16:creationId xmlns:a16="http://schemas.microsoft.com/office/drawing/2014/main" id="{00000000-0008-0000-0800-00000A8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18</xdr:row>
          <xdr:rowOff>50800</xdr:rowOff>
        </xdr:from>
        <xdr:to>
          <xdr:col>9</xdr:col>
          <xdr:colOff>38100</xdr:colOff>
          <xdr:row>18</xdr:row>
          <xdr:rowOff>285750</xdr:rowOff>
        </xdr:to>
        <xdr:sp macro="" textlink="">
          <xdr:nvSpPr>
            <xdr:cNvPr id="164875" name="Check Box 11" hidden="1">
              <a:extLst>
                <a:ext uri="{63B3BB69-23CF-44E3-9099-C40C66FF867C}">
                  <a14:compatExt spid="_x0000_s164875"/>
                </a:ext>
                <a:ext uri="{FF2B5EF4-FFF2-40B4-BE49-F238E27FC236}">
                  <a16:creationId xmlns:a16="http://schemas.microsoft.com/office/drawing/2014/main" id="{00000000-0008-0000-0800-00000B8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165100</xdr:colOff>
          <xdr:row>17</xdr:row>
          <xdr:rowOff>50800</xdr:rowOff>
        </xdr:from>
        <xdr:to>
          <xdr:col>18</xdr:col>
          <xdr:colOff>38100</xdr:colOff>
          <xdr:row>17</xdr:row>
          <xdr:rowOff>285750</xdr:rowOff>
        </xdr:to>
        <xdr:sp macro="" textlink="">
          <xdr:nvSpPr>
            <xdr:cNvPr id="164876" name="Check Box 12" hidden="1">
              <a:extLst>
                <a:ext uri="{63B3BB69-23CF-44E3-9099-C40C66FF867C}">
                  <a14:compatExt spid="_x0000_s164876"/>
                </a:ext>
                <a:ext uri="{FF2B5EF4-FFF2-40B4-BE49-F238E27FC236}">
                  <a16:creationId xmlns:a16="http://schemas.microsoft.com/office/drawing/2014/main" id="{00000000-0008-0000-0800-00000C8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17</xdr:row>
          <xdr:rowOff>50800</xdr:rowOff>
        </xdr:from>
        <xdr:to>
          <xdr:col>21</xdr:col>
          <xdr:colOff>152400</xdr:colOff>
          <xdr:row>17</xdr:row>
          <xdr:rowOff>285750</xdr:rowOff>
        </xdr:to>
        <xdr:sp macro="" textlink="">
          <xdr:nvSpPr>
            <xdr:cNvPr id="164877" name="Check Box 13" hidden="1">
              <a:extLst>
                <a:ext uri="{63B3BB69-23CF-44E3-9099-C40C66FF867C}">
                  <a14:compatExt spid="_x0000_s164877"/>
                </a:ext>
                <a:ext uri="{FF2B5EF4-FFF2-40B4-BE49-F238E27FC236}">
                  <a16:creationId xmlns:a16="http://schemas.microsoft.com/office/drawing/2014/main" id="{00000000-0008-0000-0800-00000D8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18</xdr:row>
          <xdr:rowOff>38100</xdr:rowOff>
        </xdr:from>
        <xdr:to>
          <xdr:col>18</xdr:col>
          <xdr:colOff>19050</xdr:colOff>
          <xdr:row>18</xdr:row>
          <xdr:rowOff>279400</xdr:rowOff>
        </xdr:to>
        <xdr:sp macro="" textlink="">
          <xdr:nvSpPr>
            <xdr:cNvPr id="164878" name="Check Box 14" hidden="1">
              <a:extLst>
                <a:ext uri="{63B3BB69-23CF-44E3-9099-C40C66FF867C}">
                  <a14:compatExt spid="_x0000_s164878"/>
                </a:ext>
                <a:ext uri="{FF2B5EF4-FFF2-40B4-BE49-F238E27FC236}">
                  <a16:creationId xmlns:a16="http://schemas.microsoft.com/office/drawing/2014/main" id="{00000000-0008-0000-0800-00000E8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0</xdr:colOff>
          <xdr:row>9</xdr:row>
          <xdr:rowOff>19050</xdr:rowOff>
        </xdr:from>
        <xdr:to>
          <xdr:col>23</xdr:col>
          <xdr:colOff>69850</xdr:colOff>
          <xdr:row>10</xdr:row>
          <xdr:rowOff>241300</xdr:rowOff>
        </xdr:to>
        <xdr:sp macro="" textlink="">
          <xdr:nvSpPr>
            <xdr:cNvPr id="165889" name="Group Box 1" hidden="1">
              <a:extLst>
                <a:ext uri="{63B3BB69-23CF-44E3-9099-C40C66FF867C}">
                  <a14:compatExt spid="_x0000_s165889"/>
                </a:ext>
                <a:ext uri="{FF2B5EF4-FFF2-40B4-BE49-F238E27FC236}">
                  <a16:creationId xmlns:a16="http://schemas.microsoft.com/office/drawing/2014/main" id="{00000000-0008-0000-0900-00000188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xdr:row>
          <xdr:rowOff>247650</xdr:rowOff>
        </xdr:from>
        <xdr:to>
          <xdr:col>13</xdr:col>
          <xdr:colOff>304800</xdr:colOff>
          <xdr:row>10</xdr:row>
          <xdr:rowOff>323850</xdr:rowOff>
        </xdr:to>
        <xdr:sp macro="" textlink="">
          <xdr:nvSpPr>
            <xdr:cNvPr id="165890" name="Group Box 2" hidden="1">
              <a:extLst>
                <a:ext uri="{63B3BB69-23CF-44E3-9099-C40C66FF867C}">
                  <a14:compatExt spid="_x0000_s165890"/>
                </a:ext>
                <a:ext uri="{FF2B5EF4-FFF2-40B4-BE49-F238E27FC236}">
                  <a16:creationId xmlns:a16="http://schemas.microsoft.com/office/drawing/2014/main" id="{00000000-0008-0000-0900-00000288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xdr:row>
          <xdr:rowOff>0</xdr:rowOff>
        </xdr:from>
        <xdr:to>
          <xdr:col>13</xdr:col>
          <xdr:colOff>0</xdr:colOff>
          <xdr:row>17</xdr:row>
          <xdr:rowOff>50800</xdr:rowOff>
        </xdr:to>
        <xdr:sp macro="" textlink="">
          <xdr:nvSpPr>
            <xdr:cNvPr id="165891" name="Group Box 3" hidden="1">
              <a:extLst>
                <a:ext uri="{63B3BB69-23CF-44E3-9099-C40C66FF867C}">
                  <a14:compatExt spid="_x0000_s165891"/>
                </a:ext>
                <a:ext uri="{FF2B5EF4-FFF2-40B4-BE49-F238E27FC236}">
                  <a16:creationId xmlns:a16="http://schemas.microsoft.com/office/drawing/2014/main" id="{00000000-0008-0000-0900-00000388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16</xdr:row>
          <xdr:rowOff>0</xdr:rowOff>
        </xdr:from>
        <xdr:to>
          <xdr:col>23</xdr:col>
          <xdr:colOff>279400</xdr:colOff>
          <xdr:row>17</xdr:row>
          <xdr:rowOff>107950</xdr:rowOff>
        </xdr:to>
        <xdr:sp macro="" textlink="">
          <xdr:nvSpPr>
            <xdr:cNvPr id="165892" name="Group Box 4" hidden="1">
              <a:extLst>
                <a:ext uri="{63B3BB69-23CF-44E3-9099-C40C66FF867C}">
                  <a14:compatExt spid="_x0000_s165892"/>
                </a:ext>
                <a:ext uri="{FF2B5EF4-FFF2-40B4-BE49-F238E27FC236}">
                  <a16:creationId xmlns:a16="http://schemas.microsoft.com/office/drawing/2014/main" id="{00000000-0008-0000-0900-00000488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xdr:row>
          <xdr:rowOff>0</xdr:rowOff>
        </xdr:from>
        <xdr:to>
          <xdr:col>14</xdr:col>
          <xdr:colOff>12700</xdr:colOff>
          <xdr:row>21</xdr:row>
          <xdr:rowOff>323850</xdr:rowOff>
        </xdr:to>
        <xdr:sp macro="" textlink="">
          <xdr:nvSpPr>
            <xdr:cNvPr id="165893" name="Group Box 5" hidden="1">
              <a:extLst>
                <a:ext uri="{63B3BB69-23CF-44E3-9099-C40C66FF867C}">
                  <a14:compatExt spid="_x0000_s165893"/>
                </a:ext>
                <a:ext uri="{FF2B5EF4-FFF2-40B4-BE49-F238E27FC236}">
                  <a16:creationId xmlns:a16="http://schemas.microsoft.com/office/drawing/2014/main" id="{00000000-0008-0000-0900-00000588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20</xdr:row>
          <xdr:rowOff>0</xdr:rowOff>
        </xdr:from>
        <xdr:to>
          <xdr:col>24</xdr:col>
          <xdr:colOff>76200</xdr:colOff>
          <xdr:row>21</xdr:row>
          <xdr:rowOff>323850</xdr:rowOff>
        </xdr:to>
        <xdr:sp macro="" textlink="">
          <xdr:nvSpPr>
            <xdr:cNvPr id="165894" name="Group Box 6" hidden="1">
              <a:extLst>
                <a:ext uri="{63B3BB69-23CF-44E3-9099-C40C66FF867C}">
                  <a14:compatExt spid="_x0000_s165894"/>
                </a:ext>
                <a:ext uri="{FF2B5EF4-FFF2-40B4-BE49-F238E27FC236}">
                  <a16:creationId xmlns:a16="http://schemas.microsoft.com/office/drawing/2014/main" id="{00000000-0008-0000-0900-00000688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8</xdr:row>
          <xdr:rowOff>247650</xdr:rowOff>
        </xdr:from>
        <xdr:to>
          <xdr:col>23</xdr:col>
          <xdr:colOff>260350</xdr:colOff>
          <xdr:row>10</xdr:row>
          <xdr:rowOff>323850</xdr:rowOff>
        </xdr:to>
        <xdr:sp macro="" textlink="">
          <xdr:nvSpPr>
            <xdr:cNvPr id="165895" name="Group Box 7" hidden="1">
              <a:extLst>
                <a:ext uri="{63B3BB69-23CF-44E3-9099-C40C66FF867C}">
                  <a14:compatExt spid="_x0000_s165895"/>
                </a:ext>
                <a:ext uri="{FF2B5EF4-FFF2-40B4-BE49-F238E27FC236}">
                  <a16:creationId xmlns:a16="http://schemas.microsoft.com/office/drawing/2014/main" id="{00000000-0008-0000-0900-00000788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8</xdr:row>
          <xdr:rowOff>247650</xdr:rowOff>
        </xdr:from>
        <xdr:to>
          <xdr:col>23</xdr:col>
          <xdr:colOff>260350</xdr:colOff>
          <xdr:row>10</xdr:row>
          <xdr:rowOff>323850</xdr:rowOff>
        </xdr:to>
        <xdr:sp macro="" textlink="">
          <xdr:nvSpPr>
            <xdr:cNvPr id="165896" name="Group Box 8" hidden="1">
              <a:extLst>
                <a:ext uri="{63B3BB69-23CF-44E3-9099-C40C66FF867C}">
                  <a14:compatExt spid="_x0000_s165896"/>
                </a:ext>
                <a:ext uri="{FF2B5EF4-FFF2-40B4-BE49-F238E27FC236}">
                  <a16:creationId xmlns:a16="http://schemas.microsoft.com/office/drawing/2014/main" id="{00000000-0008-0000-0900-00000888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16</xdr:row>
          <xdr:rowOff>0</xdr:rowOff>
        </xdr:from>
        <xdr:to>
          <xdr:col>22</xdr:col>
          <xdr:colOff>266700</xdr:colOff>
          <xdr:row>17</xdr:row>
          <xdr:rowOff>50800</xdr:rowOff>
        </xdr:to>
        <xdr:sp macro="" textlink="">
          <xdr:nvSpPr>
            <xdr:cNvPr id="165897" name="Group Box 9" hidden="1">
              <a:extLst>
                <a:ext uri="{63B3BB69-23CF-44E3-9099-C40C66FF867C}">
                  <a14:compatExt spid="_x0000_s165897"/>
                </a:ext>
                <a:ext uri="{FF2B5EF4-FFF2-40B4-BE49-F238E27FC236}">
                  <a16:creationId xmlns:a16="http://schemas.microsoft.com/office/drawing/2014/main" id="{00000000-0008-0000-0900-00000988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20</xdr:row>
          <xdr:rowOff>0</xdr:rowOff>
        </xdr:from>
        <xdr:to>
          <xdr:col>24</xdr:col>
          <xdr:colOff>19050</xdr:colOff>
          <xdr:row>21</xdr:row>
          <xdr:rowOff>323850</xdr:rowOff>
        </xdr:to>
        <xdr:sp macro="" textlink="">
          <xdr:nvSpPr>
            <xdr:cNvPr id="165898" name="Group Box 10" hidden="1">
              <a:extLst>
                <a:ext uri="{63B3BB69-23CF-44E3-9099-C40C66FF867C}">
                  <a14:compatExt spid="_x0000_s165898"/>
                </a:ext>
                <a:ext uri="{FF2B5EF4-FFF2-40B4-BE49-F238E27FC236}">
                  <a16:creationId xmlns:a16="http://schemas.microsoft.com/office/drawing/2014/main" id="{00000000-0008-0000-0900-00000A88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20</xdr:row>
          <xdr:rowOff>0</xdr:rowOff>
        </xdr:from>
        <xdr:to>
          <xdr:col>24</xdr:col>
          <xdr:colOff>19050</xdr:colOff>
          <xdr:row>21</xdr:row>
          <xdr:rowOff>323850</xdr:rowOff>
        </xdr:to>
        <xdr:sp macro="" textlink="">
          <xdr:nvSpPr>
            <xdr:cNvPr id="165899" name="Group Box 11" hidden="1">
              <a:extLst>
                <a:ext uri="{63B3BB69-23CF-44E3-9099-C40C66FF867C}">
                  <a14:compatExt spid="_x0000_s165899"/>
                </a:ext>
                <a:ext uri="{FF2B5EF4-FFF2-40B4-BE49-F238E27FC236}">
                  <a16:creationId xmlns:a16="http://schemas.microsoft.com/office/drawing/2014/main" id="{00000000-0008-0000-0900-00000B88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16</xdr:row>
          <xdr:rowOff>0</xdr:rowOff>
        </xdr:from>
        <xdr:to>
          <xdr:col>22</xdr:col>
          <xdr:colOff>266700</xdr:colOff>
          <xdr:row>17</xdr:row>
          <xdr:rowOff>50800</xdr:rowOff>
        </xdr:to>
        <xdr:sp macro="" textlink="">
          <xdr:nvSpPr>
            <xdr:cNvPr id="165900" name="Group Box 12" hidden="1">
              <a:extLst>
                <a:ext uri="{63B3BB69-23CF-44E3-9099-C40C66FF867C}">
                  <a14:compatExt spid="_x0000_s165900"/>
                </a:ext>
                <a:ext uri="{FF2B5EF4-FFF2-40B4-BE49-F238E27FC236}">
                  <a16:creationId xmlns:a16="http://schemas.microsoft.com/office/drawing/2014/main" id="{00000000-0008-0000-0900-00000C88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20</xdr:row>
          <xdr:rowOff>0</xdr:rowOff>
        </xdr:from>
        <xdr:to>
          <xdr:col>24</xdr:col>
          <xdr:colOff>19050</xdr:colOff>
          <xdr:row>21</xdr:row>
          <xdr:rowOff>323850</xdr:rowOff>
        </xdr:to>
        <xdr:sp macro="" textlink="">
          <xdr:nvSpPr>
            <xdr:cNvPr id="165901" name="Group Box 13" hidden="1">
              <a:extLst>
                <a:ext uri="{63B3BB69-23CF-44E3-9099-C40C66FF867C}">
                  <a14:compatExt spid="_x0000_s165901"/>
                </a:ext>
                <a:ext uri="{FF2B5EF4-FFF2-40B4-BE49-F238E27FC236}">
                  <a16:creationId xmlns:a16="http://schemas.microsoft.com/office/drawing/2014/main" id="{00000000-0008-0000-0900-00000D88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20</xdr:row>
          <xdr:rowOff>0</xdr:rowOff>
        </xdr:from>
        <xdr:to>
          <xdr:col>24</xdr:col>
          <xdr:colOff>76200</xdr:colOff>
          <xdr:row>21</xdr:row>
          <xdr:rowOff>323850</xdr:rowOff>
        </xdr:to>
        <xdr:sp macro="" textlink="">
          <xdr:nvSpPr>
            <xdr:cNvPr id="165902" name="Group Box 14" hidden="1">
              <a:extLst>
                <a:ext uri="{63B3BB69-23CF-44E3-9099-C40C66FF867C}">
                  <a14:compatExt spid="_x0000_s165902"/>
                </a:ext>
                <a:ext uri="{FF2B5EF4-FFF2-40B4-BE49-F238E27FC236}">
                  <a16:creationId xmlns:a16="http://schemas.microsoft.com/office/drawing/2014/main" id="{00000000-0008-0000-0900-00000E88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xdr:row>
          <xdr:rowOff>0</xdr:rowOff>
        </xdr:from>
        <xdr:to>
          <xdr:col>14</xdr:col>
          <xdr:colOff>12700</xdr:colOff>
          <xdr:row>24</xdr:row>
          <xdr:rowOff>12700</xdr:rowOff>
        </xdr:to>
        <xdr:sp macro="" textlink="">
          <xdr:nvSpPr>
            <xdr:cNvPr id="165903" name="Group Box 15" hidden="1">
              <a:extLst>
                <a:ext uri="{63B3BB69-23CF-44E3-9099-C40C66FF867C}">
                  <a14:compatExt spid="_x0000_s165903"/>
                </a:ext>
                <a:ext uri="{FF2B5EF4-FFF2-40B4-BE49-F238E27FC236}">
                  <a16:creationId xmlns:a16="http://schemas.microsoft.com/office/drawing/2014/main" id="{00000000-0008-0000-0900-00000F88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9</xdr:row>
          <xdr:rowOff>0</xdr:rowOff>
        </xdr:from>
        <xdr:to>
          <xdr:col>5</xdr:col>
          <xdr:colOff>69850</xdr:colOff>
          <xdr:row>9</xdr:row>
          <xdr:rowOff>304800</xdr:rowOff>
        </xdr:to>
        <xdr:sp macro="" textlink="">
          <xdr:nvSpPr>
            <xdr:cNvPr id="165904" name="Check Box 16" hidden="1">
              <a:extLst>
                <a:ext uri="{63B3BB69-23CF-44E3-9099-C40C66FF867C}">
                  <a14:compatExt spid="_x0000_s165904"/>
                </a:ext>
                <a:ext uri="{FF2B5EF4-FFF2-40B4-BE49-F238E27FC236}">
                  <a16:creationId xmlns:a16="http://schemas.microsoft.com/office/drawing/2014/main" id="{00000000-0008-0000-0900-0000108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9</xdr:row>
          <xdr:rowOff>76200</xdr:rowOff>
        </xdr:from>
        <xdr:to>
          <xdr:col>8</xdr:col>
          <xdr:colOff>19050</xdr:colOff>
          <xdr:row>9</xdr:row>
          <xdr:rowOff>222250</xdr:rowOff>
        </xdr:to>
        <xdr:sp macro="" textlink="">
          <xdr:nvSpPr>
            <xdr:cNvPr id="165905" name="Check Box 17" hidden="1">
              <a:extLst>
                <a:ext uri="{63B3BB69-23CF-44E3-9099-C40C66FF867C}">
                  <a14:compatExt spid="_x0000_s165905"/>
                </a:ext>
                <a:ext uri="{FF2B5EF4-FFF2-40B4-BE49-F238E27FC236}">
                  <a16:creationId xmlns:a16="http://schemas.microsoft.com/office/drawing/2014/main" id="{00000000-0008-0000-0900-0000118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9</xdr:row>
          <xdr:rowOff>50800</xdr:rowOff>
        </xdr:from>
        <xdr:to>
          <xdr:col>15</xdr:col>
          <xdr:colOff>107950</xdr:colOff>
          <xdr:row>9</xdr:row>
          <xdr:rowOff>279400</xdr:rowOff>
        </xdr:to>
        <xdr:sp macro="" textlink="">
          <xdr:nvSpPr>
            <xdr:cNvPr id="165906" name="Check Box 18" hidden="1">
              <a:extLst>
                <a:ext uri="{63B3BB69-23CF-44E3-9099-C40C66FF867C}">
                  <a14:compatExt spid="_x0000_s165906"/>
                </a:ext>
                <a:ext uri="{FF2B5EF4-FFF2-40B4-BE49-F238E27FC236}">
                  <a16:creationId xmlns:a16="http://schemas.microsoft.com/office/drawing/2014/main" id="{00000000-0008-0000-0900-0000128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9</xdr:row>
          <xdr:rowOff>38100</xdr:rowOff>
        </xdr:from>
        <xdr:to>
          <xdr:col>18</xdr:col>
          <xdr:colOff>88900</xdr:colOff>
          <xdr:row>9</xdr:row>
          <xdr:rowOff>285750</xdr:rowOff>
        </xdr:to>
        <xdr:sp macro="" textlink="">
          <xdr:nvSpPr>
            <xdr:cNvPr id="165907" name="Check Box 19" hidden="1">
              <a:extLst>
                <a:ext uri="{63B3BB69-23CF-44E3-9099-C40C66FF867C}">
                  <a14:compatExt spid="_x0000_s165907"/>
                </a:ext>
                <a:ext uri="{FF2B5EF4-FFF2-40B4-BE49-F238E27FC236}">
                  <a16:creationId xmlns:a16="http://schemas.microsoft.com/office/drawing/2014/main" id="{00000000-0008-0000-0900-0000138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xdr:row>
          <xdr:rowOff>76200</xdr:rowOff>
        </xdr:from>
        <xdr:to>
          <xdr:col>5</xdr:col>
          <xdr:colOff>114300</xdr:colOff>
          <xdr:row>10</xdr:row>
          <xdr:rowOff>323850</xdr:rowOff>
        </xdr:to>
        <xdr:sp macro="" textlink="">
          <xdr:nvSpPr>
            <xdr:cNvPr id="165908" name="Check Box 20" hidden="1">
              <a:extLst>
                <a:ext uri="{63B3BB69-23CF-44E3-9099-C40C66FF867C}">
                  <a14:compatExt spid="_x0000_s165908"/>
                </a:ext>
                <a:ext uri="{FF2B5EF4-FFF2-40B4-BE49-F238E27FC236}">
                  <a16:creationId xmlns:a16="http://schemas.microsoft.com/office/drawing/2014/main" id="{00000000-0008-0000-0900-0000148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10</xdr:row>
          <xdr:rowOff>69850</xdr:rowOff>
        </xdr:from>
        <xdr:to>
          <xdr:col>15</xdr:col>
          <xdr:colOff>88900</xdr:colOff>
          <xdr:row>10</xdr:row>
          <xdr:rowOff>317500</xdr:rowOff>
        </xdr:to>
        <xdr:sp macro="" textlink="">
          <xdr:nvSpPr>
            <xdr:cNvPr id="165909" name="Check Box 21" hidden="1">
              <a:extLst>
                <a:ext uri="{63B3BB69-23CF-44E3-9099-C40C66FF867C}">
                  <a14:compatExt spid="_x0000_s165909"/>
                </a:ext>
                <a:ext uri="{FF2B5EF4-FFF2-40B4-BE49-F238E27FC236}">
                  <a16:creationId xmlns:a16="http://schemas.microsoft.com/office/drawing/2014/main" id="{00000000-0008-0000-0900-0000158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11</xdr:row>
          <xdr:rowOff>57150</xdr:rowOff>
        </xdr:from>
        <xdr:to>
          <xdr:col>5</xdr:col>
          <xdr:colOff>50800</xdr:colOff>
          <xdr:row>11</xdr:row>
          <xdr:rowOff>304800</xdr:rowOff>
        </xdr:to>
        <xdr:sp macro="" textlink="">
          <xdr:nvSpPr>
            <xdr:cNvPr id="165910" name="Check Box 22" hidden="1">
              <a:extLst>
                <a:ext uri="{63B3BB69-23CF-44E3-9099-C40C66FF867C}">
                  <a14:compatExt spid="_x0000_s165910"/>
                </a:ext>
                <a:ext uri="{FF2B5EF4-FFF2-40B4-BE49-F238E27FC236}">
                  <a16:creationId xmlns:a16="http://schemas.microsoft.com/office/drawing/2014/main" id="{00000000-0008-0000-0900-0000168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11</xdr:row>
          <xdr:rowOff>57150</xdr:rowOff>
        </xdr:from>
        <xdr:to>
          <xdr:col>15</xdr:col>
          <xdr:colOff>57150</xdr:colOff>
          <xdr:row>11</xdr:row>
          <xdr:rowOff>304800</xdr:rowOff>
        </xdr:to>
        <xdr:sp macro="" textlink="">
          <xdr:nvSpPr>
            <xdr:cNvPr id="165911" name="Check Box 23" hidden="1">
              <a:extLst>
                <a:ext uri="{63B3BB69-23CF-44E3-9099-C40C66FF867C}">
                  <a14:compatExt spid="_x0000_s165911"/>
                </a:ext>
                <a:ext uri="{FF2B5EF4-FFF2-40B4-BE49-F238E27FC236}">
                  <a16:creationId xmlns:a16="http://schemas.microsoft.com/office/drawing/2014/main" id="{00000000-0008-0000-0900-0000178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12</xdr:row>
          <xdr:rowOff>76200</xdr:rowOff>
        </xdr:from>
        <xdr:to>
          <xdr:col>5</xdr:col>
          <xdr:colOff>57150</xdr:colOff>
          <xdr:row>12</xdr:row>
          <xdr:rowOff>323850</xdr:rowOff>
        </xdr:to>
        <xdr:sp macro="" textlink="">
          <xdr:nvSpPr>
            <xdr:cNvPr id="165912" name="Check Box 24" hidden="1">
              <a:extLst>
                <a:ext uri="{63B3BB69-23CF-44E3-9099-C40C66FF867C}">
                  <a14:compatExt spid="_x0000_s165912"/>
                </a:ext>
                <a:ext uri="{FF2B5EF4-FFF2-40B4-BE49-F238E27FC236}">
                  <a16:creationId xmlns:a16="http://schemas.microsoft.com/office/drawing/2014/main" id="{00000000-0008-0000-0900-0000188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13</xdr:row>
          <xdr:rowOff>209550</xdr:rowOff>
        </xdr:from>
        <xdr:to>
          <xdr:col>4</xdr:col>
          <xdr:colOff>228600</xdr:colOff>
          <xdr:row>13</xdr:row>
          <xdr:rowOff>457200</xdr:rowOff>
        </xdr:to>
        <xdr:sp macro="" textlink="">
          <xdr:nvSpPr>
            <xdr:cNvPr id="165913" name="Check Box 25" hidden="1">
              <a:extLst>
                <a:ext uri="{63B3BB69-23CF-44E3-9099-C40C66FF867C}">
                  <a14:compatExt spid="_x0000_s165913"/>
                </a:ext>
                <a:ext uri="{FF2B5EF4-FFF2-40B4-BE49-F238E27FC236}">
                  <a16:creationId xmlns:a16="http://schemas.microsoft.com/office/drawing/2014/main" id="{00000000-0008-0000-0900-0000198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127000</xdr:colOff>
          <xdr:row>13</xdr:row>
          <xdr:rowOff>247650</xdr:rowOff>
        </xdr:from>
        <xdr:to>
          <xdr:col>6</xdr:col>
          <xdr:colOff>336550</xdr:colOff>
          <xdr:row>13</xdr:row>
          <xdr:rowOff>419100</xdr:rowOff>
        </xdr:to>
        <xdr:sp macro="" textlink="">
          <xdr:nvSpPr>
            <xdr:cNvPr id="165914" name="Check Box 26" hidden="1">
              <a:extLst>
                <a:ext uri="{63B3BB69-23CF-44E3-9099-C40C66FF867C}">
                  <a14:compatExt spid="_x0000_s165914"/>
                </a:ext>
                <a:ext uri="{FF2B5EF4-FFF2-40B4-BE49-F238E27FC236}">
                  <a16:creationId xmlns:a16="http://schemas.microsoft.com/office/drawing/2014/main" id="{00000000-0008-0000-0900-00001A8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13</xdr:row>
          <xdr:rowOff>203200</xdr:rowOff>
        </xdr:from>
        <xdr:to>
          <xdr:col>8</xdr:col>
          <xdr:colOff>266700</xdr:colOff>
          <xdr:row>13</xdr:row>
          <xdr:rowOff>469900</xdr:rowOff>
        </xdr:to>
        <xdr:sp macro="" textlink="">
          <xdr:nvSpPr>
            <xdr:cNvPr id="165915" name="Check Box 27" hidden="1">
              <a:extLst>
                <a:ext uri="{63B3BB69-23CF-44E3-9099-C40C66FF867C}">
                  <a14:compatExt spid="_x0000_s165915"/>
                </a:ext>
                <a:ext uri="{FF2B5EF4-FFF2-40B4-BE49-F238E27FC236}">
                  <a16:creationId xmlns:a16="http://schemas.microsoft.com/office/drawing/2014/main" id="{00000000-0008-0000-0900-00001B8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31750</xdr:colOff>
          <xdr:row>13</xdr:row>
          <xdr:rowOff>203200</xdr:rowOff>
        </xdr:from>
        <xdr:to>
          <xdr:col>15</xdr:col>
          <xdr:colOff>69850</xdr:colOff>
          <xdr:row>13</xdr:row>
          <xdr:rowOff>438150</xdr:rowOff>
        </xdr:to>
        <xdr:sp macro="" textlink="">
          <xdr:nvSpPr>
            <xdr:cNvPr id="165916" name="Check Box 28" hidden="1">
              <a:extLst>
                <a:ext uri="{63B3BB69-23CF-44E3-9099-C40C66FF867C}">
                  <a14:compatExt spid="_x0000_s165916"/>
                </a:ext>
                <a:ext uri="{FF2B5EF4-FFF2-40B4-BE49-F238E27FC236}">
                  <a16:creationId xmlns:a16="http://schemas.microsoft.com/office/drawing/2014/main" id="{00000000-0008-0000-0900-00001C8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31750</xdr:colOff>
          <xdr:row>13</xdr:row>
          <xdr:rowOff>209550</xdr:rowOff>
        </xdr:from>
        <xdr:to>
          <xdr:col>18</xdr:col>
          <xdr:colOff>247650</xdr:colOff>
          <xdr:row>13</xdr:row>
          <xdr:rowOff>457200</xdr:rowOff>
        </xdr:to>
        <xdr:sp macro="" textlink="">
          <xdr:nvSpPr>
            <xdr:cNvPr id="165917" name="Check Box 29" hidden="1">
              <a:extLst>
                <a:ext uri="{63B3BB69-23CF-44E3-9099-C40C66FF867C}">
                  <a14:compatExt spid="_x0000_s165917"/>
                </a:ext>
                <a:ext uri="{FF2B5EF4-FFF2-40B4-BE49-F238E27FC236}">
                  <a16:creationId xmlns:a16="http://schemas.microsoft.com/office/drawing/2014/main" id="{00000000-0008-0000-0900-00001D8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19050</xdr:colOff>
          <xdr:row>14</xdr:row>
          <xdr:rowOff>85725</xdr:rowOff>
        </xdr:from>
        <xdr:to>
          <xdr:col>12</xdr:col>
          <xdr:colOff>0</xdr:colOff>
          <xdr:row>14</xdr:row>
          <xdr:rowOff>352425</xdr:rowOff>
        </xdr:to>
        <xdr:grpSp>
          <xdr:nvGrpSpPr>
            <xdr:cNvPr id="31" name="グループ化 30">
              <a:extLst>
                <a:ext uri="{FF2B5EF4-FFF2-40B4-BE49-F238E27FC236}">
                  <a16:creationId xmlns:a16="http://schemas.microsoft.com/office/drawing/2014/main" id="{00000000-0008-0000-0900-00001F000000}"/>
                </a:ext>
              </a:extLst>
            </xdr:cNvPr>
            <xdr:cNvGrpSpPr/>
          </xdr:nvGrpSpPr>
          <xdr:grpSpPr>
            <a:xfrm>
              <a:off x="1524000" y="4930775"/>
              <a:ext cx="1857375" cy="266700"/>
              <a:chOff x="1657352" y="4762500"/>
              <a:chExt cx="1924050" cy="266700"/>
            </a:xfrm>
          </xdr:grpSpPr>
          <xdr:sp macro="" textlink="">
            <xdr:nvSpPr>
              <xdr:cNvPr id="165918" name="Check Box 30" hidden="1">
                <a:extLst>
                  <a:ext uri="{63B3BB69-23CF-44E3-9099-C40C66FF867C}">
                    <a14:compatExt spid="_x0000_s165918"/>
                  </a:ext>
                  <a:ext uri="{FF2B5EF4-FFF2-40B4-BE49-F238E27FC236}">
                    <a16:creationId xmlns:a16="http://schemas.microsoft.com/office/drawing/2014/main" id="{00000000-0008-0000-0900-00001E880200}"/>
                  </a:ext>
                </a:extLst>
              </xdr:cNvPr>
              <xdr:cNvSpPr/>
            </xdr:nvSpPr>
            <xdr:spPr bwMode="auto">
              <a:xfrm>
                <a:off x="1657352" y="4791075"/>
                <a:ext cx="20954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919" name="Check Box 31" hidden="1">
                <a:extLst>
                  <a:ext uri="{63B3BB69-23CF-44E3-9099-C40C66FF867C}">
                    <a14:compatExt spid="_x0000_s165919"/>
                  </a:ext>
                  <a:ext uri="{FF2B5EF4-FFF2-40B4-BE49-F238E27FC236}">
                    <a16:creationId xmlns:a16="http://schemas.microsoft.com/office/drawing/2014/main" id="{00000000-0008-0000-0900-00001F880200}"/>
                  </a:ext>
                </a:extLst>
              </xdr:cNvPr>
              <xdr:cNvSpPr/>
            </xdr:nvSpPr>
            <xdr:spPr bwMode="auto">
              <a:xfrm>
                <a:off x="2219325" y="4819650"/>
                <a:ext cx="228600"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920" name="Check Box 32" hidden="1">
                <a:extLst>
                  <a:ext uri="{63B3BB69-23CF-44E3-9099-C40C66FF867C}">
                    <a14:compatExt spid="_x0000_s165920"/>
                  </a:ext>
                  <a:ext uri="{FF2B5EF4-FFF2-40B4-BE49-F238E27FC236}">
                    <a16:creationId xmlns:a16="http://schemas.microsoft.com/office/drawing/2014/main" id="{00000000-0008-0000-0900-000020880200}"/>
                  </a:ext>
                </a:extLst>
              </xdr:cNvPr>
              <xdr:cNvSpPr/>
            </xdr:nvSpPr>
            <xdr:spPr bwMode="auto">
              <a:xfrm>
                <a:off x="2743200" y="4762500"/>
                <a:ext cx="23812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921" name="Check Box 33" hidden="1">
                <a:extLst>
                  <a:ext uri="{63B3BB69-23CF-44E3-9099-C40C66FF867C}">
                    <a14:compatExt spid="_x0000_s165921"/>
                  </a:ext>
                  <a:ext uri="{FF2B5EF4-FFF2-40B4-BE49-F238E27FC236}">
                    <a16:creationId xmlns:a16="http://schemas.microsoft.com/office/drawing/2014/main" id="{00000000-0008-0000-0900-000021880200}"/>
                  </a:ext>
                </a:extLst>
              </xdr:cNvPr>
              <xdr:cNvSpPr/>
            </xdr:nvSpPr>
            <xdr:spPr bwMode="auto">
              <a:xfrm>
                <a:off x="3333753" y="4772025"/>
                <a:ext cx="247649"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fLocksWithSheet="0"/>
      </xdr:twoCellAnchor>
    </mc:Choice>
    <mc:Fallback/>
  </mc:AlternateContent>
  <mc:AlternateContent xmlns:mc="http://schemas.openxmlformats.org/markup-compatibility/2006">
    <mc:Choice xmlns:a14="http://schemas.microsoft.com/office/drawing/2010/main" Requires="a14">
      <xdr:twoCellAnchor>
        <xdr:from>
          <xdr:col>14</xdr:col>
          <xdr:colOff>28575</xdr:colOff>
          <xdr:row>14</xdr:row>
          <xdr:rowOff>95250</xdr:rowOff>
        </xdr:from>
        <xdr:to>
          <xdr:col>22</xdr:col>
          <xdr:colOff>0</xdr:colOff>
          <xdr:row>14</xdr:row>
          <xdr:rowOff>342900</xdr:rowOff>
        </xdr:to>
        <xdr:grpSp>
          <xdr:nvGrpSpPr>
            <xdr:cNvPr id="36" name="グループ化 35">
              <a:extLst>
                <a:ext uri="{FF2B5EF4-FFF2-40B4-BE49-F238E27FC236}">
                  <a16:creationId xmlns:a16="http://schemas.microsoft.com/office/drawing/2014/main" id="{00000000-0008-0000-0900-000024000000}"/>
                </a:ext>
              </a:extLst>
            </xdr:cNvPr>
            <xdr:cNvGrpSpPr/>
          </xdr:nvGrpSpPr>
          <xdr:grpSpPr>
            <a:xfrm>
              <a:off x="4016375" y="4943475"/>
              <a:ext cx="1851025" cy="247650"/>
              <a:chOff x="4276705" y="4762502"/>
              <a:chExt cx="2000260" cy="247650"/>
            </a:xfrm>
          </xdr:grpSpPr>
          <xdr:sp macro="" textlink="">
            <xdr:nvSpPr>
              <xdr:cNvPr id="165922" name="Check Box 34" hidden="1">
                <a:extLst>
                  <a:ext uri="{63B3BB69-23CF-44E3-9099-C40C66FF867C}">
                    <a14:compatExt spid="_x0000_s165922"/>
                  </a:ext>
                  <a:ext uri="{FF2B5EF4-FFF2-40B4-BE49-F238E27FC236}">
                    <a16:creationId xmlns:a16="http://schemas.microsoft.com/office/drawing/2014/main" id="{00000000-0008-0000-0900-000022880200}"/>
                  </a:ext>
                </a:extLst>
              </xdr:cNvPr>
              <xdr:cNvSpPr/>
            </xdr:nvSpPr>
            <xdr:spPr bwMode="auto">
              <a:xfrm>
                <a:off x="4276705" y="4772025"/>
                <a:ext cx="276222"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923" name="Check Box 35" hidden="1">
                <a:extLst>
                  <a:ext uri="{63B3BB69-23CF-44E3-9099-C40C66FF867C}">
                    <a14:compatExt spid="_x0000_s165923"/>
                  </a:ext>
                  <a:ext uri="{FF2B5EF4-FFF2-40B4-BE49-F238E27FC236}">
                    <a16:creationId xmlns:a16="http://schemas.microsoft.com/office/drawing/2014/main" id="{00000000-0008-0000-0900-000023880200}"/>
                  </a:ext>
                </a:extLst>
              </xdr:cNvPr>
              <xdr:cNvSpPr/>
            </xdr:nvSpPr>
            <xdr:spPr bwMode="auto">
              <a:xfrm>
                <a:off x="4848225" y="4800599"/>
                <a:ext cx="247651" cy="1905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924" name="Check Box 36" hidden="1">
                <a:extLst>
                  <a:ext uri="{63B3BB69-23CF-44E3-9099-C40C66FF867C}">
                    <a14:compatExt spid="_x0000_s165924"/>
                  </a:ext>
                  <a:ext uri="{FF2B5EF4-FFF2-40B4-BE49-F238E27FC236}">
                    <a16:creationId xmlns:a16="http://schemas.microsoft.com/office/drawing/2014/main" id="{00000000-0008-0000-0900-000024880200}"/>
                  </a:ext>
                </a:extLst>
              </xdr:cNvPr>
              <xdr:cNvSpPr/>
            </xdr:nvSpPr>
            <xdr:spPr bwMode="auto">
              <a:xfrm>
                <a:off x="5410199" y="4762502"/>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925" name="Check Box 37" hidden="1">
                <a:extLst>
                  <a:ext uri="{63B3BB69-23CF-44E3-9099-C40C66FF867C}">
                    <a14:compatExt spid="_x0000_s165925"/>
                  </a:ext>
                  <a:ext uri="{FF2B5EF4-FFF2-40B4-BE49-F238E27FC236}">
                    <a16:creationId xmlns:a16="http://schemas.microsoft.com/office/drawing/2014/main" id="{00000000-0008-0000-0900-000025880200}"/>
                  </a:ext>
                </a:extLst>
              </xdr:cNvPr>
              <xdr:cNvSpPr/>
            </xdr:nvSpPr>
            <xdr:spPr bwMode="auto">
              <a:xfrm>
                <a:off x="6000740" y="4791075"/>
                <a:ext cx="276225"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16</xdr:row>
          <xdr:rowOff>31750</xdr:rowOff>
        </xdr:from>
        <xdr:to>
          <xdr:col>5</xdr:col>
          <xdr:colOff>19050</xdr:colOff>
          <xdr:row>16</xdr:row>
          <xdr:rowOff>279400</xdr:rowOff>
        </xdr:to>
        <xdr:sp macro="" textlink="">
          <xdr:nvSpPr>
            <xdr:cNvPr id="165926" name="Check Box 38" hidden="1">
              <a:extLst>
                <a:ext uri="{63B3BB69-23CF-44E3-9099-C40C66FF867C}">
                  <a14:compatExt spid="_x0000_s165926"/>
                </a:ext>
                <a:ext uri="{FF2B5EF4-FFF2-40B4-BE49-F238E27FC236}">
                  <a16:creationId xmlns:a16="http://schemas.microsoft.com/office/drawing/2014/main" id="{00000000-0008-0000-0900-0000268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16</xdr:row>
          <xdr:rowOff>76200</xdr:rowOff>
        </xdr:from>
        <xdr:to>
          <xdr:col>8</xdr:col>
          <xdr:colOff>266700</xdr:colOff>
          <xdr:row>16</xdr:row>
          <xdr:rowOff>247650</xdr:rowOff>
        </xdr:to>
        <xdr:sp macro="" textlink="">
          <xdr:nvSpPr>
            <xdr:cNvPr id="165927" name="Check Box 39" hidden="1">
              <a:extLst>
                <a:ext uri="{63B3BB69-23CF-44E3-9099-C40C66FF867C}">
                  <a14:compatExt spid="_x0000_s165927"/>
                </a:ext>
                <a:ext uri="{FF2B5EF4-FFF2-40B4-BE49-F238E27FC236}">
                  <a16:creationId xmlns:a16="http://schemas.microsoft.com/office/drawing/2014/main" id="{00000000-0008-0000-0900-0000278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31750</xdr:colOff>
          <xdr:row>16</xdr:row>
          <xdr:rowOff>31750</xdr:rowOff>
        </xdr:from>
        <xdr:to>
          <xdr:col>15</xdr:col>
          <xdr:colOff>19050</xdr:colOff>
          <xdr:row>16</xdr:row>
          <xdr:rowOff>279400</xdr:rowOff>
        </xdr:to>
        <xdr:sp macro="" textlink="">
          <xdr:nvSpPr>
            <xdr:cNvPr id="165928" name="Check Box 40" hidden="1">
              <a:extLst>
                <a:ext uri="{63B3BB69-23CF-44E3-9099-C40C66FF867C}">
                  <a14:compatExt spid="_x0000_s165928"/>
                </a:ext>
                <a:ext uri="{FF2B5EF4-FFF2-40B4-BE49-F238E27FC236}">
                  <a16:creationId xmlns:a16="http://schemas.microsoft.com/office/drawing/2014/main" id="{00000000-0008-0000-0900-0000288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16</xdr:row>
          <xdr:rowOff>38100</xdr:rowOff>
        </xdr:from>
        <xdr:to>
          <xdr:col>19</xdr:col>
          <xdr:colOff>12700</xdr:colOff>
          <xdr:row>16</xdr:row>
          <xdr:rowOff>285750</xdr:rowOff>
        </xdr:to>
        <xdr:sp macro="" textlink="">
          <xdr:nvSpPr>
            <xdr:cNvPr id="165929" name="Check Box 41" hidden="1">
              <a:extLst>
                <a:ext uri="{63B3BB69-23CF-44E3-9099-C40C66FF867C}">
                  <a14:compatExt spid="_x0000_s165929"/>
                </a:ext>
                <a:ext uri="{FF2B5EF4-FFF2-40B4-BE49-F238E27FC236}">
                  <a16:creationId xmlns:a16="http://schemas.microsoft.com/office/drawing/2014/main" id="{00000000-0008-0000-0900-0000298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25</xdr:row>
          <xdr:rowOff>38100</xdr:rowOff>
        </xdr:from>
        <xdr:to>
          <xdr:col>5</xdr:col>
          <xdr:colOff>57150</xdr:colOff>
          <xdr:row>25</xdr:row>
          <xdr:rowOff>285750</xdr:rowOff>
        </xdr:to>
        <xdr:sp macro="" textlink="">
          <xdr:nvSpPr>
            <xdr:cNvPr id="165930" name="Check Box 42" hidden="1">
              <a:extLst>
                <a:ext uri="{63B3BB69-23CF-44E3-9099-C40C66FF867C}">
                  <a14:compatExt spid="_x0000_s165930"/>
                </a:ext>
                <a:ext uri="{FF2B5EF4-FFF2-40B4-BE49-F238E27FC236}">
                  <a16:creationId xmlns:a16="http://schemas.microsoft.com/office/drawing/2014/main" id="{00000000-0008-0000-0900-00002A8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25</xdr:row>
          <xdr:rowOff>38100</xdr:rowOff>
        </xdr:from>
        <xdr:to>
          <xdr:col>9</xdr:col>
          <xdr:colOff>69850</xdr:colOff>
          <xdr:row>25</xdr:row>
          <xdr:rowOff>285750</xdr:rowOff>
        </xdr:to>
        <xdr:sp macro="" textlink="">
          <xdr:nvSpPr>
            <xdr:cNvPr id="165931" name="Check Box 43" hidden="1">
              <a:extLst>
                <a:ext uri="{63B3BB69-23CF-44E3-9099-C40C66FF867C}">
                  <a14:compatExt spid="_x0000_s165931"/>
                </a:ext>
                <a:ext uri="{FF2B5EF4-FFF2-40B4-BE49-F238E27FC236}">
                  <a16:creationId xmlns:a16="http://schemas.microsoft.com/office/drawing/2014/main" id="{00000000-0008-0000-0900-00002B8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50800</xdr:colOff>
          <xdr:row>25</xdr:row>
          <xdr:rowOff>38100</xdr:rowOff>
        </xdr:from>
        <xdr:to>
          <xdr:col>15</xdr:col>
          <xdr:colOff>57150</xdr:colOff>
          <xdr:row>25</xdr:row>
          <xdr:rowOff>285750</xdr:rowOff>
        </xdr:to>
        <xdr:sp macro="" textlink="">
          <xdr:nvSpPr>
            <xdr:cNvPr id="165932" name="Check Box 44" hidden="1">
              <a:extLst>
                <a:ext uri="{63B3BB69-23CF-44E3-9099-C40C66FF867C}">
                  <a14:compatExt spid="_x0000_s165932"/>
                </a:ext>
                <a:ext uri="{FF2B5EF4-FFF2-40B4-BE49-F238E27FC236}">
                  <a16:creationId xmlns:a16="http://schemas.microsoft.com/office/drawing/2014/main" id="{00000000-0008-0000-0900-00002C8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25</xdr:row>
          <xdr:rowOff>31750</xdr:rowOff>
        </xdr:from>
        <xdr:to>
          <xdr:col>19</xdr:col>
          <xdr:colOff>31750</xdr:colOff>
          <xdr:row>25</xdr:row>
          <xdr:rowOff>298450</xdr:rowOff>
        </xdr:to>
        <xdr:sp macro="" textlink="">
          <xdr:nvSpPr>
            <xdr:cNvPr id="165933" name="Check Box 45" hidden="1">
              <a:extLst>
                <a:ext uri="{63B3BB69-23CF-44E3-9099-C40C66FF867C}">
                  <a14:compatExt spid="_x0000_s165933"/>
                </a:ext>
                <a:ext uri="{FF2B5EF4-FFF2-40B4-BE49-F238E27FC236}">
                  <a16:creationId xmlns:a16="http://schemas.microsoft.com/office/drawing/2014/main" id="{00000000-0008-0000-0900-00002D8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31750</xdr:colOff>
          <xdr:row>18</xdr:row>
          <xdr:rowOff>95250</xdr:rowOff>
        </xdr:from>
        <xdr:to>
          <xdr:col>15</xdr:col>
          <xdr:colOff>0</xdr:colOff>
          <xdr:row>18</xdr:row>
          <xdr:rowOff>298450</xdr:rowOff>
        </xdr:to>
        <xdr:sp macro="" textlink="">
          <xdr:nvSpPr>
            <xdr:cNvPr id="165934" name="Check Box 46" hidden="1">
              <a:extLst>
                <a:ext uri="{63B3BB69-23CF-44E3-9099-C40C66FF867C}">
                  <a14:compatExt spid="_x0000_s165934"/>
                </a:ext>
                <a:ext uri="{FF2B5EF4-FFF2-40B4-BE49-F238E27FC236}">
                  <a16:creationId xmlns:a16="http://schemas.microsoft.com/office/drawing/2014/main" id="{00000000-0008-0000-0900-00002E8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107950</xdr:colOff>
          <xdr:row>18</xdr:row>
          <xdr:rowOff>95250</xdr:rowOff>
        </xdr:from>
        <xdr:to>
          <xdr:col>16</xdr:col>
          <xdr:colOff>304800</xdr:colOff>
          <xdr:row>18</xdr:row>
          <xdr:rowOff>317500</xdr:rowOff>
        </xdr:to>
        <xdr:sp macro="" textlink="">
          <xdr:nvSpPr>
            <xdr:cNvPr id="165935" name="Check Box 47" hidden="1">
              <a:extLst>
                <a:ext uri="{63B3BB69-23CF-44E3-9099-C40C66FF867C}">
                  <a14:compatExt spid="_x0000_s165935"/>
                </a:ext>
                <a:ext uri="{FF2B5EF4-FFF2-40B4-BE49-F238E27FC236}">
                  <a16:creationId xmlns:a16="http://schemas.microsoft.com/office/drawing/2014/main" id="{00000000-0008-0000-0900-00002F8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88900</xdr:colOff>
          <xdr:row>18</xdr:row>
          <xdr:rowOff>107950</xdr:rowOff>
        </xdr:from>
        <xdr:to>
          <xdr:col>19</xdr:col>
          <xdr:colOff>38100</xdr:colOff>
          <xdr:row>18</xdr:row>
          <xdr:rowOff>317500</xdr:rowOff>
        </xdr:to>
        <xdr:sp macro="" textlink="">
          <xdr:nvSpPr>
            <xdr:cNvPr id="165936" name="Check Box 48" hidden="1">
              <a:extLst>
                <a:ext uri="{63B3BB69-23CF-44E3-9099-C40C66FF867C}">
                  <a14:compatExt spid="_x0000_s165936"/>
                </a:ext>
                <a:ext uri="{FF2B5EF4-FFF2-40B4-BE49-F238E27FC236}">
                  <a16:creationId xmlns:a16="http://schemas.microsoft.com/office/drawing/2014/main" id="{00000000-0008-0000-0900-0000308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88900</xdr:colOff>
          <xdr:row>18</xdr:row>
          <xdr:rowOff>114300</xdr:rowOff>
        </xdr:from>
        <xdr:to>
          <xdr:col>22</xdr:col>
          <xdr:colOff>38100</xdr:colOff>
          <xdr:row>18</xdr:row>
          <xdr:rowOff>304800</xdr:rowOff>
        </xdr:to>
        <xdr:sp macro="" textlink="">
          <xdr:nvSpPr>
            <xdr:cNvPr id="165937" name="Check Box 49" hidden="1">
              <a:extLst>
                <a:ext uri="{63B3BB69-23CF-44E3-9099-C40C66FF867C}">
                  <a14:compatExt spid="_x0000_s165937"/>
                </a:ext>
                <a:ext uri="{FF2B5EF4-FFF2-40B4-BE49-F238E27FC236}">
                  <a16:creationId xmlns:a16="http://schemas.microsoft.com/office/drawing/2014/main" id="{00000000-0008-0000-0900-0000318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19</xdr:row>
          <xdr:rowOff>76200</xdr:rowOff>
        </xdr:from>
        <xdr:to>
          <xdr:col>15</xdr:col>
          <xdr:colOff>69850</xdr:colOff>
          <xdr:row>19</xdr:row>
          <xdr:rowOff>323850</xdr:rowOff>
        </xdr:to>
        <xdr:sp macro="" textlink="">
          <xdr:nvSpPr>
            <xdr:cNvPr id="165938" name="Check Box 50" hidden="1">
              <a:extLst>
                <a:ext uri="{63B3BB69-23CF-44E3-9099-C40C66FF867C}">
                  <a14:compatExt spid="_x0000_s165938"/>
                </a:ext>
                <a:ext uri="{FF2B5EF4-FFF2-40B4-BE49-F238E27FC236}">
                  <a16:creationId xmlns:a16="http://schemas.microsoft.com/office/drawing/2014/main" id="{00000000-0008-0000-0900-0000328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18</xdr:row>
          <xdr:rowOff>107950</xdr:rowOff>
        </xdr:from>
        <xdr:to>
          <xdr:col>5</xdr:col>
          <xdr:colOff>31750</xdr:colOff>
          <xdr:row>18</xdr:row>
          <xdr:rowOff>304800</xdr:rowOff>
        </xdr:to>
        <xdr:sp macro="" textlink="">
          <xdr:nvSpPr>
            <xdr:cNvPr id="165939" name="Check Box 51" hidden="1">
              <a:extLst>
                <a:ext uri="{63B3BB69-23CF-44E3-9099-C40C66FF867C}">
                  <a14:compatExt spid="_x0000_s165939"/>
                </a:ext>
                <a:ext uri="{FF2B5EF4-FFF2-40B4-BE49-F238E27FC236}">
                  <a16:creationId xmlns:a16="http://schemas.microsoft.com/office/drawing/2014/main" id="{00000000-0008-0000-0900-0000338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18</xdr:row>
          <xdr:rowOff>95250</xdr:rowOff>
        </xdr:from>
        <xdr:to>
          <xdr:col>6</xdr:col>
          <xdr:colOff>317500</xdr:colOff>
          <xdr:row>18</xdr:row>
          <xdr:rowOff>317500</xdr:rowOff>
        </xdr:to>
        <xdr:sp macro="" textlink="">
          <xdr:nvSpPr>
            <xdr:cNvPr id="165940" name="Check Box 52" hidden="1">
              <a:extLst>
                <a:ext uri="{63B3BB69-23CF-44E3-9099-C40C66FF867C}">
                  <a14:compatExt spid="_x0000_s165940"/>
                </a:ext>
                <a:ext uri="{FF2B5EF4-FFF2-40B4-BE49-F238E27FC236}">
                  <a16:creationId xmlns:a16="http://schemas.microsoft.com/office/drawing/2014/main" id="{00000000-0008-0000-0900-0000348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18</xdr:row>
          <xdr:rowOff>107950</xdr:rowOff>
        </xdr:from>
        <xdr:to>
          <xdr:col>9</xdr:col>
          <xdr:colOff>50800</xdr:colOff>
          <xdr:row>18</xdr:row>
          <xdr:rowOff>317500</xdr:rowOff>
        </xdr:to>
        <xdr:sp macro="" textlink="">
          <xdr:nvSpPr>
            <xdr:cNvPr id="165941" name="Check Box 53" hidden="1">
              <a:extLst>
                <a:ext uri="{63B3BB69-23CF-44E3-9099-C40C66FF867C}">
                  <a14:compatExt spid="_x0000_s165941"/>
                </a:ext>
                <a:ext uri="{FF2B5EF4-FFF2-40B4-BE49-F238E27FC236}">
                  <a16:creationId xmlns:a16="http://schemas.microsoft.com/office/drawing/2014/main" id="{00000000-0008-0000-0900-0000358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88900</xdr:colOff>
          <xdr:row>18</xdr:row>
          <xdr:rowOff>114300</xdr:rowOff>
        </xdr:from>
        <xdr:to>
          <xdr:col>12</xdr:col>
          <xdr:colOff>38100</xdr:colOff>
          <xdr:row>18</xdr:row>
          <xdr:rowOff>317500</xdr:rowOff>
        </xdr:to>
        <xdr:sp macro="" textlink="">
          <xdr:nvSpPr>
            <xdr:cNvPr id="165942" name="Check Box 54" hidden="1">
              <a:extLst>
                <a:ext uri="{63B3BB69-23CF-44E3-9099-C40C66FF867C}">
                  <a14:compatExt spid="_x0000_s165942"/>
                </a:ext>
                <a:ext uri="{FF2B5EF4-FFF2-40B4-BE49-F238E27FC236}">
                  <a16:creationId xmlns:a16="http://schemas.microsoft.com/office/drawing/2014/main" id="{00000000-0008-0000-0900-0000368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19</xdr:row>
          <xdr:rowOff>95250</xdr:rowOff>
        </xdr:from>
        <xdr:to>
          <xdr:col>5</xdr:col>
          <xdr:colOff>76200</xdr:colOff>
          <xdr:row>19</xdr:row>
          <xdr:rowOff>355600</xdr:rowOff>
        </xdr:to>
        <xdr:sp macro="" textlink="">
          <xdr:nvSpPr>
            <xdr:cNvPr id="165943" name="Check Box 55" hidden="1">
              <a:extLst>
                <a:ext uri="{63B3BB69-23CF-44E3-9099-C40C66FF867C}">
                  <a14:compatExt spid="_x0000_s165943"/>
                </a:ext>
                <a:ext uri="{FF2B5EF4-FFF2-40B4-BE49-F238E27FC236}">
                  <a16:creationId xmlns:a16="http://schemas.microsoft.com/office/drawing/2014/main" id="{00000000-0008-0000-0900-0000378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16</xdr:row>
          <xdr:rowOff>0</xdr:rowOff>
        </xdr:from>
        <xdr:to>
          <xdr:col>23</xdr:col>
          <xdr:colOff>0</xdr:colOff>
          <xdr:row>17</xdr:row>
          <xdr:rowOff>50800</xdr:rowOff>
        </xdr:to>
        <xdr:sp macro="" textlink="">
          <xdr:nvSpPr>
            <xdr:cNvPr id="165944" name="Group Box 56" hidden="1">
              <a:extLst>
                <a:ext uri="{63B3BB69-23CF-44E3-9099-C40C66FF867C}">
                  <a14:compatExt spid="_x0000_s165944"/>
                </a:ext>
                <a:ext uri="{FF2B5EF4-FFF2-40B4-BE49-F238E27FC236}">
                  <a16:creationId xmlns:a16="http://schemas.microsoft.com/office/drawing/2014/main" id="{00000000-0008-0000-0900-00003888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146050</xdr:colOff>
          <xdr:row>13</xdr:row>
          <xdr:rowOff>190500</xdr:rowOff>
        </xdr:from>
        <xdr:to>
          <xdr:col>17</xdr:col>
          <xdr:colOff>69850</xdr:colOff>
          <xdr:row>13</xdr:row>
          <xdr:rowOff>431800</xdr:rowOff>
        </xdr:to>
        <xdr:sp macro="" textlink="">
          <xdr:nvSpPr>
            <xdr:cNvPr id="165945" name="Check Box 57" hidden="1">
              <a:extLst>
                <a:ext uri="{63B3BB69-23CF-44E3-9099-C40C66FF867C}">
                  <a14:compatExt spid="_x0000_s165945"/>
                </a:ext>
                <a:ext uri="{FF2B5EF4-FFF2-40B4-BE49-F238E27FC236}">
                  <a16:creationId xmlns:a16="http://schemas.microsoft.com/office/drawing/2014/main" id="{00000000-0008-0000-0900-0000398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7</xdr:row>
          <xdr:rowOff>266700</xdr:rowOff>
        </xdr:from>
        <xdr:to>
          <xdr:col>5</xdr:col>
          <xdr:colOff>0</xdr:colOff>
          <xdr:row>8</xdr:row>
          <xdr:rowOff>228600</xdr:rowOff>
        </xdr:to>
        <xdr:sp macro="" textlink="">
          <xdr:nvSpPr>
            <xdr:cNvPr id="165946" name="Check Box 58" hidden="1">
              <a:extLst>
                <a:ext uri="{63B3BB69-23CF-44E3-9099-C40C66FF867C}">
                  <a14:compatExt spid="_x0000_s165946"/>
                </a:ext>
                <a:ext uri="{FF2B5EF4-FFF2-40B4-BE49-F238E27FC236}">
                  <a16:creationId xmlns:a16="http://schemas.microsoft.com/office/drawing/2014/main" id="{00000000-0008-0000-0900-00003A8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7</xdr:row>
          <xdr:rowOff>69850</xdr:rowOff>
        </xdr:from>
        <xdr:to>
          <xdr:col>15</xdr:col>
          <xdr:colOff>31750</xdr:colOff>
          <xdr:row>7</xdr:row>
          <xdr:rowOff>260350</xdr:rowOff>
        </xdr:to>
        <xdr:sp macro="" textlink="">
          <xdr:nvSpPr>
            <xdr:cNvPr id="165947" name="Check Box 59" hidden="1">
              <a:extLst>
                <a:ext uri="{63B3BB69-23CF-44E3-9099-C40C66FF867C}">
                  <a14:compatExt spid="_x0000_s165947"/>
                </a:ext>
                <a:ext uri="{FF2B5EF4-FFF2-40B4-BE49-F238E27FC236}">
                  <a16:creationId xmlns:a16="http://schemas.microsoft.com/office/drawing/2014/main" id="{00000000-0008-0000-0900-00003B8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8</xdr:row>
          <xdr:rowOff>31750</xdr:rowOff>
        </xdr:from>
        <xdr:to>
          <xdr:col>15</xdr:col>
          <xdr:colOff>50800</xdr:colOff>
          <xdr:row>8</xdr:row>
          <xdr:rowOff>241300</xdr:rowOff>
        </xdr:to>
        <xdr:sp macro="" textlink="">
          <xdr:nvSpPr>
            <xdr:cNvPr id="165948" name="Check Box 60" hidden="1">
              <a:extLst>
                <a:ext uri="{63B3BB69-23CF-44E3-9099-C40C66FF867C}">
                  <a14:compatExt spid="_x0000_s165948"/>
                </a:ext>
                <a:ext uri="{FF2B5EF4-FFF2-40B4-BE49-F238E27FC236}">
                  <a16:creationId xmlns:a16="http://schemas.microsoft.com/office/drawing/2014/main" id="{00000000-0008-0000-0900-00003C8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xdr:row>
          <xdr:rowOff>38100</xdr:rowOff>
        </xdr:from>
        <xdr:to>
          <xdr:col>5</xdr:col>
          <xdr:colOff>88900</xdr:colOff>
          <xdr:row>8</xdr:row>
          <xdr:rowOff>12700</xdr:rowOff>
        </xdr:to>
        <xdr:sp macro="" textlink="">
          <xdr:nvSpPr>
            <xdr:cNvPr id="165949" name="Check Box 61" hidden="1">
              <a:extLst>
                <a:ext uri="{63B3BB69-23CF-44E3-9099-C40C66FF867C}">
                  <a14:compatExt spid="_x0000_s165949"/>
                </a:ext>
                <a:ext uri="{FF2B5EF4-FFF2-40B4-BE49-F238E27FC236}">
                  <a16:creationId xmlns:a16="http://schemas.microsoft.com/office/drawing/2014/main" id="{00000000-0008-0000-0900-00003D8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26" Type="http://schemas.openxmlformats.org/officeDocument/2006/relationships/ctrlProp" Target="../ctrlProps/ctrlProp128.xml"/><Relationship Id="rId21" Type="http://schemas.openxmlformats.org/officeDocument/2006/relationships/ctrlProp" Target="../ctrlProps/ctrlProp123.xml"/><Relationship Id="rId34" Type="http://schemas.openxmlformats.org/officeDocument/2006/relationships/ctrlProp" Target="../ctrlProps/ctrlProp136.xml"/><Relationship Id="rId42" Type="http://schemas.openxmlformats.org/officeDocument/2006/relationships/ctrlProp" Target="../ctrlProps/ctrlProp144.xml"/><Relationship Id="rId47" Type="http://schemas.openxmlformats.org/officeDocument/2006/relationships/ctrlProp" Target="../ctrlProps/ctrlProp149.xml"/><Relationship Id="rId50" Type="http://schemas.openxmlformats.org/officeDocument/2006/relationships/ctrlProp" Target="../ctrlProps/ctrlProp152.xml"/><Relationship Id="rId55" Type="http://schemas.openxmlformats.org/officeDocument/2006/relationships/ctrlProp" Target="../ctrlProps/ctrlProp157.xml"/><Relationship Id="rId63" Type="http://schemas.openxmlformats.org/officeDocument/2006/relationships/ctrlProp" Target="../ctrlProps/ctrlProp165.xml"/><Relationship Id="rId7" Type="http://schemas.openxmlformats.org/officeDocument/2006/relationships/ctrlProp" Target="../ctrlProps/ctrlProp109.xml"/><Relationship Id="rId2" Type="http://schemas.openxmlformats.org/officeDocument/2006/relationships/drawing" Target="../drawings/drawing9.xml"/><Relationship Id="rId16" Type="http://schemas.openxmlformats.org/officeDocument/2006/relationships/ctrlProp" Target="../ctrlProps/ctrlProp118.xml"/><Relationship Id="rId29" Type="http://schemas.openxmlformats.org/officeDocument/2006/relationships/ctrlProp" Target="../ctrlProps/ctrlProp131.xml"/><Relationship Id="rId11" Type="http://schemas.openxmlformats.org/officeDocument/2006/relationships/ctrlProp" Target="../ctrlProps/ctrlProp113.xml"/><Relationship Id="rId24" Type="http://schemas.openxmlformats.org/officeDocument/2006/relationships/ctrlProp" Target="../ctrlProps/ctrlProp126.xml"/><Relationship Id="rId32" Type="http://schemas.openxmlformats.org/officeDocument/2006/relationships/ctrlProp" Target="../ctrlProps/ctrlProp134.xml"/><Relationship Id="rId37" Type="http://schemas.openxmlformats.org/officeDocument/2006/relationships/ctrlProp" Target="../ctrlProps/ctrlProp139.xml"/><Relationship Id="rId40" Type="http://schemas.openxmlformats.org/officeDocument/2006/relationships/ctrlProp" Target="../ctrlProps/ctrlProp142.xml"/><Relationship Id="rId45" Type="http://schemas.openxmlformats.org/officeDocument/2006/relationships/ctrlProp" Target="../ctrlProps/ctrlProp147.xml"/><Relationship Id="rId53" Type="http://schemas.openxmlformats.org/officeDocument/2006/relationships/ctrlProp" Target="../ctrlProps/ctrlProp155.xml"/><Relationship Id="rId58" Type="http://schemas.openxmlformats.org/officeDocument/2006/relationships/ctrlProp" Target="../ctrlProps/ctrlProp160.xml"/><Relationship Id="rId5" Type="http://schemas.openxmlformats.org/officeDocument/2006/relationships/ctrlProp" Target="../ctrlProps/ctrlProp107.xml"/><Relationship Id="rId61" Type="http://schemas.openxmlformats.org/officeDocument/2006/relationships/ctrlProp" Target="../ctrlProps/ctrlProp163.xml"/><Relationship Id="rId19" Type="http://schemas.openxmlformats.org/officeDocument/2006/relationships/ctrlProp" Target="../ctrlProps/ctrlProp121.xml"/><Relationship Id="rId14" Type="http://schemas.openxmlformats.org/officeDocument/2006/relationships/ctrlProp" Target="../ctrlProps/ctrlProp116.xml"/><Relationship Id="rId22" Type="http://schemas.openxmlformats.org/officeDocument/2006/relationships/ctrlProp" Target="../ctrlProps/ctrlProp124.xml"/><Relationship Id="rId27" Type="http://schemas.openxmlformats.org/officeDocument/2006/relationships/ctrlProp" Target="../ctrlProps/ctrlProp129.xml"/><Relationship Id="rId30" Type="http://schemas.openxmlformats.org/officeDocument/2006/relationships/ctrlProp" Target="../ctrlProps/ctrlProp132.xml"/><Relationship Id="rId35" Type="http://schemas.openxmlformats.org/officeDocument/2006/relationships/ctrlProp" Target="../ctrlProps/ctrlProp137.xml"/><Relationship Id="rId43" Type="http://schemas.openxmlformats.org/officeDocument/2006/relationships/ctrlProp" Target="../ctrlProps/ctrlProp145.xml"/><Relationship Id="rId48" Type="http://schemas.openxmlformats.org/officeDocument/2006/relationships/ctrlProp" Target="../ctrlProps/ctrlProp150.xml"/><Relationship Id="rId56" Type="http://schemas.openxmlformats.org/officeDocument/2006/relationships/ctrlProp" Target="../ctrlProps/ctrlProp158.xml"/><Relationship Id="rId64" Type="http://schemas.openxmlformats.org/officeDocument/2006/relationships/ctrlProp" Target="../ctrlProps/ctrlProp166.xml"/><Relationship Id="rId8" Type="http://schemas.openxmlformats.org/officeDocument/2006/relationships/ctrlProp" Target="../ctrlProps/ctrlProp110.xml"/><Relationship Id="rId51" Type="http://schemas.openxmlformats.org/officeDocument/2006/relationships/ctrlProp" Target="../ctrlProps/ctrlProp153.xml"/><Relationship Id="rId3" Type="http://schemas.openxmlformats.org/officeDocument/2006/relationships/vmlDrawing" Target="../drawings/vmlDrawing9.vml"/><Relationship Id="rId12" Type="http://schemas.openxmlformats.org/officeDocument/2006/relationships/ctrlProp" Target="../ctrlProps/ctrlProp114.xml"/><Relationship Id="rId17" Type="http://schemas.openxmlformats.org/officeDocument/2006/relationships/ctrlProp" Target="../ctrlProps/ctrlProp119.xml"/><Relationship Id="rId25" Type="http://schemas.openxmlformats.org/officeDocument/2006/relationships/ctrlProp" Target="../ctrlProps/ctrlProp127.xml"/><Relationship Id="rId33" Type="http://schemas.openxmlformats.org/officeDocument/2006/relationships/ctrlProp" Target="../ctrlProps/ctrlProp135.xml"/><Relationship Id="rId38" Type="http://schemas.openxmlformats.org/officeDocument/2006/relationships/ctrlProp" Target="../ctrlProps/ctrlProp140.xml"/><Relationship Id="rId46" Type="http://schemas.openxmlformats.org/officeDocument/2006/relationships/ctrlProp" Target="../ctrlProps/ctrlProp148.xml"/><Relationship Id="rId59" Type="http://schemas.openxmlformats.org/officeDocument/2006/relationships/ctrlProp" Target="../ctrlProps/ctrlProp161.xml"/><Relationship Id="rId20" Type="http://schemas.openxmlformats.org/officeDocument/2006/relationships/ctrlProp" Target="../ctrlProps/ctrlProp122.xml"/><Relationship Id="rId41" Type="http://schemas.openxmlformats.org/officeDocument/2006/relationships/ctrlProp" Target="../ctrlProps/ctrlProp143.xml"/><Relationship Id="rId54" Type="http://schemas.openxmlformats.org/officeDocument/2006/relationships/ctrlProp" Target="../ctrlProps/ctrlProp156.xml"/><Relationship Id="rId62" Type="http://schemas.openxmlformats.org/officeDocument/2006/relationships/ctrlProp" Target="../ctrlProps/ctrlProp164.xml"/><Relationship Id="rId1" Type="http://schemas.openxmlformats.org/officeDocument/2006/relationships/printerSettings" Target="../printerSettings/printerSettings10.bin"/><Relationship Id="rId6" Type="http://schemas.openxmlformats.org/officeDocument/2006/relationships/ctrlProp" Target="../ctrlProps/ctrlProp108.xml"/><Relationship Id="rId15" Type="http://schemas.openxmlformats.org/officeDocument/2006/relationships/ctrlProp" Target="../ctrlProps/ctrlProp117.xml"/><Relationship Id="rId23" Type="http://schemas.openxmlformats.org/officeDocument/2006/relationships/ctrlProp" Target="../ctrlProps/ctrlProp125.xml"/><Relationship Id="rId28" Type="http://schemas.openxmlformats.org/officeDocument/2006/relationships/ctrlProp" Target="../ctrlProps/ctrlProp130.xml"/><Relationship Id="rId36" Type="http://schemas.openxmlformats.org/officeDocument/2006/relationships/ctrlProp" Target="../ctrlProps/ctrlProp138.xml"/><Relationship Id="rId49" Type="http://schemas.openxmlformats.org/officeDocument/2006/relationships/ctrlProp" Target="../ctrlProps/ctrlProp151.xml"/><Relationship Id="rId57" Type="http://schemas.openxmlformats.org/officeDocument/2006/relationships/ctrlProp" Target="../ctrlProps/ctrlProp159.xml"/><Relationship Id="rId10" Type="http://schemas.openxmlformats.org/officeDocument/2006/relationships/ctrlProp" Target="../ctrlProps/ctrlProp112.xml"/><Relationship Id="rId31" Type="http://schemas.openxmlformats.org/officeDocument/2006/relationships/ctrlProp" Target="../ctrlProps/ctrlProp133.xml"/><Relationship Id="rId44" Type="http://schemas.openxmlformats.org/officeDocument/2006/relationships/ctrlProp" Target="../ctrlProps/ctrlProp146.xml"/><Relationship Id="rId52" Type="http://schemas.openxmlformats.org/officeDocument/2006/relationships/ctrlProp" Target="../ctrlProps/ctrlProp154.xml"/><Relationship Id="rId60" Type="http://schemas.openxmlformats.org/officeDocument/2006/relationships/ctrlProp" Target="../ctrlProps/ctrlProp162.xml"/><Relationship Id="rId65" Type="http://schemas.openxmlformats.org/officeDocument/2006/relationships/comments" Target="../comments7.xml"/><Relationship Id="rId4" Type="http://schemas.openxmlformats.org/officeDocument/2006/relationships/ctrlProp" Target="../ctrlProps/ctrlProp106.xml"/><Relationship Id="rId9" Type="http://schemas.openxmlformats.org/officeDocument/2006/relationships/ctrlProp" Target="../ctrlProps/ctrlProp111.xml"/><Relationship Id="rId13" Type="http://schemas.openxmlformats.org/officeDocument/2006/relationships/ctrlProp" Target="../ctrlProps/ctrlProp115.xml"/><Relationship Id="rId18" Type="http://schemas.openxmlformats.org/officeDocument/2006/relationships/ctrlProp" Target="../ctrlProps/ctrlProp120.xml"/><Relationship Id="rId39" Type="http://schemas.openxmlformats.org/officeDocument/2006/relationships/ctrlProp" Target="../ctrlProps/ctrlProp141.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8.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7" Type="http://schemas.openxmlformats.org/officeDocument/2006/relationships/comments" Target="../comments9.xml"/><Relationship Id="rId2" Type="http://schemas.openxmlformats.org/officeDocument/2006/relationships/drawing" Target="../drawings/drawing11.xml"/><Relationship Id="rId1" Type="http://schemas.openxmlformats.org/officeDocument/2006/relationships/printerSettings" Target="../printerSettings/printerSettings12.bin"/><Relationship Id="rId6" Type="http://schemas.openxmlformats.org/officeDocument/2006/relationships/ctrlProp" Target="../ctrlProps/ctrlProp169.xml"/><Relationship Id="rId5" Type="http://schemas.openxmlformats.org/officeDocument/2006/relationships/ctrlProp" Target="../ctrlProps/ctrlProp168.xml"/><Relationship Id="rId4" Type="http://schemas.openxmlformats.org/officeDocument/2006/relationships/ctrlProp" Target="../ctrlProps/ctrlProp167.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174.xml"/><Relationship Id="rId13" Type="http://schemas.openxmlformats.org/officeDocument/2006/relationships/ctrlProp" Target="../ctrlProps/ctrlProp179.xml"/><Relationship Id="rId3" Type="http://schemas.openxmlformats.org/officeDocument/2006/relationships/vmlDrawing" Target="../drawings/vmlDrawing12.vml"/><Relationship Id="rId7" Type="http://schemas.openxmlformats.org/officeDocument/2006/relationships/ctrlProp" Target="../ctrlProps/ctrlProp173.xml"/><Relationship Id="rId12" Type="http://schemas.openxmlformats.org/officeDocument/2006/relationships/ctrlProp" Target="../ctrlProps/ctrlProp178.xml"/><Relationship Id="rId17" Type="http://schemas.openxmlformats.org/officeDocument/2006/relationships/ctrlProp" Target="../ctrlProps/ctrlProp183.xml"/><Relationship Id="rId2" Type="http://schemas.openxmlformats.org/officeDocument/2006/relationships/drawing" Target="../drawings/drawing12.xml"/><Relationship Id="rId16" Type="http://schemas.openxmlformats.org/officeDocument/2006/relationships/ctrlProp" Target="../ctrlProps/ctrlProp182.xml"/><Relationship Id="rId1" Type="http://schemas.openxmlformats.org/officeDocument/2006/relationships/printerSettings" Target="../printerSettings/printerSettings13.bin"/><Relationship Id="rId6" Type="http://schemas.openxmlformats.org/officeDocument/2006/relationships/ctrlProp" Target="../ctrlProps/ctrlProp172.xml"/><Relationship Id="rId11" Type="http://schemas.openxmlformats.org/officeDocument/2006/relationships/ctrlProp" Target="../ctrlProps/ctrlProp177.xml"/><Relationship Id="rId5" Type="http://schemas.openxmlformats.org/officeDocument/2006/relationships/ctrlProp" Target="../ctrlProps/ctrlProp171.xml"/><Relationship Id="rId15" Type="http://schemas.openxmlformats.org/officeDocument/2006/relationships/ctrlProp" Target="../ctrlProps/ctrlProp181.xml"/><Relationship Id="rId10" Type="http://schemas.openxmlformats.org/officeDocument/2006/relationships/ctrlProp" Target="../ctrlProps/ctrlProp176.xml"/><Relationship Id="rId4" Type="http://schemas.openxmlformats.org/officeDocument/2006/relationships/ctrlProp" Target="../ctrlProps/ctrlProp170.xml"/><Relationship Id="rId9" Type="http://schemas.openxmlformats.org/officeDocument/2006/relationships/ctrlProp" Target="../ctrlProps/ctrlProp175.xml"/><Relationship Id="rId14" Type="http://schemas.openxmlformats.org/officeDocument/2006/relationships/ctrlProp" Target="../ctrlProps/ctrlProp180.xml"/></Relationships>
</file>

<file path=xl/worksheets/_rels/sheet14.xml.rels><?xml version="1.0" encoding="UTF-8" standalone="yes"?>
<Relationships xmlns="http://schemas.openxmlformats.org/package/2006/relationships"><Relationship Id="rId26" Type="http://schemas.openxmlformats.org/officeDocument/2006/relationships/ctrlProp" Target="../ctrlProps/ctrlProp206.xml"/><Relationship Id="rId21" Type="http://schemas.openxmlformats.org/officeDocument/2006/relationships/ctrlProp" Target="../ctrlProps/ctrlProp201.xml"/><Relationship Id="rId34" Type="http://schemas.openxmlformats.org/officeDocument/2006/relationships/ctrlProp" Target="../ctrlProps/ctrlProp214.xml"/><Relationship Id="rId42" Type="http://schemas.openxmlformats.org/officeDocument/2006/relationships/ctrlProp" Target="../ctrlProps/ctrlProp222.xml"/><Relationship Id="rId47" Type="http://schemas.openxmlformats.org/officeDocument/2006/relationships/ctrlProp" Target="../ctrlProps/ctrlProp227.xml"/><Relationship Id="rId50" Type="http://schemas.openxmlformats.org/officeDocument/2006/relationships/ctrlProp" Target="../ctrlProps/ctrlProp230.xml"/><Relationship Id="rId55" Type="http://schemas.openxmlformats.org/officeDocument/2006/relationships/ctrlProp" Target="../ctrlProps/ctrlProp235.xml"/><Relationship Id="rId63" Type="http://schemas.openxmlformats.org/officeDocument/2006/relationships/ctrlProp" Target="../ctrlProps/ctrlProp243.xml"/><Relationship Id="rId7" Type="http://schemas.openxmlformats.org/officeDocument/2006/relationships/ctrlProp" Target="../ctrlProps/ctrlProp187.xml"/><Relationship Id="rId2" Type="http://schemas.openxmlformats.org/officeDocument/2006/relationships/drawing" Target="../drawings/drawing13.xml"/><Relationship Id="rId16" Type="http://schemas.openxmlformats.org/officeDocument/2006/relationships/ctrlProp" Target="../ctrlProps/ctrlProp196.xml"/><Relationship Id="rId29" Type="http://schemas.openxmlformats.org/officeDocument/2006/relationships/ctrlProp" Target="../ctrlProps/ctrlProp209.xml"/><Relationship Id="rId11" Type="http://schemas.openxmlformats.org/officeDocument/2006/relationships/ctrlProp" Target="../ctrlProps/ctrlProp191.xml"/><Relationship Id="rId24" Type="http://schemas.openxmlformats.org/officeDocument/2006/relationships/ctrlProp" Target="../ctrlProps/ctrlProp204.xml"/><Relationship Id="rId32" Type="http://schemas.openxmlformats.org/officeDocument/2006/relationships/ctrlProp" Target="../ctrlProps/ctrlProp212.xml"/><Relationship Id="rId37" Type="http://schemas.openxmlformats.org/officeDocument/2006/relationships/ctrlProp" Target="../ctrlProps/ctrlProp217.xml"/><Relationship Id="rId40" Type="http://schemas.openxmlformats.org/officeDocument/2006/relationships/ctrlProp" Target="../ctrlProps/ctrlProp220.xml"/><Relationship Id="rId45" Type="http://schemas.openxmlformats.org/officeDocument/2006/relationships/ctrlProp" Target="../ctrlProps/ctrlProp225.xml"/><Relationship Id="rId53" Type="http://schemas.openxmlformats.org/officeDocument/2006/relationships/ctrlProp" Target="../ctrlProps/ctrlProp233.xml"/><Relationship Id="rId58" Type="http://schemas.openxmlformats.org/officeDocument/2006/relationships/ctrlProp" Target="../ctrlProps/ctrlProp238.xml"/><Relationship Id="rId5" Type="http://schemas.openxmlformats.org/officeDocument/2006/relationships/ctrlProp" Target="../ctrlProps/ctrlProp185.xml"/><Relationship Id="rId61" Type="http://schemas.openxmlformats.org/officeDocument/2006/relationships/ctrlProp" Target="../ctrlProps/ctrlProp241.xml"/><Relationship Id="rId19" Type="http://schemas.openxmlformats.org/officeDocument/2006/relationships/ctrlProp" Target="../ctrlProps/ctrlProp199.xml"/><Relationship Id="rId14" Type="http://schemas.openxmlformats.org/officeDocument/2006/relationships/ctrlProp" Target="../ctrlProps/ctrlProp194.xml"/><Relationship Id="rId22" Type="http://schemas.openxmlformats.org/officeDocument/2006/relationships/ctrlProp" Target="../ctrlProps/ctrlProp202.xml"/><Relationship Id="rId27" Type="http://schemas.openxmlformats.org/officeDocument/2006/relationships/ctrlProp" Target="../ctrlProps/ctrlProp207.xml"/><Relationship Id="rId30" Type="http://schemas.openxmlformats.org/officeDocument/2006/relationships/ctrlProp" Target="../ctrlProps/ctrlProp210.xml"/><Relationship Id="rId35" Type="http://schemas.openxmlformats.org/officeDocument/2006/relationships/ctrlProp" Target="../ctrlProps/ctrlProp215.xml"/><Relationship Id="rId43" Type="http://schemas.openxmlformats.org/officeDocument/2006/relationships/ctrlProp" Target="../ctrlProps/ctrlProp223.xml"/><Relationship Id="rId48" Type="http://schemas.openxmlformats.org/officeDocument/2006/relationships/ctrlProp" Target="../ctrlProps/ctrlProp228.xml"/><Relationship Id="rId56" Type="http://schemas.openxmlformats.org/officeDocument/2006/relationships/ctrlProp" Target="../ctrlProps/ctrlProp236.xml"/><Relationship Id="rId64" Type="http://schemas.openxmlformats.org/officeDocument/2006/relationships/ctrlProp" Target="../ctrlProps/ctrlProp244.xml"/><Relationship Id="rId8" Type="http://schemas.openxmlformats.org/officeDocument/2006/relationships/ctrlProp" Target="../ctrlProps/ctrlProp188.xml"/><Relationship Id="rId51" Type="http://schemas.openxmlformats.org/officeDocument/2006/relationships/ctrlProp" Target="../ctrlProps/ctrlProp231.xml"/><Relationship Id="rId3" Type="http://schemas.openxmlformats.org/officeDocument/2006/relationships/vmlDrawing" Target="../drawings/vmlDrawing13.vml"/><Relationship Id="rId12" Type="http://schemas.openxmlformats.org/officeDocument/2006/relationships/ctrlProp" Target="../ctrlProps/ctrlProp192.xml"/><Relationship Id="rId17" Type="http://schemas.openxmlformats.org/officeDocument/2006/relationships/ctrlProp" Target="../ctrlProps/ctrlProp197.xml"/><Relationship Id="rId25" Type="http://schemas.openxmlformats.org/officeDocument/2006/relationships/ctrlProp" Target="../ctrlProps/ctrlProp205.xml"/><Relationship Id="rId33" Type="http://schemas.openxmlformats.org/officeDocument/2006/relationships/ctrlProp" Target="../ctrlProps/ctrlProp213.xml"/><Relationship Id="rId38" Type="http://schemas.openxmlformats.org/officeDocument/2006/relationships/ctrlProp" Target="../ctrlProps/ctrlProp218.xml"/><Relationship Id="rId46" Type="http://schemas.openxmlformats.org/officeDocument/2006/relationships/ctrlProp" Target="../ctrlProps/ctrlProp226.xml"/><Relationship Id="rId59" Type="http://schemas.openxmlformats.org/officeDocument/2006/relationships/ctrlProp" Target="../ctrlProps/ctrlProp239.xml"/><Relationship Id="rId20" Type="http://schemas.openxmlformats.org/officeDocument/2006/relationships/ctrlProp" Target="../ctrlProps/ctrlProp200.xml"/><Relationship Id="rId41" Type="http://schemas.openxmlformats.org/officeDocument/2006/relationships/ctrlProp" Target="../ctrlProps/ctrlProp221.xml"/><Relationship Id="rId54" Type="http://schemas.openxmlformats.org/officeDocument/2006/relationships/ctrlProp" Target="../ctrlProps/ctrlProp234.xml"/><Relationship Id="rId62" Type="http://schemas.openxmlformats.org/officeDocument/2006/relationships/ctrlProp" Target="../ctrlProps/ctrlProp242.xml"/><Relationship Id="rId1" Type="http://schemas.openxmlformats.org/officeDocument/2006/relationships/printerSettings" Target="../printerSettings/printerSettings14.bin"/><Relationship Id="rId6" Type="http://schemas.openxmlformats.org/officeDocument/2006/relationships/ctrlProp" Target="../ctrlProps/ctrlProp186.xml"/><Relationship Id="rId15" Type="http://schemas.openxmlformats.org/officeDocument/2006/relationships/ctrlProp" Target="../ctrlProps/ctrlProp195.xml"/><Relationship Id="rId23" Type="http://schemas.openxmlformats.org/officeDocument/2006/relationships/ctrlProp" Target="../ctrlProps/ctrlProp203.xml"/><Relationship Id="rId28" Type="http://schemas.openxmlformats.org/officeDocument/2006/relationships/ctrlProp" Target="../ctrlProps/ctrlProp208.xml"/><Relationship Id="rId36" Type="http://schemas.openxmlformats.org/officeDocument/2006/relationships/ctrlProp" Target="../ctrlProps/ctrlProp216.xml"/><Relationship Id="rId49" Type="http://schemas.openxmlformats.org/officeDocument/2006/relationships/ctrlProp" Target="../ctrlProps/ctrlProp229.xml"/><Relationship Id="rId57" Type="http://schemas.openxmlformats.org/officeDocument/2006/relationships/ctrlProp" Target="../ctrlProps/ctrlProp237.xml"/><Relationship Id="rId10" Type="http://schemas.openxmlformats.org/officeDocument/2006/relationships/ctrlProp" Target="../ctrlProps/ctrlProp190.xml"/><Relationship Id="rId31" Type="http://schemas.openxmlformats.org/officeDocument/2006/relationships/ctrlProp" Target="../ctrlProps/ctrlProp211.xml"/><Relationship Id="rId44" Type="http://schemas.openxmlformats.org/officeDocument/2006/relationships/ctrlProp" Target="../ctrlProps/ctrlProp224.xml"/><Relationship Id="rId52" Type="http://schemas.openxmlformats.org/officeDocument/2006/relationships/ctrlProp" Target="../ctrlProps/ctrlProp232.xml"/><Relationship Id="rId60" Type="http://schemas.openxmlformats.org/officeDocument/2006/relationships/ctrlProp" Target="../ctrlProps/ctrlProp240.xml"/><Relationship Id="rId65" Type="http://schemas.openxmlformats.org/officeDocument/2006/relationships/comments" Target="../comments10.xml"/><Relationship Id="rId4" Type="http://schemas.openxmlformats.org/officeDocument/2006/relationships/ctrlProp" Target="../ctrlProps/ctrlProp184.xml"/><Relationship Id="rId9" Type="http://schemas.openxmlformats.org/officeDocument/2006/relationships/ctrlProp" Target="../ctrlProps/ctrlProp189.xml"/><Relationship Id="rId13" Type="http://schemas.openxmlformats.org/officeDocument/2006/relationships/ctrlProp" Target="../ctrlProps/ctrlProp193.xml"/><Relationship Id="rId18" Type="http://schemas.openxmlformats.org/officeDocument/2006/relationships/ctrlProp" Target="../ctrlProps/ctrlProp198.xml"/><Relationship Id="rId39" Type="http://schemas.openxmlformats.org/officeDocument/2006/relationships/ctrlProp" Target="../ctrlProps/ctrlProp219.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1.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5.vml"/><Relationship Id="rId7" Type="http://schemas.openxmlformats.org/officeDocument/2006/relationships/comments" Target="../comments12.xml"/><Relationship Id="rId2" Type="http://schemas.openxmlformats.org/officeDocument/2006/relationships/drawing" Target="../drawings/drawing15.xml"/><Relationship Id="rId1" Type="http://schemas.openxmlformats.org/officeDocument/2006/relationships/printerSettings" Target="../printerSettings/printerSettings16.bin"/><Relationship Id="rId6" Type="http://schemas.openxmlformats.org/officeDocument/2006/relationships/ctrlProp" Target="../ctrlProps/ctrlProp247.xml"/><Relationship Id="rId5" Type="http://schemas.openxmlformats.org/officeDocument/2006/relationships/ctrlProp" Target="../ctrlProps/ctrlProp246.xml"/><Relationship Id="rId4" Type="http://schemas.openxmlformats.org/officeDocument/2006/relationships/ctrlProp" Target="../ctrlProps/ctrlProp245.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252.xml"/><Relationship Id="rId13" Type="http://schemas.openxmlformats.org/officeDocument/2006/relationships/ctrlProp" Target="../ctrlProps/ctrlProp257.xml"/><Relationship Id="rId3" Type="http://schemas.openxmlformats.org/officeDocument/2006/relationships/vmlDrawing" Target="../drawings/vmlDrawing16.vml"/><Relationship Id="rId7" Type="http://schemas.openxmlformats.org/officeDocument/2006/relationships/ctrlProp" Target="../ctrlProps/ctrlProp251.xml"/><Relationship Id="rId12" Type="http://schemas.openxmlformats.org/officeDocument/2006/relationships/ctrlProp" Target="../ctrlProps/ctrlProp256.xml"/><Relationship Id="rId17" Type="http://schemas.openxmlformats.org/officeDocument/2006/relationships/ctrlProp" Target="../ctrlProps/ctrlProp261.xml"/><Relationship Id="rId2" Type="http://schemas.openxmlformats.org/officeDocument/2006/relationships/drawing" Target="../drawings/drawing16.xml"/><Relationship Id="rId16" Type="http://schemas.openxmlformats.org/officeDocument/2006/relationships/ctrlProp" Target="../ctrlProps/ctrlProp260.xml"/><Relationship Id="rId1" Type="http://schemas.openxmlformats.org/officeDocument/2006/relationships/printerSettings" Target="../printerSettings/printerSettings17.bin"/><Relationship Id="rId6" Type="http://schemas.openxmlformats.org/officeDocument/2006/relationships/ctrlProp" Target="../ctrlProps/ctrlProp250.xml"/><Relationship Id="rId11" Type="http://schemas.openxmlformats.org/officeDocument/2006/relationships/ctrlProp" Target="../ctrlProps/ctrlProp255.xml"/><Relationship Id="rId5" Type="http://schemas.openxmlformats.org/officeDocument/2006/relationships/ctrlProp" Target="../ctrlProps/ctrlProp249.xml"/><Relationship Id="rId15" Type="http://schemas.openxmlformats.org/officeDocument/2006/relationships/ctrlProp" Target="../ctrlProps/ctrlProp259.xml"/><Relationship Id="rId10" Type="http://schemas.openxmlformats.org/officeDocument/2006/relationships/ctrlProp" Target="../ctrlProps/ctrlProp254.xml"/><Relationship Id="rId4" Type="http://schemas.openxmlformats.org/officeDocument/2006/relationships/ctrlProp" Target="../ctrlProps/ctrlProp248.xml"/><Relationship Id="rId9" Type="http://schemas.openxmlformats.org/officeDocument/2006/relationships/ctrlProp" Target="../ctrlProps/ctrlProp253.xml"/><Relationship Id="rId14" Type="http://schemas.openxmlformats.org/officeDocument/2006/relationships/ctrlProp" Target="../ctrlProps/ctrlProp258.xml"/></Relationships>
</file>

<file path=xl/worksheets/_rels/sheet18.xml.rels><?xml version="1.0" encoding="UTF-8" standalone="yes"?>
<Relationships xmlns="http://schemas.openxmlformats.org/package/2006/relationships"><Relationship Id="rId26" Type="http://schemas.openxmlformats.org/officeDocument/2006/relationships/ctrlProp" Target="../ctrlProps/ctrlProp284.xml"/><Relationship Id="rId21" Type="http://schemas.openxmlformats.org/officeDocument/2006/relationships/ctrlProp" Target="../ctrlProps/ctrlProp279.xml"/><Relationship Id="rId34" Type="http://schemas.openxmlformats.org/officeDocument/2006/relationships/ctrlProp" Target="../ctrlProps/ctrlProp292.xml"/><Relationship Id="rId42" Type="http://schemas.openxmlformats.org/officeDocument/2006/relationships/ctrlProp" Target="../ctrlProps/ctrlProp300.xml"/><Relationship Id="rId47" Type="http://schemas.openxmlformats.org/officeDocument/2006/relationships/ctrlProp" Target="../ctrlProps/ctrlProp305.xml"/><Relationship Id="rId50" Type="http://schemas.openxmlformats.org/officeDocument/2006/relationships/ctrlProp" Target="../ctrlProps/ctrlProp308.xml"/><Relationship Id="rId55" Type="http://schemas.openxmlformats.org/officeDocument/2006/relationships/ctrlProp" Target="../ctrlProps/ctrlProp313.xml"/><Relationship Id="rId63" Type="http://schemas.openxmlformats.org/officeDocument/2006/relationships/ctrlProp" Target="../ctrlProps/ctrlProp321.xml"/><Relationship Id="rId7" Type="http://schemas.openxmlformats.org/officeDocument/2006/relationships/ctrlProp" Target="../ctrlProps/ctrlProp265.xml"/><Relationship Id="rId2" Type="http://schemas.openxmlformats.org/officeDocument/2006/relationships/drawing" Target="../drawings/drawing17.xml"/><Relationship Id="rId16" Type="http://schemas.openxmlformats.org/officeDocument/2006/relationships/ctrlProp" Target="../ctrlProps/ctrlProp274.xml"/><Relationship Id="rId29" Type="http://schemas.openxmlformats.org/officeDocument/2006/relationships/ctrlProp" Target="../ctrlProps/ctrlProp287.xml"/><Relationship Id="rId11" Type="http://schemas.openxmlformats.org/officeDocument/2006/relationships/ctrlProp" Target="../ctrlProps/ctrlProp269.xml"/><Relationship Id="rId24" Type="http://schemas.openxmlformats.org/officeDocument/2006/relationships/ctrlProp" Target="../ctrlProps/ctrlProp282.xml"/><Relationship Id="rId32" Type="http://schemas.openxmlformats.org/officeDocument/2006/relationships/ctrlProp" Target="../ctrlProps/ctrlProp290.xml"/><Relationship Id="rId37" Type="http://schemas.openxmlformats.org/officeDocument/2006/relationships/ctrlProp" Target="../ctrlProps/ctrlProp295.xml"/><Relationship Id="rId40" Type="http://schemas.openxmlformats.org/officeDocument/2006/relationships/ctrlProp" Target="../ctrlProps/ctrlProp298.xml"/><Relationship Id="rId45" Type="http://schemas.openxmlformats.org/officeDocument/2006/relationships/ctrlProp" Target="../ctrlProps/ctrlProp303.xml"/><Relationship Id="rId53" Type="http://schemas.openxmlformats.org/officeDocument/2006/relationships/ctrlProp" Target="../ctrlProps/ctrlProp311.xml"/><Relationship Id="rId58" Type="http://schemas.openxmlformats.org/officeDocument/2006/relationships/ctrlProp" Target="../ctrlProps/ctrlProp316.xml"/><Relationship Id="rId5" Type="http://schemas.openxmlformats.org/officeDocument/2006/relationships/ctrlProp" Target="../ctrlProps/ctrlProp263.xml"/><Relationship Id="rId61" Type="http://schemas.openxmlformats.org/officeDocument/2006/relationships/ctrlProp" Target="../ctrlProps/ctrlProp319.xml"/><Relationship Id="rId19" Type="http://schemas.openxmlformats.org/officeDocument/2006/relationships/ctrlProp" Target="../ctrlProps/ctrlProp277.xml"/><Relationship Id="rId14" Type="http://schemas.openxmlformats.org/officeDocument/2006/relationships/ctrlProp" Target="../ctrlProps/ctrlProp272.xml"/><Relationship Id="rId22" Type="http://schemas.openxmlformats.org/officeDocument/2006/relationships/ctrlProp" Target="../ctrlProps/ctrlProp280.xml"/><Relationship Id="rId27" Type="http://schemas.openxmlformats.org/officeDocument/2006/relationships/ctrlProp" Target="../ctrlProps/ctrlProp285.xml"/><Relationship Id="rId30" Type="http://schemas.openxmlformats.org/officeDocument/2006/relationships/ctrlProp" Target="../ctrlProps/ctrlProp288.xml"/><Relationship Id="rId35" Type="http://schemas.openxmlformats.org/officeDocument/2006/relationships/ctrlProp" Target="../ctrlProps/ctrlProp293.xml"/><Relationship Id="rId43" Type="http://schemas.openxmlformats.org/officeDocument/2006/relationships/ctrlProp" Target="../ctrlProps/ctrlProp301.xml"/><Relationship Id="rId48" Type="http://schemas.openxmlformats.org/officeDocument/2006/relationships/ctrlProp" Target="../ctrlProps/ctrlProp306.xml"/><Relationship Id="rId56" Type="http://schemas.openxmlformats.org/officeDocument/2006/relationships/ctrlProp" Target="../ctrlProps/ctrlProp314.xml"/><Relationship Id="rId64" Type="http://schemas.openxmlformats.org/officeDocument/2006/relationships/ctrlProp" Target="../ctrlProps/ctrlProp322.xml"/><Relationship Id="rId8" Type="http://schemas.openxmlformats.org/officeDocument/2006/relationships/ctrlProp" Target="../ctrlProps/ctrlProp266.xml"/><Relationship Id="rId51" Type="http://schemas.openxmlformats.org/officeDocument/2006/relationships/ctrlProp" Target="../ctrlProps/ctrlProp309.xml"/><Relationship Id="rId3" Type="http://schemas.openxmlformats.org/officeDocument/2006/relationships/vmlDrawing" Target="../drawings/vmlDrawing17.vml"/><Relationship Id="rId12" Type="http://schemas.openxmlformats.org/officeDocument/2006/relationships/ctrlProp" Target="../ctrlProps/ctrlProp270.xml"/><Relationship Id="rId17" Type="http://schemas.openxmlformats.org/officeDocument/2006/relationships/ctrlProp" Target="../ctrlProps/ctrlProp275.xml"/><Relationship Id="rId25" Type="http://schemas.openxmlformats.org/officeDocument/2006/relationships/ctrlProp" Target="../ctrlProps/ctrlProp283.xml"/><Relationship Id="rId33" Type="http://schemas.openxmlformats.org/officeDocument/2006/relationships/ctrlProp" Target="../ctrlProps/ctrlProp291.xml"/><Relationship Id="rId38" Type="http://schemas.openxmlformats.org/officeDocument/2006/relationships/ctrlProp" Target="../ctrlProps/ctrlProp296.xml"/><Relationship Id="rId46" Type="http://schemas.openxmlformats.org/officeDocument/2006/relationships/ctrlProp" Target="../ctrlProps/ctrlProp304.xml"/><Relationship Id="rId59" Type="http://schemas.openxmlformats.org/officeDocument/2006/relationships/ctrlProp" Target="../ctrlProps/ctrlProp317.xml"/><Relationship Id="rId20" Type="http://schemas.openxmlformats.org/officeDocument/2006/relationships/ctrlProp" Target="../ctrlProps/ctrlProp278.xml"/><Relationship Id="rId41" Type="http://schemas.openxmlformats.org/officeDocument/2006/relationships/ctrlProp" Target="../ctrlProps/ctrlProp299.xml"/><Relationship Id="rId54" Type="http://schemas.openxmlformats.org/officeDocument/2006/relationships/ctrlProp" Target="../ctrlProps/ctrlProp312.xml"/><Relationship Id="rId62" Type="http://schemas.openxmlformats.org/officeDocument/2006/relationships/ctrlProp" Target="../ctrlProps/ctrlProp320.xml"/><Relationship Id="rId1" Type="http://schemas.openxmlformats.org/officeDocument/2006/relationships/printerSettings" Target="../printerSettings/printerSettings18.bin"/><Relationship Id="rId6" Type="http://schemas.openxmlformats.org/officeDocument/2006/relationships/ctrlProp" Target="../ctrlProps/ctrlProp264.xml"/><Relationship Id="rId15" Type="http://schemas.openxmlformats.org/officeDocument/2006/relationships/ctrlProp" Target="../ctrlProps/ctrlProp273.xml"/><Relationship Id="rId23" Type="http://schemas.openxmlformats.org/officeDocument/2006/relationships/ctrlProp" Target="../ctrlProps/ctrlProp281.xml"/><Relationship Id="rId28" Type="http://schemas.openxmlformats.org/officeDocument/2006/relationships/ctrlProp" Target="../ctrlProps/ctrlProp286.xml"/><Relationship Id="rId36" Type="http://schemas.openxmlformats.org/officeDocument/2006/relationships/ctrlProp" Target="../ctrlProps/ctrlProp294.xml"/><Relationship Id="rId49" Type="http://schemas.openxmlformats.org/officeDocument/2006/relationships/ctrlProp" Target="../ctrlProps/ctrlProp307.xml"/><Relationship Id="rId57" Type="http://schemas.openxmlformats.org/officeDocument/2006/relationships/ctrlProp" Target="../ctrlProps/ctrlProp315.xml"/><Relationship Id="rId10" Type="http://schemas.openxmlformats.org/officeDocument/2006/relationships/ctrlProp" Target="../ctrlProps/ctrlProp268.xml"/><Relationship Id="rId31" Type="http://schemas.openxmlformats.org/officeDocument/2006/relationships/ctrlProp" Target="../ctrlProps/ctrlProp289.xml"/><Relationship Id="rId44" Type="http://schemas.openxmlformats.org/officeDocument/2006/relationships/ctrlProp" Target="../ctrlProps/ctrlProp302.xml"/><Relationship Id="rId52" Type="http://schemas.openxmlformats.org/officeDocument/2006/relationships/ctrlProp" Target="../ctrlProps/ctrlProp310.xml"/><Relationship Id="rId60" Type="http://schemas.openxmlformats.org/officeDocument/2006/relationships/ctrlProp" Target="../ctrlProps/ctrlProp318.xml"/><Relationship Id="rId65" Type="http://schemas.openxmlformats.org/officeDocument/2006/relationships/comments" Target="../comments13.xml"/><Relationship Id="rId4" Type="http://schemas.openxmlformats.org/officeDocument/2006/relationships/ctrlProp" Target="../ctrlProps/ctrlProp262.xml"/><Relationship Id="rId9" Type="http://schemas.openxmlformats.org/officeDocument/2006/relationships/ctrlProp" Target="../ctrlProps/ctrlProp267.xml"/><Relationship Id="rId13" Type="http://schemas.openxmlformats.org/officeDocument/2006/relationships/ctrlProp" Target="../ctrlProps/ctrlProp271.xml"/><Relationship Id="rId18" Type="http://schemas.openxmlformats.org/officeDocument/2006/relationships/ctrlProp" Target="../ctrlProps/ctrlProp276.xml"/><Relationship Id="rId39" Type="http://schemas.openxmlformats.org/officeDocument/2006/relationships/ctrlProp" Target="../ctrlProps/ctrlProp297.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omments" Target="../comments2.xml"/><Relationship Id="rId3" Type="http://schemas.openxmlformats.org/officeDocument/2006/relationships/vmlDrawing" Target="../drawings/vmlDrawing2.vml"/><Relationship Id="rId7" Type="http://schemas.openxmlformats.org/officeDocument/2006/relationships/ctrlProp" Target="../ctrlProps/ctrlProp5.xml"/><Relationship Id="rId12"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0" Type="http://schemas.openxmlformats.org/officeDocument/2006/relationships/ctrlProp" Target="../ctrlProps/ctrlProp8.xml"/><Relationship Id="rId4" Type="http://schemas.openxmlformats.org/officeDocument/2006/relationships/ctrlProp" Target="../ctrlProps/ctrlProp2.xml"/><Relationship Id="rId9" Type="http://schemas.openxmlformats.org/officeDocument/2006/relationships/ctrlProp" Target="../ctrlProps/ctrlProp7.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7" Type="http://schemas.openxmlformats.org/officeDocument/2006/relationships/comments" Target="../comments15.xml"/><Relationship Id="rId2" Type="http://schemas.openxmlformats.org/officeDocument/2006/relationships/drawing" Target="../drawings/drawing19.xml"/><Relationship Id="rId1" Type="http://schemas.openxmlformats.org/officeDocument/2006/relationships/printerSettings" Target="../printerSettings/printerSettings20.bin"/><Relationship Id="rId6" Type="http://schemas.openxmlformats.org/officeDocument/2006/relationships/ctrlProp" Target="../ctrlProps/ctrlProp325.xml"/><Relationship Id="rId5" Type="http://schemas.openxmlformats.org/officeDocument/2006/relationships/ctrlProp" Target="../ctrlProps/ctrlProp324.xml"/><Relationship Id="rId4" Type="http://schemas.openxmlformats.org/officeDocument/2006/relationships/ctrlProp" Target="../ctrlProps/ctrlProp323.xml"/></Relationships>
</file>

<file path=xl/worksheets/_rels/sheet21.xml.rels><?xml version="1.0" encoding="UTF-8" standalone="yes"?>
<Relationships xmlns="http://schemas.openxmlformats.org/package/2006/relationships"><Relationship Id="rId8" Type="http://schemas.openxmlformats.org/officeDocument/2006/relationships/ctrlProp" Target="../ctrlProps/ctrlProp330.xml"/><Relationship Id="rId13" Type="http://schemas.openxmlformats.org/officeDocument/2006/relationships/ctrlProp" Target="../ctrlProps/ctrlProp335.xml"/><Relationship Id="rId3" Type="http://schemas.openxmlformats.org/officeDocument/2006/relationships/vmlDrawing" Target="../drawings/vmlDrawing20.vml"/><Relationship Id="rId7" Type="http://schemas.openxmlformats.org/officeDocument/2006/relationships/ctrlProp" Target="../ctrlProps/ctrlProp329.xml"/><Relationship Id="rId12" Type="http://schemas.openxmlformats.org/officeDocument/2006/relationships/ctrlProp" Target="../ctrlProps/ctrlProp334.xml"/><Relationship Id="rId17" Type="http://schemas.openxmlformats.org/officeDocument/2006/relationships/ctrlProp" Target="../ctrlProps/ctrlProp339.xml"/><Relationship Id="rId2" Type="http://schemas.openxmlformats.org/officeDocument/2006/relationships/drawing" Target="../drawings/drawing20.xml"/><Relationship Id="rId16" Type="http://schemas.openxmlformats.org/officeDocument/2006/relationships/ctrlProp" Target="../ctrlProps/ctrlProp338.xml"/><Relationship Id="rId1" Type="http://schemas.openxmlformats.org/officeDocument/2006/relationships/printerSettings" Target="../printerSettings/printerSettings21.bin"/><Relationship Id="rId6" Type="http://schemas.openxmlformats.org/officeDocument/2006/relationships/ctrlProp" Target="../ctrlProps/ctrlProp328.xml"/><Relationship Id="rId11" Type="http://schemas.openxmlformats.org/officeDocument/2006/relationships/ctrlProp" Target="../ctrlProps/ctrlProp333.xml"/><Relationship Id="rId5" Type="http://schemas.openxmlformats.org/officeDocument/2006/relationships/ctrlProp" Target="../ctrlProps/ctrlProp327.xml"/><Relationship Id="rId15" Type="http://schemas.openxmlformats.org/officeDocument/2006/relationships/ctrlProp" Target="../ctrlProps/ctrlProp337.xml"/><Relationship Id="rId10" Type="http://schemas.openxmlformats.org/officeDocument/2006/relationships/ctrlProp" Target="../ctrlProps/ctrlProp332.xml"/><Relationship Id="rId4" Type="http://schemas.openxmlformats.org/officeDocument/2006/relationships/ctrlProp" Target="../ctrlProps/ctrlProp326.xml"/><Relationship Id="rId9" Type="http://schemas.openxmlformats.org/officeDocument/2006/relationships/ctrlProp" Target="../ctrlProps/ctrlProp331.xml"/><Relationship Id="rId14" Type="http://schemas.openxmlformats.org/officeDocument/2006/relationships/ctrlProp" Target="../ctrlProps/ctrlProp336.xml"/></Relationships>
</file>

<file path=xl/worksheets/_rels/sheet22.xml.rels><?xml version="1.0" encoding="UTF-8" standalone="yes"?>
<Relationships xmlns="http://schemas.openxmlformats.org/package/2006/relationships"><Relationship Id="rId26" Type="http://schemas.openxmlformats.org/officeDocument/2006/relationships/ctrlProp" Target="../ctrlProps/ctrlProp362.xml"/><Relationship Id="rId21" Type="http://schemas.openxmlformats.org/officeDocument/2006/relationships/ctrlProp" Target="../ctrlProps/ctrlProp357.xml"/><Relationship Id="rId34" Type="http://schemas.openxmlformats.org/officeDocument/2006/relationships/ctrlProp" Target="../ctrlProps/ctrlProp370.xml"/><Relationship Id="rId42" Type="http://schemas.openxmlformats.org/officeDocument/2006/relationships/ctrlProp" Target="../ctrlProps/ctrlProp378.xml"/><Relationship Id="rId47" Type="http://schemas.openxmlformats.org/officeDocument/2006/relationships/ctrlProp" Target="../ctrlProps/ctrlProp383.xml"/><Relationship Id="rId50" Type="http://schemas.openxmlformats.org/officeDocument/2006/relationships/ctrlProp" Target="../ctrlProps/ctrlProp386.xml"/><Relationship Id="rId55" Type="http://schemas.openxmlformats.org/officeDocument/2006/relationships/ctrlProp" Target="../ctrlProps/ctrlProp391.xml"/><Relationship Id="rId63" Type="http://schemas.openxmlformats.org/officeDocument/2006/relationships/ctrlProp" Target="../ctrlProps/ctrlProp399.xml"/><Relationship Id="rId7" Type="http://schemas.openxmlformats.org/officeDocument/2006/relationships/ctrlProp" Target="../ctrlProps/ctrlProp343.xml"/><Relationship Id="rId2" Type="http://schemas.openxmlformats.org/officeDocument/2006/relationships/drawing" Target="../drawings/drawing21.xml"/><Relationship Id="rId16" Type="http://schemas.openxmlformats.org/officeDocument/2006/relationships/ctrlProp" Target="../ctrlProps/ctrlProp352.xml"/><Relationship Id="rId29" Type="http://schemas.openxmlformats.org/officeDocument/2006/relationships/ctrlProp" Target="../ctrlProps/ctrlProp365.xml"/><Relationship Id="rId11" Type="http://schemas.openxmlformats.org/officeDocument/2006/relationships/ctrlProp" Target="../ctrlProps/ctrlProp347.xml"/><Relationship Id="rId24" Type="http://schemas.openxmlformats.org/officeDocument/2006/relationships/ctrlProp" Target="../ctrlProps/ctrlProp360.xml"/><Relationship Id="rId32" Type="http://schemas.openxmlformats.org/officeDocument/2006/relationships/ctrlProp" Target="../ctrlProps/ctrlProp368.xml"/><Relationship Id="rId37" Type="http://schemas.openxmlformats.org/officeDocument/2006/relationships/ctrlProp" Target="../ctrlProps/ctrlProp373.xml"/><Relationship Id="rId40" Type="http://schemas.openxmlformats.org/officeDocument/2006/relationships/ctrlProp" Target="../ctrlProps/ctrlProp376.xml"/><Relationship Id="rId45" Type="http://schemas.openxmlformats.org/officeDocument/2006/relationships/ctrlProp" Target="../ctrlProps/ctrlProp381.xml"/><Relationship Id="rId53" Type="http://schemas.openxmlformats.org/officeDocument/2006/relationships/ctrlProp" Target="../ctrlProps/ctrlProp389.xml"/><Relationship Id="rId58" Type="http://schemas.openxmlformats.org/officeDocument/2006/relationships/ctrlProp" Target="../ctrlProps/ctrlProp394.xml"/><Relationship Id="rId5" Type="http://schemas.openxmlformats.org/officeDocument/2006/relationships/ctrlProp" Target="../ctrlProps/ctrlProp341.xml"/><Relationship Id="rId61" Type="http://schemas.openxmlformats.org/officeDocument/2006/relationships/ctrlProp" Target="../ctrlProps/ctrlProp397.xml"/><Relationship Id="rId19" Type="http://schemas.openxmlformats.org/officeDocument/2006/relationships/ctrlProp" Target="../ctrlProps/ctrlProp355.xml"/><Relationship Id="rId14" Type="http://schemas.openxmlformats.org/officeDocument/2006/relationships/ctrlProp" Target="../ctrlProps/ctrlProp350.xml"/><Relationship Id="rId22" Type="http://schemas.openxmlformats.org/officeDocument/2006/relationships/ctrlProp" Target="../ctrlProps/ctrlProp358.xml"/><Relationship Id="rId27" Type="http://schemas.openxmlformats.org/officeDocument/2006/relationships/ctrlProp" Target="../ctrlProps/ctrlProp363.xml"/><Relationship Id="rId30" Type="http://schemas.openxmlformats.org/officeDocument/2006/relationships/ctrlProp" Target="../ctrlProps/ctrlProp366.xml"/><Relationship Id="rId35" Type="http://schemas.openxmlformats.org/officeDocument/2006/relationships/ctrlProp" Target="../ctrlProps/ctrlProp371.xml"/><Relationship Id="rId43" Type="http://schemas.openxmlformats.org/officeDocument/2006/relationships/ctrlProp" Target="../ctrlProps/ctrlProp379.xml"/><Relationship Id="rId48" Type="http://schemas.openxmlformats.org/officeDocument/2006/relationships/ctrlProp" Target="../ctrlProps/ctrlProp384.xml"/><Relationship Id="rId56" Type="http://schemas.openxmlformats.org/officeDocument/2006/relationships/ctrlProp" Target="../ctrlProps/ctrlProp392.xml"/><Relationship Id="rId64" Type="http://schemas.openxmlformats.org/officeDocument/2006/relationships/ctrlProp" Target="../ctrlProps/ctrlProp400.xml"/><Relationship Id="rId8" Type="http://schemas.openxmlformats.org/officeDocument/2006/relationships/ctrlProp" Target="../ctrlProps/ctrlProp344.xml"/><Relationship Id="rId51" Type="http://schemas.openxmlformats.org/officeDocument/2006/relationships/ctrlProp" Target="../ctrlProps/ctrlProp387.xml"/><Relationship Id="rId3" Type="http://schemas.openxmlformats.org/officeDocument/2006/relationships/vmlDrawing" Target="../drawings/vmlDrawing21.vml"/><Relationship Id="rId12" Type="http://schemas.openxmlformats.org/officeDocument/2006/relationships/ctrlProp" Target="../ctrlProps/ctrlProp348.xml"/><Relationship Id="rId17" Type="http://schemas.openxmlformats.org/officeDocument/2006/relationships/ctrlProp" Target="../ctrlProps/ctrlProp353.xml"/><Relationship Id="rId25" Type="http://schemas.openxmlformats.org/officeDocument/2006/relationships/ctrlProp" Target="../ctrlProps/ctrlProp361.xml"/><Relationship Id="rId33" Type="http://schemas.openxmlformats.org/officeDocument/2006/relationships/ctrlProp" Target="../ctrlProps/ctrlProp369.xml"/><Relationship Id="rId38" Type="http://schemas.openxmlformats.org/officeDocument/2006/relationships/ctrlProp" Target="../ctrlProps/ctrlProp374.xml"/><Relationship Id="rId46" Type="http://schemas.openxmlformats.org/officeDocument/2006/relationships/ctrlProp" Target="../ctrlProps/ctrlProp382.xml"/><Relationship Id="rId59" Type="http://schemas.openxmlformats.org/officeDocument/2006/relationships/ctrlProp" Target="../ctrlProps/ctrlProp395.xml"/><Relationship Id="rId20" Type="http://schemas.openxmlformats.org/officeDocument/2006/relationships/ctrlProp" Target="../ctrlProps/ctrlProp356.xml"/><Relationship Id="rId41" Type="http://schemas.openxmlformats.org/officeDocument/2006/relationships/ctrlProp" Target="../ctrlProps/ctrlProp377.xml"/><Relationship Id="rId54" Type="http://schemas.openxmlformats.org/officeDocument/2006/relationships/ctrlProp" Target="../ctrlProps/ctrlProp390.xml"/><Relationship Id="rId62" Type="http://schemas.openxmlformats.org/officeDocument/2006/relationships/ctrlProp" Target="../ctrlProps/ctrlProp398.xml"/><Relationship Id="rId1" Type="http://schemas.openxmlformats.org/officeDocument/2006/relationships/printerSettings" Target="../printerSettings/printerSettings22.bin"/><Relationship Id="rId6" Type="http://schemas.openxmlformats.org/officeDocument/2006/relationships/ctrlProp" Target="../ctrlProps/ctrlProp342.xml"/><Relationship Id="rId15" Type="http://schemas.openxmlformats.org/officeDocument/2006/relationships/ctrlProp" Target="../ctrlProps/ctrlProp351.xml"/><Relationship Id="rId23" Type="http://schemas.openxmlformats.org/officeDocument/2006/relationships/ctrlProp" Target="../ctrlProps/ctrlProp359.xml"/><Relationship Id="rId28" Type="http://schemas.openxmlformats.org/officeDocument/2006/relationships/ctrlProp" Target="../ctrlProps/ctrlProp364.xml"/><Relationship Id="rId36" Type="http://schemas.openxmlformats.org/officeDocument/2006/relationships/ctrlProp" Target="../ctrlProps/ctrlProp372.xml"/><Relationship Id="rId49" Type="http://schemas.openxmlformats.org/officeDocument/2006/relationships/ctrlProp" Target="../ctrlProps/ctrlProp385.xml"/><Relationship Id="rId57" Type="http://schemas.openxmlformats.org/officeDocument/2006/relationships/ctrlProp" Target="../ctrlProps/ctrlProp393.xml"/><Relationship Id="rId10" Type="http://schemas.openxmlformats.org/officeDocument/2006/relationships/ctrlProp" Target="../ctrlProps/ctrlProp346.xml"/><Relationship Id="rId31" Type="http://schemas.openxmlformats.org/officeDocument/2006/relationships/ctrlProp" Target="../ctrlProps/ctrlProp367.xml"/><Relationship Id="rId44" Type="http://schemas.openxmlformats.org/officeDocument/2006/relationships/ctrlProp" Target="../ctrlProps/ctrlProp380.xml"/><Relationship Id="rId52" Type="http://schemas.openxmlformats.org/officeDocument/2006/relationships/ctrlProp" Target="../ctrlProps/ctrlProp388.xml"/><Relationship Id="rId60" Type="http://schemas.openxmlformats.org/officeDocument/2006/relationships/ctrlProp" Target="../ctrlProps/ctrlProp396.xml"/><Relationship Id="rId65" Type="http://schemas.openxmlformats.org/officeDocument/2006/relationships/comments" Target="../comments16.xml"/><Relationship Id="rId4" Type="http://schemas.openxmlformats.org/officeDocument/2006/relationships/ctrlProp" Target="../ctrlProps/ctrlProp340.xml"/><Relationship Id="rId9" Type="http://schemas.openxmlformats.org/officeDocument/2006/relationships/ctrlProp" Target="../ctrlProps/ctrlProp345.xml"/><Relationship Id="rId13" Type="http://schemas.openxmlformats.org/officeDocument/2006/relationships/ctrlProp" Target="../ctrlProps/ctrlProp349.xml"/><Relationship Id="rId18" Type="http://schemas.openxmlformats.org/officeDocument/2006/relationships/ctrlProp" Target="../ctrlProps/ctrlProp354.xml"/><Relationship Id="rId39" Type="http://schemas.openxmlformats.org/officeDocument/2006/relationships/ctrlProp" Target="../ctrlProps/ctrlProp375.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 Id="rId4" Type="http://schemas.openxmlformats.org/officeDocument/2006/relationships/comments" Target="../comments17.xml"/></Relationships>
</file>

<file path=xl/worksheets/_rels/sheet24.xml.rels><?xml version="1.0" encoding="UTF-8" standalone="yes"?>
<Relationships xmlns="http://schemas.openxmlformats.org/package/2006/relationships"><Relationship Id="rId8" Type="http://schemas.openxmlformats.org/officeDocument/2006/relationships/ctrlProp" Target="../ctrlProps/ctrlProp405.xml"/><Relationship Id="rId13" Type="http://schemas.openxmlformats.org/officeDocument/2006/relationships/ctrlProp" Target="../ctrlProps/ctrlProp410.xml"/><Relationship Id="rId3" Type="http://schemas.openxmlformats.org/officeDocument/2006/relationships/vmlDrawing" Target="../drawings/vmlDrawing23.vml"/><Relationship Id="rId7" Type="http://schemas.openxmlformats.org/officeDocument/2006/relationships/ctrlProp" Target="../ctrlProps/ctrlProp404.xml"/><Relationship Id="rId12" Type="http://schemas.openxmlformats.org/officeDocument/2006/relationships/ctrlProp" Target="../ctrlProps/ctrlProp409.xml"/><Relationship Id="rId17" Type="http://schemas.openxmlformats.org/officeDocument/2006/relationships/comments" Target="../comments18.xml"/><Relationship Id="rId2" Type="http://schemas.openxmlformats.org/officeDocument/2006/relationships/drawing" Target="../drawings/drawing23.xml"/><Relationship Id="rId16" Type="http://schemas.openxmlformats.org/officeDocument/2006/relationships/ctrlProp" Target="../ctrlProps/ctrlProp413.xml"/><Relationship Id="rId1" Type="http://schemas.openxmlformats.org/officeDocument/2006/relationships/printerSettings" Target="../printerSettings/printerSettings24.bin"/><Relationship Id="rId6" Type="http://schemas.openxmlformats.org/officeDocument/2006/relationships/ctrlProp" Target="../ctrlProps/ctrlProp403.xml"/><Relationship Id="rId11" Type="http://schemas.openxmlformats.org/officeDocument/2006/relationships/ctrlProp" Target="../ctrlProps/ctrlProp408.xml"/><Relationship Id="rId5" Type="http://schemas.openxmlformats.org/officeDocument/2006/relationships/ctrlProp" Target="../ctrlProps/ctrlProp402.xml"/><Relationship Id="rId15" Type="http://schemas.openxmlformats.org/officeDocument/2006/relationships/ctrlProp" Target="../ctrlProps/ctrlProp412.xml"/><Relationship Id="rId10" Type="http://schemas.openxmlformats.org/officeDocument/2006/relationships/ctrlProp" Target="../ctrlProps/ctrlProp407.xml"/><Relationship Id="rId4" Type="http://schemas.openxmlformats.org/officeDocument/2006/relationships/ctrlProp" Target="../ctrlProps/ctrlProp401.xml"/><Relationship Id="rId9" Type="http://schemas.openxmlformats.org/officeDocument/2006/relationships/ctrlProp" Target="../ctrlProps/ctrlProp406.xml"/><Relationship Id="rId14" Type="http://schemas.openxmlformats.org/officeDocument/2006/relationships/ctrlProp" Target="../ctrlProps/ctrlProp411.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4.vml"/><Relationship Id="rId7" Type="http://schemas.openxmlformats.org/officeDocument/2006/relationships/comments" Target="../comments19.xml"/><Relationship Id="rId2" Type="http://schemas.openxmlformats.org/officeDocument/2006/relationships/drawing" Target="../drawings/drawing24.xml"/><Relationship Id="rId1" Type="http://schemas.openxmlformats.org/officeDocument/2006/relationships/printerSettings" Target="../printerSettings/printerSettings25.bin"/><Relationship Id="rId6" Type="http://schemas.openxmlformats.org/officeDocument/2006/relationships/ctrlProp" Target="../ctrlProps/ctrlProp416.xml"/><Relationship Id="rId5" Type="http://schemas.openxmlformats.org/officeDocument/2006/relationships/ctrlProp" Target="../ctrlProps/ctrlProp415.xml"/><Relationship Id="rId4" Type="http://schemas.openxmlformats.org/officeDocument/2006/relationships/ctrlProp" Target="../ctrlProps/ctrlProp414.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25.xml"/><Relationship Id="rId1" Type="http://schemas.openxmlformats.org/officeDocument/2006/relationships/printerSettings" Target="../printerSettings/printerSettings26.bin"/><Relationship Id="rId5" Type="http://schemas.openxmlformats.org/officeDocument/2006/relationships/comments" Target="../comments20.xml"/><Relationship Id="rId4" Type="http://schemas.openxmlformats.org/officeDocument/2006/relationships/ctrlProp" Target="../ctrlProps/ctrlProp417.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omments" Target="../comment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8.xml"/><Relationship Id="rId13" Type="http://schemas.openxmlformats.org/officeDocument/2006/relationships/ctrlProp" Target="../ctrlProps/ctrlProp23.xml"/><Relationship Id="rId3" Type="http://schemas.openxmlformats.org/officeDocument/2006/relationships/vmlDrawing" Target="../drawings/vmlDrawing4.vml"/><Relationship Id="rId7" Type="http://schemas.openxmlformats.org/officeDocument/2006/relationships/ctrlProp" Target="../ctrlProps/ctrlProp17.xml"/><Relationship Id="rId12" Type="http://schemas.openxmlformats.org/officeDocument/2006/relationships/ctrlProp" Target="../ctrlProps/ctrlProp22.xml"/><Relationship Id="rId17" Type="http://schemas.openxmlformats.org/officeDocument/2006/relationships/ctrlProp" Target="../ctrlProps/ctrlProp27.xml"/><Relationship Id="rId2" Type="http://schemas.openxmlformats.org/officeDocument/2006/relationships/drawing" Target="../drawings/drawing4.xml"/><Relationship Id="rId16" Type="http://schemas.openxmlformats.org/officeDocument/2006/relationships/ctrlProp" Target="../ctrlProps/ctrlProp26.xml"/><Relationship Id="rId1" Type="http://schemas.openxmlformats.org/officeDocument/2006/relationships/printerSettings" Target="../printerSettings/printerSettings4.bin"/><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5" Type="http://schemas.openxmlformats.org/officeDocument/2006/relationships/ctrlProp" Target="../ctrlProps/ctrlProp25.xml"/><Relationship Id="rId10" Type="http://schemas.openxmlformats.org/officeDocument/2006/relationships/ctrlProp" Target="../ctrlProps/ctrlProp20.xml"/><Relationship Id="rId4" Type="http://schemas.openxmlformats.org/officeDocument/2006/relationships/ctrlProp" Target="../ctrlProps/ctrlProp14.xml"/><Relationship Id="rId9" Type="http://schemas.openxmlformats.org/officeDocument/2006/relationships/ctrlProp" Target="../ctrlProps/ctrlProp19.xml"/><Relationship Id="rId14" Type="http://schemas.openxmlformats.org/officeDocument/2006/relationships/ctrlProp" Target="../ctrlProps/ctrlProp24.xml"/></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50.xml"/><Relationship Id="rId21" Type="http://schemas.openxmlformats.org/officeDocument/2006/relationships/ctrlProp" Target="../ctrlProps/ctrlProp45.xml"/><Relationship Id="rId34" Type="http://schemas.openxmlformats.org/officeDocument/2006/relationships/ctrlProp" Target="../ctrlProps/ctrlProp58.xml"/><Relationship Id="rId42" Type="http://schemas.openxmlformats.org/officeDocument/2006/relationships/ctrlProp" Target="../ctrlProps/ctrlProp66.xml"/><Relationship Id="rId47" Type="http://schemas.openxmlformats.org/officeDocument/2006/relationships/ctrlProp" Target="../ctrlProps/ctrlProp71.xml"/><Relationship Id="rId50" Type="http://schemas.openxmlformats.org/officeDocument/2006/relationships/ctrlProp" Target="../ctrlProps/ctrlProp74.xml"/><Relationship Id="rId55" Type="http://schemas.openxmlformats.org/officeDocument/2006/relationships/ctrlProp" Target="../ctrlProps/ctrlProp79.xml"/><Relationship Id="rId63" Type="http://schemas.openxmlformats.org/officeDocument/2006/relationships/ctrlProp" Target="../ctrlProps/ctrlProp87.xml"/><Relationship Id="rId7" Type="http://schemas.openxmlformats.org/officeDocument/2006/relationships/ctrlProp" Target="../ctrlProps/ctrlProp31.xml"/><Relationship Id="rId2" Type="http://schemas.openxmlformats.org/officeDocument/2006/relationships/drawing" Target="../drawings/drawing5.xml"/><Relationship Id="rId16" Type="http://schemas.openxmlformats.org/officeDocument/2006/relationships/ctrlProp" Target="../ctrlProps/ctrlProp40.xml"/><Relationship Id="rId29" Type="http://schemas.openxmlformats.org/officeDocument/2006/relationships/ctrlProp" Target="../ctrlProps/ctrlProp53.xml"/><Relationship Id="rId11" Type="http://schemas.openxmlformats.org/officeDocument/2006/relationships/ctrlProp" Target="../ctrlProps/ctrlProp35.xml"/><Relationship Id="rId24" Type="http://schemas.openxmlformats.org/officeDocument/2006/relationships/ctrlProp" Target="../ctrlProps/ctrlProp48.xml"/><Relationship Id="rId32" Type="http://schemas.openxmlformats.org/officeDocument/2006/relationships/ctrlProp" Target="../ctrlProps/ctrlProp56.xml"/><Relationship Id="rId37" Type="http://schemas.openxmlformats.org/officeDocument/2006/relationships/ctrlProp" Target="../ctrlProps/ctrlProp61.xml"/><Relationship Id="rId40" Type="http://schemas.openxmlformats.org/officeDocument/2006/relationships/ctrlProp" Target="../ctrlProps/ctrlProp64.xml"/><Relationship Id="rId45" Type="http://schemas.openxmlformats.org/officeDocument/2006/relationships/ctrlProp" Target="../ctrlProps/ctrlProp69.xml"/><Relationship Id="rId53" Type="http://schemas.openxmlformats.org/officeDocument/2006/relationships/ctrlProp" Target="../ctrlProps/ctrlProp77.xml"/><Relationship Id="rId58" Type="http://schemas.openxmlformats.org/officeDocument/2006/relationships/ctrlProp" Target="../ctrlProps/ctrlProp82.xml"/><Relationship Id="rId5" Type="http://schemas.openxmlformats.org/officeDocument/2006/relationships/ctrlProp" Target="../ctrlProps/ctrlProp29.xml"/><Relationship Id="rId61" Type="http://schemas.openxmlformats.org/officeDocument/2006/relationships/ctrlProp" Target="../ctrlProps/ctrlProp85.xml"/><Relationship Id="rId19" Type="http://schemas.openxmlformats.org/officeDocument/2006/relationships/ctrlProp" Target="../ctrlProps/ctrlProp43.xml"/><Relationship Id="rId14" Type="http://schemas.openxmlformats.org/officeDocument/2006/relationships/ctrlProp" Target="../ctrlProps/ctrlProp38.xml"/><Relationship Id="rId22" Type="http://schemas.openxmlformats.org/officeDocument/2006/relationships/ctrlProp" Target="../ctrlProps/ctrlProp46.xml"/><Relationship Id="rId27" Type="http://schemas.openxmlformats.org/officeDocument/2006/relationships/ctrlProp" Target="../ctrlProps/ctrlProp51.xml"/><Relationship Id="rId30" Type="http://schemas.openxmlformats.org/officeDocument/2006/relationships/ctrlProp" Target="../ctrlProps/ctrlProp54.xml"/><Relationship Id="rId35" Type="http://schemas.openxmlformats.org/officeDocument/2006/relationships/ctrlProp" Target="../ctrlProps/ctrlProp59.xml"/><Relationship Id="rId43" Type="http://schemas.openxmlformats.org/officeDocument/2006/relationships/ctrlProp" Target="../ctrlProps/ctrlProp67.xml"/><Relationship Id="rId48" Type="http://schemas.openxmlformats.org/officeDocument/2006/relationships/ctrlProp" Target="../ctrlProps/ctrlProp72.xml"/><Relationship Id="rId56" Type="http://schemas.openxmlformats.org/officeDocument/2006/relationships/ctrlProp" Target="../ctrlProps/ctrlProp80.xml"/><Relationship Id="rId64" Type="http://schemas.openxmlformats.org/officeDocument/2006/relationships/ctrlProp" Target="../ctrlProps/ctrlProp88.xml"/><Relationship Id="rId8" Type="http://schemas.openxmlformats.org/officeDocument/2006/relationships/ctrlProp" Target="../ctrlProps/ctrlProp32.xml"/><Relationship Id="rId51" Type="http://schemas.openxmlformats.org/officeDocument/2006/relationships/ctrlProp" Target="../ctrlProps/ctrlProp75.xml"/><Relationship Id="rId3" Type="http://schemas.openxmlformats.org/officeDocument/2006/relationships/vmlDrawing" Target="../drawings/vmlDrawing5.vml"/><Relationship Id="rId12" Type="http://schemas.openxmlformats.org/officeDocument/2006/relationships/ctrlProp" Target="../ctrlProps/ctrlProp36.xml"/><Relationship Id="rId17" Type="http://schemas.openxmlformats.org/officeDocument/2006/relationships/ctrlProp" Target="../ctrlProps/ctrlProp41.xml"/><Relationship Id="rId25" Type="http://schemas.openxmlformats.org/officeDocument/2006/relationships/ctrlProp" Target="../ctrlProps/ctrlProp49.xml"/><Relationship Id="rId33" Type="http://schemas.openxmlformats.org/officeDocument/2006/relationships/ctrlProp" Target="../ctrlProps/ctrlProp57.xml"/><Relationship Id="rId38" Type="http://schemas.openxmlformats.org/officeDocument/2006/relationships/ctrlProp" Target="../ctrlProps/ctrlProp62.xml"/><Relationship Id="rId46" Type="http://schemas.openxmlformats.org/officeDocument/2006/relationships/ctrlProp" Target="../ctrlProps/ctrlProp70.xml"/><Relationship Id="rId59" Type="http://schemas.openxmlformats.org/officeDocument/2006/relationships/ctrlProp" Target="../ctrlProps/ctrlProp83.xml"/><Relationship Id="rId20" Type="http://schemas.openxmlformats.org/officeDocument/2006/relationships/ctrlProp" Target="../ctrlProps/ctrlProp44.xml"/><Relationship Id="rId41" Type="http://schemas.openxmlformats.org/officeDocument/2006/relationships/ctrlProp" Target="../ctrlProps/ctrlProp65.xml"/><Relationship Id="rId54" Type="http://schemas.openxmlformats.org/officeDocument/2006/relationships/ctrlProp" Target="../ctrlProps/ctrlProp78.xml"/><Relationship Id="rId62" Type="http://schemas.openxmlformats.org/officeDocument/2006/relationships/ctrlProp" Target="../ctrlProps/ctrlProp86.xml"/><Relationship Id="rId1" Type="http://schemas.openxmlformats.org/officeDocument/2006/relationships/printerSettings" Target="../printerSettings/printerSettings5.bin"/><Relationship Id="rId6" Type="http://schemas.openxmlformats.org/officeDocument/2006/relationships/ctrlProp" Target="../ctrlProps/ctrlProp30.xml"/><Relationship Id="rId15" Type="http://schemas.openxmlformats.org/officeDocument/2006/relationships/ctrlProp" Target="../ctrlProps/ctrlProp39.xml"/><Relationship Id="rId23" Type="http://schemas.openxmlformats.org/officeDocument/2006/relationships/ctrlProp" Target="../ctrlProps/ctrlProp47.xml"/><Relationship Id="rId28" Type="http://schemas.openxmlformats.org/officeDocument/2006/relationships/ctrlProp" Target="../ctrlProps/ctrlProp52.xml"/><Relationship Id="rId36" Type="http://schemas.openxmlformats.org/officeDocument/2006/relationships/ctrlProp" Target="../ctrlProps/ctrlProp60.xml"/><Relationship Id="rId49" Type="http://schemas.openxmlformats.org/officeDocument/2006/relationships/ctrlProp" Target="../ctrlProps/ctrlProp73.xml"/><Relationship Id="rId57" Type="http://schemas.openxmlformats.org/officeDocument/2006/relationships/ctrlProp" Target="../ctrlProps/ctrlProp81.xml"/><Relationship Id="rId10" Type="http://schemas.openxmlformats.org/officeDocument/2006/relationships/ctrlProp" Target="../ctrlProps/ctrlProp34.xml"/><Relationship Id="rId31" Type="http://schemas.openxmlformats.org/officeDocument/2006/relationships/ctrlProp" Target="../ctrlProps/ctrlProp55.xml"/><Relationship Id="rId44" Type="http://schemas.openxmlformats.org/officeDocument/2006/relationships/ctrlProp" Target="../ctrlProps/ctrlProp68.xml"/><Relationship Id="rId52" Type="http://schemas.openxmlformats.org/officeDocument/2006/relationships/ctrlProp" Target="../ctrlProps/ctrlProp76.xml"/><Relationship Id="rId60" Type="http://schemas.openxmlformats.org/officeDocument/2006/relationships/ctrlProp" Target="../ctrlProps/ctrlProp84.xml"/><Relationship Id="rId65" Type="http://schemas.openxmlformats.org/officeDocument/2006/relationships/comments" Target="../comments4.xml"/><Relationship Id="rId4" Type="http://schemas.openxmlformats.org/officeDocument/2006/relationships/ctrlProp" Target="../ctrlProps/ctrlProp28.xml"/><Relationship Id="rId9" Type="http://schemas.openxmlformats.org/officeDocument/2006/relationships/ctrlProp" Target="../ctrlProps/ctrlProp33.xml"/><Relationship Id="rId13" Type="http://schemas.openxmlformats.org/officeDocument/2006/relationships/ctrlProp" Target="../ctrlProps/ctrlProp37.xml"/><Relationship Id="rId18" Type="http://schemas.openxmlformats.org/officeDocument/2006/relationships/ctrlProp" Target="../ctrlProps/ctrlProp42.xml"/><Relationship Id="rId39" Type="http://schemas.openxmlformats.org/officeDocument/2006/relationships/ctrlProp" Target="../ctrlProps/ctrlProp6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7" Type="http://schemas.openxmlformats.org/officeDocument/2006/relationships/comments" Target="../comments6.x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trlProp" Target="../ctrlProps/ctrlProp91.xml"/><Relationship Id="rId5" Type="http://schemas.openxmlformats.org/officeDocument/2006/relationships/ctrlProp" Target="../ctrlProps/ctrlProp90.xml"/><Relationship Id="rId4" Type="http://schemas.openxmlformats.org/officeDocument/2006/relationships/ctrlProp" Target="../ctrlProps/ctrlProp89.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96.xml"/><Relationship Id="rId13" Type="http://schemas.openxmlformats.org/officeDocument/2006/relationships/ctrlProp" Target="../ctrlProps/ctrlProp101.xml"/><Relationship Id="rId3" Type="http://schemas.openxmlformats.org/officeDocument/2006/relationships/vmlDrawing" Target="../drawings/vmlDrawing8.vml"/><Relationship Id="rId7" Type="http://schemas.openxmlformats.org/officeDocument/2006/relationships/ctrlProp" Target="../ctrlProps/ctrlProp95.xml"/><Relationship Id="rId12" Type="http://schemas.openxmlformats.org/officeDocument/2006/relationships/ctrlProp" Target="../ctrlProps/ctrlProp100.xml"/><Relationship Id="rId17" Type="http://schemas.openxmlformats.org/officeDocument/2006/relationships/ctrlProp" Target="../ctrlProps/ctrlProp105.xml"/><Relationship Id="rId2" Type="http://schemas.openxmlformats.org/officeDocument/2006/relationships/drawing" Target="../drawings/drawing8.xml"/><Relationship Id="rId16" Type="http://schemas.openxmlformats.org/officeDocument/2006/relationships/ctrlProp" Target="../ctrlProps/ctrlProp104.xml"/><Relationship Id="rId1" Type="http://schemas.openxmlformats.org/officeDocument/2006/relationships/printerSettings" Target="../printerSettings/printerSettings9.bin"/><Relationship Id="rId6" Type="http://schemas.openxmlformats.org/officeDocument/2006/relationships/ctrlProp" Target="../ctrlProps/ctrlProp94.xml"/><Relationship Id="rId11" Type="http://schemas.openxmlformats.org/officeDocument/2006/relationships/ctrlProp" Target="../ctrlProps/ctrlProp99.xml"/><Relationship Id="rId5" Type="http://schemas.openxmlformats.org/officeDocument/2006/relationships/ctrlProp" Target="../ctrlProps/ctrlProp93.xml"/><Relationship Id="rId15" Type="http://schemas.openxmlformats.org/officeDocument/2006/relationships/ctrlProp" Target="../ctrlProps/ctrlProp103.xml"/><Relationship Id="rId10" Type="http://schemas.openxmlformats.org/officeDocument/2006/relationships/ctrlProp" Target="../ctrlProps/ctrlProp98.xml"/><Relationship Id="rId4" Type="http://schemas.openxmlformats.org/officeDocument/2006/relationships/ctrlProp" Target="../ctrlProps/ctrlProp92.xml"/><Relationship Id="rId9" Type="http://schemas.openxmlformats.org/officeDocument/2006/relationships/ctrlProp" Target="../ctrlProps/ctrlProp97.xml"/><Relationship Id="rId14" Type="http://schemas.openxmlformats.org/officeDocument/2006/relationships/ctrlProp" Target="../ctrlProps/ctrlProp10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04364-1C4C-4512-A3BE-8FFC5C4CB7A3}">
  <sheetPr>
    <tabColor theme="3" tint="0.39997558519241921"/>
    <pageSetUpPr fitToPage="1"/>
  </sheetPr>
  <dimension ref="B1:AF41"/>
  <sheetViews>
    <sheetView showGridLines="0" tabSelected="1" zoomScaleNormal="100" zoomScaleSheetLayoutView="100" workbookViewId="0">
      <selection activeCell="S4" sqref="S4"/>
    </sheetView>
  </sheetViews>
  <sheetFormatPr defaultColWidth="9" defaultRowHeight="13"/>
  <cols>
    <col min="1" max="1" width="1.36328125" style="278" customWidth="1"/>
    <col min="2" max="2" width="3.6328125" style="280" customWidth="1"/>
    <col min="3" max="7" width="4.26953125" style="278" customWidth="1"/>
    <col min="8" max="8" width="1.90625" style="278" customWidth="1"/>
    <col min="9" max="9" width="3.6328125" style="278" customWidth="1"/>
    <col min="10" max="10" width="5.7265625" style="278" customWidth="1"/>
    <col min="11" max="11" width="3.6328125" style="278" customWidth="1"/>
    <col min="12" max="12" width="4.26953125" style="278" customWidth="1"/>
    <col min="13" max="13" width="3.26953125" style="278" customWidth="1"/>
    <col min="14" max="23" width="3.6328125" style="278" customWidth="1"/>
    <col min="24" max="24" width="5.36328125" style="278" customWidth="1"/>
    <col min="25" max="25" width="49.26953125" style="278" customWidth="1"/>
    <col min="26" max="26" width="13.08984375" style="333" hidden="1" customWidth="1"/>
    <col min="27" max="27" width="9" style="278" customWidth="1"/>
    <col min="28" max="80" width="9" style="278"/>
    <col min="81" max="84" width="9" style="278" customWidth="1"/>
    <col min="85" max="16384" width="9" style="278"/>
  </cols>
  <sheetData>
    <row r="1" spans="2:32" ht="13.5" customHeight="1">
      <c r="U1" s="281"/>
      <c r="X1" s="40" t="s">
        <v>360</v>
      </c>
    </row>
    <row r="2" spans="2:32" ht="13.5" customHeight="1">
      <c r="P2" s="574" t="str">
        <f>IF(P11="","",P11)</f>
        <v/>
      </c>
      <c r="Q2" s="574"/>
      <c r="R2" s="574"/>
      <c r="S2" s="574"/>
      <c r="T2" s="574"/>
      <c r="U2" s="574"/>
      <c r="V2" s="574"/>
      <c r="W2" s="574"/>
      <c r="X2" s="574"/>
    </row>
    <row r="3" spans="2:32" ht="23.25" customHeight="1">
      <c r="B3" s="282" t="s">
        <v>351</v>
      </c>
    </row>
    <row r="4" spans="2:32" s="258" customFormat="1" ht="23.25" customHeight="1">
      <c r="B4" s="283"/>
      <c r="G4" s="284"/>
      <c r="H4" s="520"/>
      <c r="I4" s="521"/>
      <c r="J4" s="521"/>
      <c r="Q4" s="520" t="s">
        <v>1</v>
      </c>
      <c r="R4" s="521"/>
      <c r="S4" s="285"/>
      <c r="T4" s="258" t="s">
        <v>2</v>
      </c>
      <c r="U4" s="285"/>
      <c r="V4" s="258" t="s">
        <v>3</v>
      </c>
      <c r="W4" s="285"/>
      <c r="X4" s="258" t="s">
        <v>4</v>
      </c>
      <c r="Z4" s="350"/>
    </row>
    <row r="5" spans="2:32" ht="23.25" customHeight="1">
      <c r="B5" s="282" t="s">
        <v>352</v>
      </c>
    </row>
    <row r="6" spans="2:32" ht="18.649999999999999" customHeight="1">
      <c r="B6" s="518" t="s">
        <v>0</v>
      </c>
      <c r="C6" s="518"/>
      <c r="D6" s="518"/>
      <c r="E6" s="522"/>
      <c r="F6" s="523"/>
      <c r="G6" s="523"/>
      <c r="H6" s="523"/>
      <c r="I6" s="523"/>
      <c r="Z6" s="350"/>
      <c r="AA6" s="132"/>
      <c r="AB6" s="132"/>
      <c r="AC6" s="132"/>
      <c r="AD6" s="132"/>
      <c r="AE6" s="132"/>
      <c r="AF6" s="132"/>
    </row>
    <row r="7" spans="2:32" ht="40.5" customHeight="1">
      <c r="B7" s="29"/>
      <c r="C7" s="29"/>
      <c r="D7" s="29"/>
      <c r="E7" s="286"/>
      <c r="K7" s="524" t="s">
        <v>35</v>
      </c>
      <c r="L7" s="525"/>
      <c r="M7" s="525"/>
      <c r="N7" s="525"/>
      <c r="O7" s="525"/>
      <c r="P7" s="526"/>
      <c r="Q7" s="526"/>
      <c r="R7" s="526"/>
      <c r="S7" s="526"/>
      <c r="T7" s="526"/>
      <c r="U7" s="526"/>
      <c r="V7" s="526"/>
      <c r="W7" s="526"/>
      <c r="X7" s="526"/>
      <c r="Z7" s="350"/>
      <c r="AA7" s="132"/>
      <c r="AB7" s="132"/>
      <c r="AC7" s="132"/>
      <c r="AD7" s="132"/>
      <c r="AE7" s="132"/>
      <c r="AF7" s="132"/>
    </row>
    <row r="8" spans="2:32" s="132" customFormat="1" ht="23.25" customHeight="1">
      <c r="B8" s="282"/>
      <c r="K8" s="521" t="s">
        <v>5</v>
      </c>
      <c r="L8" s="521"/>
      <c r="M8" s="521"/>
      <c r="N8" s="521"/>
      <c r="O8" s="521"/>
      <c r="P8" s="132" t="s">
        <v>7</v>
      </c>
      <c r="Q8" s="527"/>
      <c r="R8" s="527"/>
      <c r="S8" s="527"/>
      <c r="T8" s="527"/>
      <c r="U8" s="527"/>
      <c r="Z8" s="334"/>
      <c r="AA8" s="38"/>
      <c r="AB8" s="38"/>
      <c r="AC8" s="38"/>
      <c r="AD8" s="38"/>
      <c r="AE8" s="38"/>
      <c r="AF8" s="38"/>
    </row>
    <row r="9" spans="2:32" s="132" customFormat="1" ht="23.25" customHeight="1">
      <c r="B9" s="282"/>
      <c r="K9" s="589" t="s">
        <v>419</v>
      </c>
      <c r="L9" s="589"/>
      <c r="M9" s="589"/>
      <c r="N9" s="589"/>
      <c r="P9" s="586"/>
      <c r="Q9" s="586"/>
      <c r="R9" s="586"/>
      <c r="S9" s="586"/>
      <c r="T9" s="586"/>
      <c r="U9" s="586"/>
      <c r="V9" s="586"/>
      <c r="W9" s="586"/>
      <c r="X9" s="586"/>
      <c r="Z9" s="334"/>
      <c r="AA9" s="38"/>
      <c r="AB9" s="38"/>
      <c r="AC9" s="38"/>
      <c r="AD9" s="38"/>
      <c r="AE9" s="38"/>
      <c r="AF9" s="38"/>
    </row>
    <row r="10" spans="2:32" s="132" customFormat="1" ht="23.25" customHeight="1">
      <c r="B10" s="282"/>
      <c r="K10" s="589"/>
      <c r="L10" s="589"/>
      <c r="M10" s="589"/>
      <c r="N10" s="589"/>
      <c r="P10" s="586"/>
      <c r="Q10" s="586"/>
      <c r="R10" s="586"/>
      <c r="S10" s="586"/>
      <c r="T10" s="586"/>
      <c r="U10" s="586"/>
      <c r="V10" s="586"/>
      <c r="W10" s="586"/>
      <c r="X10" s="586"/>
      <c r="Z10" s="336"/>
    </row>
    <row r="11" spans="2:32" s="132" customFormat="1" ht="41.25" customHeight="1">
      <c r="B11" s="282"/>
      <c r="K11" s="521" t="s">
        <v>6</v>
      </c>
      <c r="L11" s="521"/>
      <c r="M11" s="521"/>
      <c r="N11" s="521"/>
      <c r="O11" s="521"/>
      <c r="P11" s="517"/>
      <c r="Q11" s="517"/>
      <c r="R11" s="517"/>
      <c r="S11" s="517"/>
      <c r="T11" s="517"/>
      <c r="U11" s="517"/>
      <c r="V11" s="517"/>
      <c r="W11" s="517"/>
      <c r="X11" s="517"/>
      <c r="Z11" s="336"/>
    </row>
    <row r="12" spans="2:32" s="132" customFormat="1" ht="23.25" customHeight="1">
      <c r="B12" s="282"/>
      <c r="K12" s="518" t="s">
        <v>36</v>
      </c>
      <c r="L12" s="518"/>
      <c r="M12" s="518"/>
      <c r="N12" s="518"/>
      <c r="O12" s="518"/>
      <c r="P12" s="519"/>
      <c r="Q12" s="519"/>
      <c r="R12" s="519"/>
      <c r="S12" s="519"/>
      <c r="T12" s="519"/>
      <c r="U12" s="519"/>
      <c r="V12" s="519"/>
      <c r="W12" s="519"/>
      <c r="X12" s="519"/>
      <c r="Z12" s="336"/>
    </row>
    <row r="13" spans="2:32" s="132" customFormat="1" ht="29.25" customHeight="1">
      <c r="B13" s="282"/>
      <c r="K13" s="518" t="s">
        <v>353</v>
      </c>
      <c r="L13" s="518"/>
      <c r="M13" s="518"/>
      <c r="N13" s="518"/>
      <c r="O13" s="518"/>
      <c r="P13" s="586"/>
      <c r="Q13" s="586"/>
      <c r="R13" s="586"/>
      <c r="S13" s="586"/>
      <c r="T13" s="586"/>
      <c r="U13" s="586"/>
      <c r="V13" s="586"/>
      <c r="W13" s="586"/>
      <c r="X13" s="586"/>
      <c r="Z13" s="336"/>
    </row>
    <row r="14" spans="2:32" s="132" customFormat="1" ht="15" customHeight="1">
      <c r="B14" s="282"/>
      <c r="Z14" s="336"/>
    </row>
    <row r="15" spans="2:32" s="132" customFormat="1" ht="23.25" customHeight="1">
      <c r="B15" s="587" t="s">
        <v>361</v>
      </c>
      <c r="C15" s="521"/>
      <c r="D15" s="521"/>
      <c r="E15" s="521"/>
      <c r="F15" s="521"/>
      <c r="G15" s="521"/>
      <c r="H15" s="521"/>
      <c r="I15" s="521"/>
      <c r="J15" s="521"/>
      <c r="K15" s="521"/>
      <c r="L15" s="521"/>
      <c r="M15" s="521"/>
      <c r="N15" s="521"/>
      <c r="O15" s="521"/>
      <c r="P15" s="521"/>
      <c r="Q15" s="521"/>
      <c r="R15" s="521"/>
      <c r="S15" s="521"/>
      <c r="T15" s="521"/>
      <c r="U15" s="521"/>
      <c r="V15" s="521"/>
      <c r="W15" s="521"/>
      <c r="X15" s="521"/>
      <c r="Z15" s="336"/>
    </row>
    <row r="16" spans="2:32" ht="23.25" customHeight="1">
      <c r="C16" s="522" t="s">
        <v>354</v>
      </c>
      <c r="D16" s="522"/>
      <c r="E16" s="522"/>
      <c r="F16" s="522"/>
      <c r="G16" s="522"/>
      <c r="H16" s="522"/>
      <c r="I16" s="522"/>
      <c r="J16" s="522"/>
      <c r="K16" s="522"/>
      <c r="L16" s="522"/>
      <c r="M16" s="522"/>
      <c r="N16" s="522"/>
      <c r="O16" s="522"/>
      <c r="P16" s="522"/>
      <c r="Q16" s="522"/>
      <c r="R16" s="522"/>
      <c r="S16" s="522"/>
      <c r="T16" s="522"/>
      <c r="U16" s="522"/>
      <c r="V16" s="522"/>
      <c r="W16" s="522"/>
    </row>
    <row r="17" spans="2:28" ht="23.25" customHeight="1">
      <c r="C17" s="522" t="s">
        <v>355</v>
      </c>
      <c r="D17" s="522"/>
      <c r="E17" s="522"/>
      <c r="F17" s="522"/>
      <c r="G17" s="522"/>
      <c r="H17" s="522"/>
      <c r="I17" s="522"/>
      <c r="J17" s="522"/>
      <c r="K17" s="522"/>
      <c r="L17" s="522"/>
      <c r="M17" s="522"/>
      <c r="N17" s="522"/>
      <c r="O17" s="522"/>
      <c r="P17" s="522"/>
      <c r="Q17" s="522"/>
      <c r="R17" s="522"/>
      <c r="S17" s="522"/>
      <c r="T17" s="522"/>
      <c r="U17" s="522"/>
    </row>
    <row r="18" spans="2:28" ht="23.25" customHeight="1">
      <c r="C18" s="30"/>
      <c r="D18" s="30"/>
      <c r="E18" s="30"/>
      <c r="F18" s="30"/>
      <c r="G18" s="30"/>
      <c r="H18" s="30"/>
      <c r="I18" s="30"/>
      <c r="J18" s="30"/>
      <c r="K18" s="30"/>
      <c r="L18" s="30"/>
      <c r="M18" s="30"/>
      <c r="N18" s="30"/>
      <c r="O18" s="30"/>
      <c r="P18" s="30"/>
      <c r="Q18" s="30"/>
      <c r="R18" s="30"/>
      <c r="S18" s="30"/>
      <c r="T18" s="30"/>
      <c r="U18" s="30"/>
    </row>
    <row r="19" spans="2:28" ht="11.25" customHeight="1"/>
    <row r="20" spans="2:28" ht="23.25" customHeight="1">
      <c r="B20" s="588" t="s">
        <v>8</v>
      </c>
      <c r="C20" s="523"/>
      <c r="D20" s="523"/>
      <c r="E20" s="523"/>
      <c r="F20" s="523"/>
      <c r="G20" s="523"/>
      <c r="H20" s="523"/>
      <c r="I20" s="523"/>
      <c r="J20" s="523"/>
      <c r="K20" s="523"/>
      <c r="L20" s="523"/>
      <c r="M20" s="523"/>
      <c r="N20" s="523"/>
      <c r="O20" s="523"/>
      <c r="P20" s="523"/>
      <c r="Q20" s="523"/>
      <c r="R20" s="523"/>
      <c r="S20" s="523"/>
      <c r="T20" s="523"/>
      <c r="U20" s="523"/>
      <c r="V20" s="523"/>
      <c r="W20" s="523"/>
      <c r="X20" s="523"/>
    </row>
    <row r="21" spans="2:28" ht="13.5" customHeight="1">
      <c r="B21" s="283"/>
    </row>
    <row r="22" spans="2:28" ht="23.25" customHeight="1">
      <c r="B22" s="423" t="s">
        <v>28</v>
      </c>
      <c r="C22" s="528" t="s">
        <v>9</v>
      </c>
      <c r="D22" s="528"/>
      <c r="E22" s="528"/>
      <c r="F22" s="528"/>
      <c r="G22" s="528"/>
      <c r="H22" s="528"/>
    </row>
    <row r="23" spans="2:28" ht="27.75" customHeight="1">
      <c r="C23" s="227" t="s">
        <v>356</v>
      </c>
      <c r="D23" s="529"/>
      <c r="E23" s="529"/>
      <c r="F23" s="529"/>
      <c r="G23" s="529"/>
      <c r="H23" s="529"/>
      <c r="I23" s="227" t="s">
        <v>161</v>
      </c>
      <c r="K23" s="260" t="s">
        <v>357</v>
      </c>
      <c r="L23" s="260"/>
      <c r="M23" s="260"/>
      <c r="N23" s="287"/>
      <c r="O23" s="260" t="s">
        <v>13</v>
      </c>
      <c r="P23" s="265"/>
      <c r="R23" s="288"/>
      <c r="Y23" s="349" t="str">
        <f>IFERROR(IF(D23=Z23,"","※　申請金額と申請人数が不一致です"),"")</f>
        <v/>
      </c>
      <c r="Z23" s="351" t="e">
        <f>VLOOKUP($N$23,入力規則!$K$2:$L$6,2,FALSE)</f>
        <v>#N/A</v>
      </c>
      <c r="AA23" s="289"/>
      <c r="AB23" s="289"/>
    </row>
    <row r="24" spans="2:28" ht="27.75" customHeight="1">
      <c r="C24" s="290"/>
      <c r="Y24" s="291"/>
      <c r="Z24" s="352"/>
      <c r="AA24" s="289"/>
      <c r="AB24" s="289"/>
    </row>
    <row r="25" spans="2:28" ht="36" customHeight="1">
      <c r="B25" s="424" t="s">
        <v>29</v>
      </c>
      <c r="C25" s="530" t="s">
        <v>10</v>
      </c>
      <c r="D25" s="530"/>
      <c r="E25" s="530"/>
      <c r="F25" s="530"/>
      <c r="G25" s="531"/>
      <c r="H25" s="531"/>
    </row>
    <row r="26" spans="2:28" ht="23.25" customHeight="1">
      <c r="C26" s="532" t="s">
        <v>11</v>
      </c>
      <c r="D26" s="532"/>
      <c r="E26" s="532"/>
      <c r="F26" s="532"/>
      <c r="G26" s="533"/>
      <c r="H26" s="533"/>
      <c r="I26" s="534"/>
      <c r="J26" s="535"/>
      <c r="K26" s="535"/>
      <c r="L26" s="535"/>
      <c r="M26" s="535"/>
      <c r="N26" s="535"/>
      <c r="O26" s="535"/>
      <c r="P26" s="535"/>
      <c r="Q26" s="535"/>
      <c r="R26" s="535"/>
      <c r="S26" s="535"/>
      <c r="T26" s="535"/>
      <c r="U26" s="535"/>
      <c r="V26" s="535"/>
      <c r="W26" s="535"/>
      <c r="X26" s="536"/>
    </row>
    <row r="27" spans="2:28" ht="23.25" customHeight="1">
      <c r="C27" s="532" t="s">
        <v>12</v>
      </c>
      <c r="D27" s="532"/>
      <c r="E27" s="532"/>
      <c r="F27" s="532"/>
      <c r="G27" s="533"/>
      <c r="H27" s="533"/>
      <c r="I27" s="571" t="str">
        <f>IF(SUM(P27,U27)=0,"",SUM(P27,U27))</f>
        <v/>
      </c>
      <c r="J27" s="572"/>
      <c r="K27" s="572"/>
      <c r="L27" s="292" t="s">
        <v>13</v>
      </c>
      <c r="M27" s="541" t="s">
        <v>14</v>
      </c>
      <c r="N27" s="541"/>
      <c r="O27" s="541"/>
      <c r="P27" s="540"/>
      <c r="Q27" s="540"/>
      <c r="R27" s="292" t="s">
        <v>13</v>
      </c>
      <c r="S27" s="541" t="s">
        <v>15</v>
      </c>
      <c r="T27" s="541"/>
      <c r="U27" s="540"/>
      <c r="V27" s="540"/>
      <c r="W27" s="541" t="s">
        <v>16</v>
      </c>
      <c r="X27" s="542"/>
      <c r="Y27" s="293"/>
    </row>
    <row r="28" spans="2:28" ht="23.25" customHeight="1">
      <c r="C28" s="543" t="s">
        <v>393</v>
      </c>
      <c r="D28" s="544"/>
      <c r="E28" s="544"/>
      <c r="F28" s="544"/>
      <c r="G28" s="544"/>
      <c r="H28" s="545"/>
      <c r="I28" s="552" t="s">
        <v>25</v>
      </c>
      <c r="J28" s="553"/>
      <c r="K28" s="554"/>
      <c r="L28" s="555"/>
      <c r="M28" s="555"/>
      <c r="N28" s="555"/>
      <c r="O28" s="555"/>
      <c r="P28" s="555"/>
      <c r="Q28" s="555"/>
      <c r="R28" s="555"/>
      <c r="S28" s="555"/>
      <c r="T28" s="555"/>
      <c r="U28" s="555"/>
      <c r="V28" s="555"/>
      <c r="W28" s="555"/>
      <c r="X28" s="556"/>
      <c r="Y28" s="293"/>
    </row>
    <row r="29" spans="2:28" ht="15.75" customHeight="1">
      <c r="C29" s="546"/>
      <c r="D29" s="547"/>
      <c r="E29" s="547"/>
      <c r="F29" s="547"/>
      <c r="G29" s="547"/>
      <c r="H29" s="548"/>
      <c r="I29" s="557" t="s">
        <v>17</v>
      </c>
      <c r="J29" s="558"/>
      <c r="K29" s="561" t="s">
        <v>22</v>
      </c>
      <c r="L29" s="562"/>
      <c r="M29" s="563"/>
      <c r="N29" s="564"/>
      <c r="O29" s="564"/>
      <c r="P29" s="564"/>
      <c r="Q29" s="564"/>
      <c r="R29" s="564"/>
      <c r="S29" s="564"/>
      <c r="T29" s="564"/>
      <c r="U29" s="564"/>
      <c r="V29" s="564"/>
      <c r="W29" s="564"/>
      <c r="X29" s="565"/>
    </row>
    <row r="30" spans="2:28" ht="32.25" customHeight="1">
      <c r="C30" s="546"/>
      <c r="D30" s="547"/>
      <c r="E30" s="547"/>
      <c r="F30" s="547"/>
      <c r="G30" s="547"/>
      <c r="H30" s="548"/>
      <c r="I30" s="559"/>
      <c r="J30" s="560"/>
      <c r="K30" s="566"/>
      <c r="L30" s="567"/>
      <c r="M30" s="567"/>
      <c r="N30" s="567"/>
      <c r="O30" s="567"/>
      <c r="P30" s="567"/>
      <c r="Q30" s="567"/>
      <c r="R30" s="567"/>
      <c r="S30" s="567"/>
      <c r="T30" s="567"/>
      <c r="U30" s="567"/>
      <c r="V30" s="567"/>
      <c r="W30" s="567"/>
      <c r="X30" s="568"/>
    </row>
    <row r="31" spans="2:28" ht="30.75" customHeight="1">
      <c r="C31" s="546"/>
      <c r="D31" s="547"/>
      <c r="E31" s="547"/>
      <c r="F31" s="547"/>
      <c r="G31" s="547"/>
      <c r="H31" s="548"/>
      <c r="I31" s="569" t="s">
        <v>24</v>
      </c>
      <c r="J31" s="570"/>
      <c r="K31" s="575"/>
      <c r="L31" s="576"/>
      <c r="M31" s="576"/>
      <c r="N31" s="576"/>
      <c r="O31" s="576"/>
      <c r="P31" s="577"/>
      <c r="Q31" s="578" t="s">
        <v>18</v>
      </c>
      <c r="R31" s="579"/>
      <c r="S31" s="582"/>
      <c r="T31" s="582"/>
      <c r="U31" s="582"/>
      <c r="V31" s="582"/>
      <c r="W31" s="582"/>
      <c r="X31" s="583"/>
    </row>
    <row r="32" spans="2:28" ht="30.75" customHeight="1">
      <c r="C32" s="549"/>
      <c r="D32" s="550"/>
      <c r="E32" s="550"/>
      <c r="F32" s="550"/>
      <c r="G32" s="550"/>
      <c r="H32" s="551"/>
      <c r="I32" s="537" t="s">
        <v>23</v>
      </c>
      <c r="J32" s="537"/>
      <c r="K32" s="538"/>
      <c r="L32" s="538"/>
      <c r="M32" s="538"/>
      <c r="N32" s="538"/>
      <c r="O32" s="538"/>
      <c r="P32" s="538"/>
      <c r="Q32" s="580"/>
      <c r="R32" s="581"/>
      <c r="S32" s="584"/>
      <c r="T32" s="584"/>
      <c r="U32" s="584"/>
      <c r="V32" s="584"/>
      <c r="W32" s="584"/>
      <c r="X32" s="585"/>
    </row>
    <row r="33" spans="2:26" ht="10.5" customHeight="1"/>
    <row r="34" spans="2:26" ht="23.25" customHeight="1">
      <c r="B34" s="283"/>
      <c r="C34" s="294" t="s">
        <v>358</v>
      </c>
      <c r="D34" s="294"/>
      <c r="E34" s="294"/>
      <c r="F34" s="294"/>
      <c r="G34" s="294"/>
      <c r="H34" s="294"/>
      <c r="I34" s="295"/>
      <c r="J34" s="295"/>
      <c r="K34" s="295"/>
      <c r="M34" s="296" t="s">
        <v>459</v>
      </c>
    </row>
    <row r="35" spans="2:26" ht="23.25" customHeight="1">
      <c r="D35" s="539" t="s">
        <v>359</v>
      </c>
      <c r="E35" s="539"/>
      <c r="F35" s="539"/>
      <c r="G35" s="539"/>
      <c r="H35" s="539"/>
      <c r="I35" s="539"/>
      <c r="J35" s="539"/>
      <c r="K35" s="539"/>
      <c r="L35" s="539"/>
      <c r="M35" s="539"/>
      <c r="N35" s="539"/>
      <c r="O35" s="539"/>
      <c r="P35" s="539"/>
      <c r="Q35" s="539"/>
      <c r="R35" s="539"/>
      <c r="S35" s="539"/>
      <c r="T35" s="539"/>
      <c r="U35" s="539"/>
      <c r="V35" s="539"/>
      <c r="W35" s="539"/>
      <c r="X35" s="539"/>
      <c r="Y35" s="573" t="str">
        <f>IF(I27="","",IF(AND(I27&gt;=1000,Z35=FALSE),"※従業員1,000人以上のため、ご確認の上☑を入れてください。",""))</f>
        <v/>
      </c>
      <c r="Z35" s="335" t="b">
        <v>0</v>
      </c>
    </row>
    <row r="36" spans="2:26" ht="11.15" customHeight="1">
      <c r="C36" s="132"/>
      <c r="D36" s="297"/>
      <c r="E36" s="297"/>
      <c r="F36" s="297"/>
      <c r="G36" s="297"/>
      <c r="H36" s="297"/>
      <c r="I36" s="297"/>
      <c r="J36" s="297"/>
      <c r="K36" s="297"/>
      <c r="L36" s="297"/>
      <c r="M36" s="297"/>
      <c r="N36" s="297"/>
      <c r="O36" s="297"/>
      <c r="P36" s="297"/>
      <c r="Q36" s="297"/>
      <c r="R36" s="297"/>
      <c r="S36" s="297"/>
      <c r="T36" s="297"/>
      <c r="U36" s="297"/>
      <c r="V36" s="297"/>
      <c r="W36" s="297"/>
      <c r="X36" s="297"/>
      <c r="Y36" s="573"/>
    </row>
    <row r="37" spans="2:26" ht="17.25" customHeight="1">
      <c r="C37" s="132"/>
      <c r="D37" s="132"/>
      <c r="E37" s="132"/>
      <c r="F37" s="132"/>
      <c r="G37" s="132"/>
      <c r="I37" s="132"/>
      <c r="J37" s="132"/>
      <c r="K37" s="132"/>
      <c r="L37" s="132"/>
      <c r="M37" s="132"/>
      <c r="N37" s="132"/>
      <c r="O37" s="132"/>
      <c r="P37" s="132"/>
      <c r="Q37" s="132"/>
      <c r="R37" s="132"/>
      <c r="S37" s="132"/>
      <c r="T37" s="132"/>
      <c r="U37" s="132"/>
      <c r="V37" s="132"/>
      <c r="W37" s="132"/>
      <c r="X37" s="132"/>
    </row>
    <row r="38" spans="2:26" ht="17.25" customHeight="1">
      <c r="C38" s="132"/>
      <c r="D38" s="132"/>
      <c r="E38" s="132"/>
      <c r="F38" s="132"/>
      <c r="G38" s="132"/>
      <c r="I38" s="132"/>
      <c r="J38" s="132"/>
      <c r="K38" s="132"/>
      <c r="L38" s="132"/>
      <c r="M38" s="132"/>
      <c r="N38" s="132"/>
      <c r="O38" s="132"/>
      <c r="P38" s="132"/>
      <c r="Q38" s="132"/>
      <c r="R38" s="132"/>
      <c r="S38" s="132"/>
      <c r="T38" s="132"/>
      <c r="U38" s="132"/>
      <c r="V38" s="132"/>
      <c r="W38" s="132"/>
      <c r="X38" s="132"/>
    </row>
    <row r="39" spans="2:26" ht="17.25" customHeight="1">
      <c r="K39" s="132"/>
      <c r="L39" s="132"/>
      <c r="M39" s="132"/>
      <c r="N39" s="132"/>
      <c r="O39" s="132"/>
      <c r="P39" s="132"/>
      <c r="Q39" s="132"/>
      <c r="R39" s="132"/>
      <c r="S39" s="132"/>
      <c r="T39" s="132"/>
      <c r="U39" s="132"/>
      <c r="V39" s="132"/>
      <c r="W39" s="132"/>
      <c r="X39" s="132"/>
    </row>
    <row r="40" spans="2:26" ht="17.25" customHeight="1">
      <c r="K40" s="132"/>
      <c r="L40" s="132"/>
      <c r="M40" s="132"/>
      <c r="N40" s="132"/>
      <c r="O40" s="132"/>
      <c r="P40" s="132"/>
      <c r="Q40" s="132"/>
      <c r="R40" s="132"/>
      <c r="S40" s="132"/>
      <c r="T40" s="132"/>
      <c r="U40" s="132"/>
      <c r="V40" s="132"/>
      <c r="W40" s="132"/>
      <c r="X40" s="132"/>
    </row>
    <row r="41" spans="2:26" ht="17.25" customHeight="1">
      <c r="K41" s="132"/>
      <c r="L41" s="132"/>
      <c r="M41" s="132"/>
      <c r="N41" s="132"/>
      <c r="O41" s="132"/>
      <c r="P41" s="132"/>
      <c r="Q41" s="132"/>
      <c r="R41" s="132"/>
      <c r="S41" s="132"/>
      <c r="T41" s="132"/>
      <c r="U41" s="132"/>
      <c r="V41" s="132"/>
      <c r="W41" s="132"/>
      <c r="X41" s="132"/>
    </row>
  </sheetData>
  <sheetProtection algorithmName="SHA-512" hashValue="8vMMzjZRTbyQwCYtemdQ7E7VuVVhicldYW70AoFH6oNym33g/AMXVFFLSSfjtKvG0h1LICoabyKzo8aZk1YZYw==" saltValue="8gQxE+SSB0k2ouxbscOxgw==" spinCount="100000" sheet="1" formatCells="0" formatColumns="0" formatRows="0" selectLockedCells="1"/>
  <mergeCells count="47">
    <mergeCell ref="Y35:Y36"/>
    <mergeCell ref="P2:X2"/>
    <mergeCell ref="K31:P31"/>
    <mergeCell ref="Q31:R32"/>
    <mergeCell ref="S31:X32"/>
    <mergeCell ref="P27:Q27"/>
    <mergeCell ref="S27:T27"/>
    <mergeCell ref="K13:O13"/>
    <mergeCell ref="P13:X13"/>
    <mergeCell ref="B15:X15"/>
    <mergeCell ref="C16:W16"/>
    <mergeCell ref="C17:U17"/>
    <mergeCell ref="B20:X20"/>
    <mergeCell ref="K9:N10"/>
    <mergeCell ref="P9:X10"/>
    <mergeCell ref="K11:O11"/>
    <mergeCell ref="I32:J32"/>
    <mergeCell ref="K32:P32"/>
    <mergeCell ref="D35:X35"/>
    <mergeCell ref="U27:V27"/>
    <mergeCell ref="W27:X27"/>
    <mergeCell ref="C28:H32"/>
    <mergeCell ref="I28:J28"/>
    <mergeCell ref="K28:X28"/>
    <mergeCell ref="I29:J30"/>
    <mergeCell ref="K29:L29"/>
    <mergeCell ref="M29:X29"/>
    <mergeCell ref="K30:X30"/>
    <mergeCell ref="I31:J31"/>
    <mergeCell ref="C27:H27"/>
    <mergeCell ref="I27:K27"/>
    <mergeCell ref="M27:O27"/>
    <mergeCell ref="C22:H22"/>
    <mergeCell ref="D23:H23"/>
    <mergeCell ref="C25:H25"/>
    <mergeCell ref="C26:H26"/>
    <mergeCell ref="I26:X26"/>
    <mergeCell ref="P11:X11"/>
    <mergeCell ref="K12:O12"/>
    <mergeCell ref="P12:X12"/>
    <mergeCell ref="H4:J4"/>
    <mergeCell ref="Q4:R4"/>
    <mergeCell ref="B6:I6"/>
    <mergeCell ref="K7:O7"/>
    <mergeCell ref="P7:X7"/>
    <mergeCell ref="K8:O8"/>
    <mergeCell ref="Q8:U8"/>
  </mergeCells>
  <phoneticPr fontId="8"/>
  <conditionalFormatting sqref="C35">
    <cfRule type="expression" priority="11" stopIfTrue="1">
      <formula>$Z$35=TRUE</formula>
    </cfRule>
    <cfRule type="expression" dxfId="955" priority="13">
      <formula>$I$27&gt;=1000</formula>
    </cfRule>
  </conditionalFormatting>
  <conditionalFormatting sqref="D23:H23">
    <cfRule type="expression" dxfId="954" priority="1">
      <formula>$D$23=""</formula>
    </cfRule>
  </conditionalFormatting>
  <conditionalFormatting sqref="I26:X26">
    <cfRule type="expression" dxfId="953" priority="10">
      <formula>$I$26=""</formula>
    </cfRule>
  </conditionalFormatting>
  <conditionalFormatting sqref="K31:P32">
    <cfRule type="containsBlanks" dxfId="952" priority="4">
      <formula>LEN(TRIM(K31))=0</formula>
    </cfRule>
  </conditionalFormatting>
  <conditionalFormatting sqref="K28:X28">
    <cfRule type="containsBlanks" dxfId="951" priority="7">
      <formula>LEN(TRIM(K28))=0</formula>
    </cfRule>
  </conditionalFormatting>
  <conditionalFormatting sqref="K30:X30">
    <cfRule type="containsBlanks" dxfId="950" priority="5">
      <formula>LEN(TRIM(K30))=0</formula>
    </cfRule>
  </conditionalFormatting>
  <conditionalFormatting sqref="M29:X29">
    <cfRule type="containsBlanks" dxfId="949" priority="6">
      <formula>LEN(TRIM(M29))=0</formula>
    </cfRule>
  </conditionalFormatting>
  <conditionalFormatting sqref="N23">
    <cfRule type="expression" dxfId="948" priority="2">
      <formula>$N$23=""</formula>
    </cfRule>
  </conditionalFormatting>
  <conditionalFormatting sqref="P27:Q27">
    <cfRule type="containsBlanks" dxfId="947" priority="9">
      <formula>LEN(TRIM(P27))=0</formula>
    </cfRule>
  </conditionalFormatting>
  <conditionalFormatting sqref="P7:X7">
    <cfRule type="containsBlanks" dxfId="946" priority="15">
      <formula>LEN(TRIM(P7))=0</formula>
    </cfRule>
  </conditionalFormatting>
  <conditionalFormatting sqref="Q8:U8 P9:X12">
    <cfRule type="containsBlanks" dxfId="945" priority="14">
      <formula>LEN(TRIM(P8))=0</formula>
    </cfRule>
  </conditionalFormatting>
  <conditionalFormatting sqref="S4 U4 W4">
    <cfRule type="containsBlanks" dxfId="944" priority="12">
      <formula>LEN(TRIM(S4))=0</formula>
    </cfRule>
  </conditionalFormatting>
  <conditionalFormatting sqref="S31:X32">
    <cfRule type="containsBlanks" dxfId="943" priority="3">
      <formula>LEN(TRIM(S31))=0</formula>
    </cfRule>
  </conditionalFormatting>
  <conditionalFormatting sqref="U27:V27">
    <cfRule type="containsBlanks" dxfId="942" priority="8">
      <formula>LEN(TRIM(U27))=0</formula>
    </cfRule>
  </conditionalFormatting>
  <dataValidations count="3">
    <dataValidation imeMode="halfKatakana" allowBlank="1" showInputMessage="1" showErrorMessage="1" sqref="M29:X29" xr:uid="{357791AB-599D-42BC-9195-26EC46BC8C8F}"/>
    <dataValidation imeMode="halfAlpha" allowBlank="1" showInputMessage="1" showErrorMessage="1" sqref="K32:P32 P27:Q27 S31 Q8:U8" xr:uid="{6694A27A-C734-4D4D-996F-0AA329A9FFE4}"/>
    <dataValidation type="list" allowBlank="1" showInputMessage="1" showErrorMessage="1" sqref="N23" xr:uid="{881D2684-BD01-47EC-9189-1D2692929A60}">
      <formula1>"2,3,4,5"</formula1>
    </dataValidation>
  </dataValidations>
  <pageMargins left="0.70866141732283472" right="0.70866141732283472" top="0.47244094488188981" bottom="0.74803149606299213" header="0.31496062992125984" footer="0.31496062992125984"/>
  <pageSetup paperSize="9" scale="98" orientation="portrait" blackAndWhite="1" r:id="rId1"/>
  <headerFooter>
    <oddFooter>&amp;C1</oddFooter>
  </headerFooter>
  <rowBreaks count="1" manualBreakCount="1">
    <brk id="35" min="1" max="23" man="1"/>
  </rowBreaks>
  <drawing r:id="rId2"/>
  <legacyDrawing r:id="rId3"/>
  <mc:AlternateContent xmlns:mc="http://schemas.openxmlformats.org/markup-compatibility/2006">
    <mc:Choice Requires="x14">
      <controls>
        <mc:AlternateContent xmlns:mc="http://schemas.openxmlformats.org/markup-compatibility/2006">
          <mc:Choice Requires="x14">
            <control shapeId="52225" r:id="rId4" name="Check Box 1">
              <controlPr locked="0" defaultSize="0" autoFill="0" autoLine="0" autoPict="0">
                <anchor moveWithCells="1">
                  <from>
                    <xdr:col>2</xdr:col>
                    <xdr:colOff>38100</xdr:colOff>
                    <xdr:row>34</xdr:row>
                    <xdr:rowOff>31750</xdr:rowOff>
                  </from>
                  <to>
                    <xdr:col>2</xdr:col>
                    <xdr:colOff>247650</xdr:colOff>
                    <xdr:row>34</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r:uid="{286D5B85-DC49-4FD6-89BC-D3A1C1ECADE7}">
          <x14:formula1>
            <xm:f>入力規則!$F$7:$F$8</xm:f>
          </x14:formula1>
          <xm:sqref>S4</xm:sqref>
        </x14:dataValidation>
        <x14:dataValidation type="list" allowBlank="1" showInputMessage="1" showErrorMessage="1" xr:uid="{8FEDD42E-391A-4A00-BD4F-9AA7CF79EC42}">
          <x14:formula1>
            <xm:f>入力規則!$G$2:$G$13</xm:f>
          </x14:formula1>
          <xm:sqref>U4</xm:sqref>
        </x14:dataValidation>
        <x14:dataValidation type="list" allowBlank="1" showInputMessage="1" showErrorMessage="1" xr:uid="{4A6E505F-B847-4A13-AAC9-2E64B855554B}">
          <x14:formula1>
            <xm:f>入力規則!$H$2:$H$32</xm:f>
          </x14:formula1>
          <xm:sqref>W4</xm:sqref>
        </x14:dataValidation>
        <x14:dataValidation type="list" allowBlank="1" showInputMessage="1" showErrorMessage="1" xr:uid="{4AB486D5-AD6B-4FDF-99F8-EAE465361D4D}">
          <x14:formula1>
            <xm:f>入力規則!$L$2:$L$6</xm:f>
          </x14:formula1>
          <xm:sqref>D23:H23</xm:sqref>
        </x14:dataValidation>
        <x14:dataValidation type="list" allowBlank="1" showInputMessage="1" showErrorMessage="1" xr:uid="{F4629536-A189-443C-92DE-BA472372701F}">
          <x14:formula1>
            <xm:f>入力規則!$A$2:$A$21</xm:f>
          </x14:formula1>
          <xm:sqref>I26:X26</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6BF01-004F-456D-863A-FDF89E5CA8E4}">
  <sheetPr>
    <tabColor theme="8" tint="0.79998168889431442"/>
    <pageSetUpPr fitToPage="1"/>
  </sheetPr>
  <dimension ref="A1:BG44"/>
  <sheetViews>
    <sheetView showGridLines="0" zoomScaleNormal="100" zoomScaleSheetLayoutView="100" workbookViewId="0">
      <selection activeCell="Y14" sqref="Y14:AG14"/>
    </sheetView>
  </sheetViews>
  <sheetFormatPr defaultColWidth="9" defaultRowHeight="13"/>
  <cols>
    <col min="1" max="1" width="1.36328125" style="265" customWidth="1"/>
    <col min="2" max="2" width="2.6328125" style="265" customWidth="1"/>
    <col min="3" max="3" width="3.6328125" style="49" customWidth="1"/>
    <col min="4" max="4" width="13.90625" style="49" customWidth="1"/>
    <col min="5" max="5" width="3.08984375" style="265" customWidth="1"/>
    <col min="6" max="6" width="4.08984375" style="265" customWidth="1"/>
    <col min="7" max="7" width="4.453125" style="265" customWidth="1"/>
    <col min="8" max="9" width="3.6328125" style="265" customWidth="1"/>
    <col min="10" max="11" width="2.08984375" style="265" customWidth="1"/>
    <col min="12" max="13" width="3.6328125" style="265" customWidth="1"/>
    <col min="14" max="14" width="5.08984375" style="265" customWidth="1"/>
    <col min="15" max="15" width="3.08984375" style="265" customWidth="1"/>
    <col min="16" max="16" width="4.08984375" style="265" customWidth="1"/>
    <col min="17" max="17" width="4.453125" style="265" customWidth="1"/>
    <col min="18" max="19" width="3.6328125" style="265" customWidth="1"/>
    <col min="20" max="21" width="2.08984375" style="265" customWidth="1"/>
    <col min="22" max="23" width="3.6328125" style="265" customWidth="1"/>
    <col min="24" max="24" width="5.08984375" style="265" customWidth="1"/>
    <col min="25" max="25" width="5.6328125" style="265" customWidth="1"/>
    <col min="26" max="28" width="2.6328125" style="265" customWidth="1"/>
    <col min="29" max="32" width="1.6328125" style="265" customWidth="1"/>
    <col min="33" max="33" width="3.08984375" style="265" customWidth="1"/>
    <col min="34" max="34" width="41.08984375" style="165" customWidth="1"/>
    <col min="35" max="35" width="5.6328125" style="15" customWidth="1"/>
    <col min="36" max="40" width="5.90625" style="214" hidden="1" customWidth="1"/>
    <col min="41" max="41" width="5.6328125" style="214" hidden="1" customWidth="1"/>
    <col min="42" max="43" width="5.6328125" style="15" customWidth="1"/>
    <col min="44" max="44" width="9" style="265" customWidth="1"/>
    <col min="45" max="16384" width="9" style="265"/>
  </cols>
  <sheetData>
    <row r="1" spans="2:59" ht="20.25" customHeight="1">
      <c r="O1" s="835"/>
      <c r="P1" s="835"/>
      <c r="Q1" s="835"/>
      <c r="R1" s="835"/>
      <c r="S1" s="835"/>
      <c r="T1" s="835"/>
      <c r="U1" s="835"/>
      <c r="V1" s="835"/>
      <c r="W1" s="835"/>
      <c r="X1" s="480"/>
      <c r="Z1" s="803" t="str">
        <f>申1!X1</f>
        <v>令和７年度もっとパパ</v>
      </c>
      <c r="AA1" s="803"/>
      <c r="AB1" s="803"/>
      <c r="AC1" s="803"/>
      <c r="AD1" s="803"/>
      <c r="AE1" s="803"/>
      <c r="AF1" s="803"/>
      <c r="AG1" s="803"/>
      <c r="AJ1" s="215"/>
      <c r="AK1" s="215"/>
      <c r="AL1" s="215"/>
      <c r="AM1" s="215"/>
      <c r="AN1" s="215"/>
    </row>
    <row r="2" spans="2:59" ht="14.25" customHeight="1">
      <c r="O2" s="480"/>
      <c r="P2" s="480"/>
      <c r="Q2" s="480"/>
      <c r="R2" s="480"/>
      <c r="S2" s="837" t="str">
        <f>IF(申1!P11="","",申1!P11)</f>
        <v/>
      </c>
      <c r="T2" s="837"/>
      <c r="U2" s="837"/>
      <c r="V2" s="837"/>
      <c r="W2" s="837"/>
      <c r="X2" s="837"/>
      <c r="Y2" s="837"/>
      <c r="Z2" s="837"/>
      <c r="AA2" s="837"/>
      <c r="AB2" s="837"/>
      <c r="AC2" s="837"/>
      <c r="AD2" s="837"/>
      <c r="AE2" s="837"/>
      <c r="AF2" s="837"/>
      <c r="AG2" s="837"/>
      <c r="AJ2" s="215"/>
      <c r="AK2" s="215"/>
      <c r="AL2" s="215"/>
      <c r="AM2" s="215"/>
      <c r="AN2" s="215"/>
    </row>
    <row r="3" spans="2:59" ht="21" customHeight="1">
      <c r="B3" s="440" t="str">
        <f>申３②!B3</f>
        <v>＜対象従業員②＞</v>
      </c>
      <c r="O3" s="480"/>
      <c r="P3" s="480"/>
      <c r="Q3" s="480"/>
      <c r="R3" s="480"/>
      <c r="S3" s="480"/>
      <c r="T3" s="480"/>
      <c r="U3" s="480"/>
      <c r="V3" s="480"/>
      <c r="W3" s="388"/>
      <c r="X3" s="388"/>
      <c r="Y3" s="388"/>
      <c r="Z3" s="388"/>
      <c r="AA3" s="388"/>
      <c r="AB3" s="388"/>
      <c r="AC3" s="388"/>
      <c r="AD3" s="388"/>
      <c r="AE3" s="388"/>
      <c r="AF3" s="388"/>
      <c r="AG3" s="369"/>
      <c r="AJ3" s="215"/>
      <c r="AK3" s="215"/>
      <c r="AL3" s="215"/>
      <c r="AM3" s="215"/>
      <c r="AN3" s="215"/>
    </row>
    <row r="4" spans="2:59" s="385" customFormat="1" ht="16.5" customHeight="1">
      <c r="B4" s="443">
        <v>8</v>
      </c>
      <c r="C4" s="443" t="s">
        <v>293</v>
      </c>
      <c r="D4" s="387"/>
      <c r="E4" s="387"/>
      <c r="F4" s="387"/>
      <c r="G4" s="387"/>
      <c r="H4" s="387"/>
      <c r="I4" s="387"/>
      <c r="J4" s="387"/>
      <c r="K4" s="387"/>
      <c r="L4" s="387"/>
      <c r="M4" s="387"/>
      <c r="N4" s="387"/>
      <c r="O4" s="387"/>
      <c r="P4" s="387"/>
      <c r="Q4" s="389"/>
      <c r="R4" s="389"/>
      <c r="S4" s="389"/>
      <c r="AH4" s="190"/>
      <c r="AI4" s="390"/>
      <c r="AJ4" s="391"/>
      <c r="AK4" s="391"/>
      <c r="AL4" s="391"/>
      <c r="AM4" s="391"/>
      <c r="AN4" s="391"/>
      <c r="AO4" s="392"/>
      <c r="AP4" s="390"/>
      <c r="AQ4" s="390"/>
    </row>
    <row r="5" spans="2:59" ht="21.75" customHeight="1">
      <c r="B5" s="193" t="s">
        <v>325</v>
      </c>
      <c r="C5" s="166"/>
      <c r="O5" s="167"/>
      <c r="P5" s="167"/>
      <c r="Q5" s="167"/>
      <c r="R5" s="167"/>
      <c r="S5" s="167"/>
      <c r="AJ5" s="215"/>
      <c r="AK5" s="215"/>
      <c r="AL5" s="215"/>
      <c r="AM5" s="215"/>
      <c r="AN5" s="215"/>
    </row>
    <row r="6" spans="2:59" ht="45.75" customHeight="1">
      <c r="B6" s="805"/>
      <c r="C6" s="751"/>
      <c r="D6" s="751"/>
      <c r="E6" s="707" t="s">
        <v>422</v>
      </c>
      <c r="F6" s="757"/>
      <c r="G6" s="757"/>
      <c r="H6" s="757"/>
      <c r="I6" s="757"/>
      <c r="J6" s="757"/>
      <c r="K6" s="757"/>
      <c r="L6" s="757"/>
      <c r="M6" s="757"/>
      <c r="N6" s="758"/>
      <c r="O6" s="707" t="s">
        <v>288</v>
      </c>
      <c r="P6" s="757"/>
      <c r="Q6" s="757"/>
      <c r="R6" s="757"/>
      <c r="S6" s="757"/>
      <c r="T6" s="757"/>
      <c r="U6" s="757"/>
      <c r="V6" s="757"/>
      <c r="W6" s="757"/>
      <c r="X6" s="758"/>
      <c r="Y6" s="836" t="s">
        <v>321</v>
      </c>
      <c r="Z6" s="836"/>
      <c r="AA6" s="836"/>
      <c r="AB6" s="836"/>
      <c r="AC6" s="836"/>
      <c r="AD6" s="836"/>
      <c r="AE6" s="836"/>
      <c r="AF6" s="836"/>
      <c r="AG6" s="836"/>
      <c r="AJ6" s="237"/>
      <c r="AK6" s="237"/>
      <c r="AL6" s="237"/>
      <c r="AM6" s="237"/>
      <c r="AN6" s="237"/>
      <c r="AO6" s="238"/>
      <c r="AP6" s="168"/>
    </row>
    <row r="7" spans="2:59" s="496" customFormat="1" ht="39.75" customHeight="1">
      <c r="B7" s="498">
        <v>1</v>
      </c>
      <c r="C7" s="836" t="s">
        <v>294</v>
      </c>
      <c r="D7" s="838"/>
      <c r="E7" s="839"/>
      <c r="F7" s="840"/>
      <c r="G7" s="840"/>
      <c r="H7" s="840"/>
      <c r="I7" s="840"/>
      <c r="J7" s="840"/>
      <c r="K7" s="840"/>
      <c r="L7" s="840"/>
      <c r="M7" s="840"/>
      <c r="N7" s="841"/>
      <c r="O7" s="839"/>
      <c r="P7" s="840"/>
      <c r="Q7" s="840"/>
      <c r="R7" s="840"/>
      <c r="S7" s="840"/>
      <c r="T7" s="840"/>
      <c r="U7" s="840"/>
      <c r="V7" s="840"/>
      <c r="W7" s="840"/>
      <c r="X7" s="841"/>
      <c r="Y7" s="842"/>
      <c r="Z7" s="843"/>
      <c r="AA7" s="844"/>
      <c r="AB7" s="843"/>
      <c r="AC7" s="843"/>
      <c r="AD7" s="843"/>
      <c r="AE7" s="843"/>
      <c r="AF7" s="843"/>
      <c r="AG7" s="845"/>
      <c r="AH7" s="169"/>
      <c r="AI7" s="16"/>
      <c r="AJ7" s="239"/>
      <c r="AK7" s="239"/>
      <c r="AL7" s="239"/>
      <c r="AM7" s="239"/>
      <c r="AN7" s="239"/>
      <c r="AO7" s="240"/>
      <c r="AP7" s="170"/>
      <c r="AQ7" s="16"/>
    </row>
    <row r="8" spans="2:59" s="496" customFormat="1" ht="21.75" customHeight="1">
      <c r="B8" s="846">
        <v>2</v>
      </c>
      <c r="C8" s="543" t="s">
        <v>448</v>
      </c>
      <c r="D8" s="827"/>
      <c r="E8" s="393"/>
      <c r="F8" s="394" t="s">
        <v>332</v>
      </c>
      <c r="G8" s="848"/>
      <c r="H8" s="849"/>
      <c r="I8" s="849"/>
      <c r="J8" s="849"/>
      <c r="K8" s="849"/>
      <c r="L8" s="849"/>
      <c r="M8" s="849"/>
      <c r="N8" s="395" t="s">
        <v>165</v>
      </c>
      <c r="O8" s="393"/>
      <c r="P8" s="394" t="s">
        <v>332</v>
      </c>
      <c r="Q8" s="848"/>
      <c r="R8" s="849"/>
      <c r="S8" s="849"/>
      <c r="T8" s="849"/>
      <c r="U8" s="849"/>
      <c r="V8" s="849"/>
      <c r="W8" s="849"/>
      <c r="X8" s="395" t="s">
        <v>165</v>
      </c>
      <c r="Y8" s="850"/>
      <c r="Z8" s="851"/>
      <c r="AA8" s="851"/>
      <c r="AB8" s="851"/>
      <c r="AC8" s="851"/>
      <c r="AD8" s="851"/>
      <c r="AE8" s="851"/>
      <c r="AF8" s="851"/>
      <c r="AG8" s="852"/>
      <c r="AH8" s="169"/>
      <c r="AI8" s="16"/>
      <c r="AJ8" s="239" t="b">
        <v>0</v>
      </c>
      <c r="AK8" s="239" t="b">
        <v>0</v>
      </c>
      <c r="AL8" s="239"/>
      <c r="AM8" s="239"/>
      <c r="AN8" s="239"/>
      <c r="AO8" s="240"/>
      <c r="AP8" s="170"/>
      <c r="AQ8" s="16"/>
    </row>
    <row r="9" spans="2:59" s="496" customFormat="1" ht="21" customHeight="1">
      <c r="B9" s="847"/>
      <c r="C9" s="831"/>
      <c r="D9" s="833"/>
      <c r="E9" s="230"/>
      <c r="F9" s="45" t="s">
        <v>162</v>
      </c>
      <c r="G9" s="494"/>
      <c r="H9" s="494"/>
      <c r="I9" s="494"/>
      <c r="J9" s="494"/>
      <c r="K9" s="494"/>
      <c r="L9" s="494"/>
      <c r="M9" s="494"/>
      <c r="N9" s="231"/>
      <c r="O9" s="230"/>
      <c r="P9" s="45" t="s">
        <v>162</v>
      </c>
      <c r="Q9" s="494"/>
      <c r="R9" s="494"/>
      <c r="S9" s="494"/>
      <c r="T9" s="494"/>
      <c r="U9" s="494"/>
      <c r="V9" s="494"/>
      <c r="W9" s="494"/>
      <c r="X9" s="231"/>
      <c r="Y9" s="853"/>
      <c r="Z9" s="854"/>
      <c r="AA9" s="854"/>
      <c r="AB9" s="854"/>
      <c r="AC9" s="854"/>
      <c r="AD9" s="854"/>
      <c r="AE9" s="854"/>
      <c r="AF9" s="854"/>
      <c r="AG9" s="855"/>
      <c r="AH9" s="171"/>
      <c r="AI9" s="16"/>
      <c r="AJ9" s="239" t="b">
        <v>0</v>
      </c>
      <c r="AK9" s="239" t="b">
        <v>0</v>
      </c>
      <c r="AL9" s="241"/>
      <c r="AM9" s="241"/>
      <c r="AN9" s="241"/>
      <c r="AO9" s="242"/>
      <c r="AP9" s="172"/>
      <c r="AQ9" s="172"/>
    </row>
    <row r="10" spans="2:59" s="496" customFormat="1" ht="26.25" customHeight="1">
      <c r="B10" s="846">
        <v>3</v>
      </c>
      <c r="C10" s="717" t="s">
        <v>167</v>
      </c>
      <c r="D10" s="686"/>
      <c r="E10" s="173"/>
      <c r="F10" s="250" t="s">
        <v>295</v>
      </c>
      <c r="G10" s="34"/>
      <c r="H10" s="477"/>
      <c r="I10" s="34" t="s">
        <v>166</v>
      </c>
      <c r="J10" s="34"/>
      <c r="K10" s="34"/>
      <c r="L10" s="274"/>
      <c r="M10" s="274"/>
      <c r="N10" s="141"/>
      <c r="O10" s="37"/>
      <c r="P10" s="250" t="s">
        <v>295</v>
      </c>
      <c r="Q10" s="34"/>
      <c r="R10" s="477"/>
      <c r="S10" s="34" t="s">
        <v>166</v>
      </c>
      <c r="T10" s="34"/>
      <c r="U10" s="34"/>
      <c r="V10" s="274"/>
      <c r="W10" s="274"/>
      <c r="X10" s="141"/>
      <c r="Y10" s="858"/>
      <c r="Z10" s="858"/>
      <c r="AA10" s="858"/>
      <c r="AB10" s="858"/>
      <c r="AC10" s="858"/>
      <c r="AD10" s="858"/>
      <c r="AE10" s="858"/>
      <c r="AF10" s="858"/>
      <c r="AG10" s="859"/>
      <c r="AH10" s="864" t="str">
        <f>IF(OR(AND(AJ10=TRUE,AM10=TRUE),AND(AK10=TRUE,AL11=TRUE),AND(AJ10=TRUE,AL11=TRUE),AND(AJ10=TRUE,AL12=TRUE)),"！！申請不可！！休業前と復帰後の雇用形態が異なる場合は申請不可となります。","")</f>
        <v/>
      </c>
      <c r="AI10" s="16"/>
      <c r="AJ10" s="239" t="b">
        <v>0</v>
      </c>
      <c r="AK10" s="239" t="b">
        <v>0</v>
      </c>
      <c r="AL10" s="239" t="b">
        <v>0</v>
      </c>
      <c r="AM10" s="239" t="b">
        <v>0</v>
      </c>
      <c r="AN10" s="239"/>
      <c r="AO10" s="240"/>
      <c r="AP10" s="172"/>
      <c r="AQ10" s="172"/>
    </row>
    <row r="11" spans="2:59" s="496" customFormat="1" ht="27" customHeight="1">
      <c r="B11" s="856"/>
      <c r="C11" s="696"/>
      <c r="D11" s="857"/>
      <c r="E11" s="174"/>
      <c r="F11" s="497" t="s">
        <v>296</v>
      </c>
      <c r="G11" s="484"/>
      <c r="H11" s="484"/>
      <c r="I11" s="484"/>
      <c r="L11" s="470"/>
      <c r="M11" s="470"/>
      <c r="N11" s="471"/>
      <c r="O11" s="261"/>
      <c r="P11" s="497" t="s">
        <v>296</v>
      </c>
      <c r="Q11" s="484"/>
      <c r="R11" s="484"/>
      <c r="S11" s="484"/>
      <c r="V11" s="470"/>
      <c r="W11" s="470"/>
      <c r="X11" s="471"/>
      <c r="Y11" s="860"/>
      <c r="Z11" s="860"/>
      <c r="AA11" s="860"/>
      <c r="AB11" s="860"/>
      <c r="AC11" s="860"/>
      <c r="AD11" s="860"/>
      <c r="AE11" s="860"/>
      <c r="AF11" s="860"/>
      <c r="AG11" s="861"/>
      <c r="AH11" s="864"/>
      <c r="AI11" s="16"/>
      <c r="AJ11" s="239" t="b">
        <v>0</v>
      </c>
      <c r="AK11" s="239"/>
      <c r="AL11" s="239" t="b">
        <v>0</v>
      </c>
      <c r="AM11" s="239"/>
      <c r="AN11" s="239"/>
      <c r="AO11" s="240"/>
      <c r="AP11" s="172"/>
      <c r="AQ11" s="172"/>
    </row>
    <row r="12" spans="2:59" s="496" customFormat="1" ht="27" customHeight="1">
      <c r="B12" s="856"/>
      <c r="C12" s="688"/>
      <c r="D12" s="857"/>
      <c r="E12" s="174"/>
      <c r="F12" s="865" t="s">
        <v>297</v>
      </c>
      <c r="G12" s="865"/>
      <c r="H12" s="866"/>
      <c r="I12" s="866"/>
      <c r="J12" s="866"/>
      <c r="K12" s="866"/>
      <c r="L12" s="866"/>
      <c r="M12" s="866"/>
      <c r="N12" s="175" t="s">
        <v>165</v>
      </c>
      <c r="O12" s="261"/>
      <c r="P12" s="867" t="s">
        <v>298</v>
      </c>
      <c r="Q12" s="867"/>
      <c r="R12" s="655"/>
      <c r="S12" s="655"/>
      <c r="T12" s="655"/>
      <c r="U12" s="655"/>
      <c r="V12" s="655"/>
      <c r="W12" s="655"/>
      <c r="X12" s="175" t="s">
        <v>165</v>
      </c>
      <c r="Y12" s="860"/>
      <c r="Z12" s="860"/>
      <c r="AA12" s="860"/>
      <c r="AB12" s="860"/>
      <c r="AC12" s="860"/>
      <c r="AD12" s="860"/>
      <c r="AE12" s="860"/>
      <c r="AF12" s="860"/>
      <c r="AG12" s="861"/>
      <c r="AH12" s="176"/>
      <c r="AI12" s="16"/>
      <c r="AJ12" s="239" t="b">
        <v>0</v>
      </c>
      <c r="AK12" s="239"/>
      <c r="AL12" s="239" t="b">
        <v>0</v>
      </c>
      <c r="AM12" s="239"/>
      <c r="AN12" s="239"/>
      <c r="AO12" s="240"/>
      <c r="AP12" s="172"/>
      <c r="AQ12" s="172"/>
    </row>
    <row r="13" spans="2:59" s="496" customFormat="1" ht="30.75" customHeight="1">
      <c r="B13" s="847"/>
      <c r="C13" s="823"/>
      <c r="D13" s="781"/>
      <c r="E13" s="868" t="s">
        <v>320</v>
      </c>
      <c r="F13" s="788"/>
      <c r="G13" s="788"/>
      <c r="H13" s="788"/>
      <c r="I13" s="788"/>
      <c r="J13" s="788"/>
      <c r="K13" s="788"/>
      <c r="L13" s="788"/>
      <c r="M13" s="788"/>
      <c r="N13" s="788"/>
      <c r="O13" s="788"/>
      <c r="P13" s="788"/>
      <c r="Q13" s="788"/>
      <c r="R13" s="788"/>
      <c r="S13" s="788"/>
      <c r="T13" s="788"/>
      <c r="U13" s="788"/>
      <c r="V13" s="788"/>
      <c r="W13" s="788"/>
      <c r="X13" s="789"/>
      <c r="Y13" s="862"/>
      <c r="Z13" s="862"/>
      <c r="AA13" s="862"/>
      <c r="AB13" s="862"/>
      <c r="AC13" s="862"/>
      <c r="AD13" s="862"/>
      <c r="AE13" s="862"/>
      <c r="AF13" s="862"/>
      <c r="AG13" s="863"/>
      <c r="AH13" s="177"/>
      <c r="AI13" s="16"/>
      <c r="AJ13" s="239" t="b">
        <v>0</v>
      </c>
      <c r="AK13" s="239"/>
      <c r="AL13" s="239"/>
      <c r="AM13" s="239"/>
      <c r="AN13" s="239"/>
      <c r="AO13" s="240"/>
      <c r="AP13" s="170"/>
      <c r="AQ13" s="16"/>
    </row>
    <row r="14" spans="2:59" s="484" customFormat="1" ht="48.75" customHeight="1">
      <c r="B14" s="483">
        <v>4</v>
      </c>
      <c r="C14" s="717" t="s">
        <v>322</v>
      </c>
      <c r="D14" s="686"/>
      <c r="E14" s="174"/>
      <c r="F14" s="484" t="s">
        <v>299</v>
      </c>
      <c r="G14" s="261"/>
      <c r="H14" s="484" t="s">
        <v>147</v>
      </c>
      <c r="I14" s="261"/>
      <c r="J14" s="16" t="s">
        <v>256</v>
      </c>
      <c r="K14" s="178" t="s">
        <v>300</v>
      </c>
      <c r="L14" s="866"/>
      <c r="M14" s="866"/>
      <c r="N14" s="36" t="s">
        <v>301</v>
      </c>
      <c r="O14" s="174"/>
      <c r="P14" s="484" t="s">
        <v>299</v>
      </c>
      <c r="Q14" s="261"/>
      <c r="R14" s="484" t="s">
        <v>147</v>
      </c>
      <c r="S14" s="261"/>
      <c r="T14" s="16" t="s">
        <v>256</v>
      </c>
      <c r="U14" s="178" t="s">
        <v>300</v>
      </c>
      <c r="V14" s="866"/>
      <c r="W14" s="866"/>
      <c r="X14" s="36" t="s">
        <v>302</v>
      </c>
      <c r="Y14" s="850"/>
      <c r="Z14" s="851"/>
      <c r="AA14" s="851"/>
      <c r="AB14" s="851"/>
      <c r="AC14" s="851"/>
      <c r="AD14" s="851"/>
      <c r="AE14" s="851"/>
      <c r="AF14" s="851"/>
      <c r="AG14" s="852"/>
      <c r="AH14" s="179"/>
      <c r="AI14" s="17"/>
      <c r="AJ14" s="243" t="b">
        <v>0</v>
      </c>
      <c r="AK14" s="243" t="b">
        <v>0</v>
      </c>
      <c r="AL14" s="243" t="b">
        <v>0</v>
      </c>
      <c r="AM14" s="243" t="b">
        <v>0</v>
      </c>
      <c r="AN14" s="243" t="b">
        <v>0</v>
      </c>
      <c r="AO14" s="244" t="b">
        <v>0</v>
      </c>
      <c r="AP14" s="17"/>
      <c r="AQ14" s="17"/>
    </row>
    <row r="15" spans="2:59" s="496" customFormat="1" ht="33.75" customHeight="1">
      <c r="B15" s="846">
        <v>5</v>
      </c>
      <c r="C15" s="825" t="s">
        <v>428</v>
      </c>
      <c r="D15" s="826"/>
      <c r="E15" s="173"/>
      <c r="F15" s="37" t="s">
        <v>27</v>
      </c>
      <c r="G15" s="37"/>
      <c r="H15" s="477" t="s">
        <v>164</v>
      </c>
      <c r="I15" s="37"/>
      <c r="J15" s="34" t="s">
        <v>26</v>
      </c>
      <c r="K15" s="34"/>
      <c r="L15" s="477"/>
      <c r="M15" s="34" t="s">
        <v>256</v>
      </c>
      <c r="N15" s="50"/>
      <c r="O15" s="173"/>
      <c r="P15" s="37" t="s">
        <v>27</v>
      </c>
      <c r="Q15" s="37"/>
      <c r="R15" s="477" t="s">
        <v>303</v>
      </c>
      <c r="S15" s="37"/>
      <c r="T15" s="34" t="s">
        <v>26</v>
      </c>
      <c r="U15" s="34"/>
      <c r="V15" s="477"/>
      <c r="W15" s="34" t="s">
        <v>260</v>
      </c>
      <c r="X15" s="50"/>
      <c r="Y15" s="850"/>
      <c r="Z15" s="851"/>
      <c r="AA15" s="851"/>
      <c r="AB15" s="851"/>
      <c r="AC15" s="851"/>
      <c r="AD15" s="851"/>
      <c r="AE15" s="851"/>
      <c r="AF15" s="851"/>
      <c r="AG15" s="852"/>
      <c r="AH15" s="180"/>
      <c r="AI15" s="17"/>
      <c r="AJ15" s="243" t="b">
        <v>0</v>
      </c>
      <c r="AK15" s="243" t="b">
        <v>0</v>
      </c>
      <c r="AL15" s="243" t="b">
        <v>0</v>
      </c>
      <c r="AM15" s="243" t="b">
        <v>0</v>
      </c>
      <c r="AN15" s="243"/>
      <c r="AO15" s="244"/>
      <c r="AP15" s="16"/>
      <c r="AQ15" s="17"/>
      <c r="AR15" s="484"/>
      <c r="AS15" s="484"/>
      <c r="AT15" s="484"/>
      <c r="AU15" s="265"/>
      <c r="AV15" s="484"/>
      <c r="AW15" s="265"/>
      <c r="AX15" s="265"/>
      <c r="AY15" s="484"/>
      <c r="AZ15" s="265"/>
      <c r="BA15" s="265"/>
      <c r="BB15" s="484"/>
      <c r="BC15" s="484"/>
      <c r="BD15" s="484"/>
      <c r="BE15" s="484"/>
      <c r="BF15" s="484"/>
      <c r="BG15" s="484"/>
    </row>
    <row r="16" spans="2:59" s="496" customFormat="1" ht="33" customHeight="1">
      <c r="B16" s="856"/>
      <c r="C16" s="828"/>
      <c r="D16" s="869"/>
      <c r="E16" s="873"/>
      <c r="F16" s="866"/>
      <c r="G16" s="496" t="s">
        <v>304</v>
      </c>
      <c r="H16" s="874"/>
      <c r="I16" s="874"/>
      <c r="J16" s="496" t="s">
        <v>305</v>
      </c>
      <c r="L16" s="484"/>
      <c r="M16" s="484"/>
      <c r="N16" s="476"/>
      <c r="O16" s="873"/>
      <c r="P16" s="866"/>
      <c r="Q16" s="496" t="s">
        <v>304</v>
      </c>
      <c r="R16" s="874"/>
      <c r="S16" s="874"/>
      <c r="T16" s="496" t="s">
        <v>305</v>
      </c>
      <c r="V16" s="484"/>
      <c r="W16" s="484"/>
      <c r="X16" s="476"/>
      <c r="Y16" s="870"/>
      <c r="Z16" s="871"/>
      <c r="AA16" s="871"/>
      <c r="AB16" s="871"/>
      <c r="AC16" s="871"/>
      <c r="AD16" s="871"/>
      <c r="AE16" s="871"/>
      <c r="AF16" s="871"/>
      <c r="AG16" s="872"/>
      <c r="AH16" s="169"/>
      <c r="AI16" s="17"/>
      <c r="AJ16" s="243" t="b">
        <v>0</v>
      </c>
      <c r="AK16" s="243" t="b">
        <v>0</v>
      </c>
      <c r="AL16" s="243" t="b">
        <v>0</v>
      </c>
      <c r="AM16" s="243" t="b">
        <v>0</v>
      </c>
      <c r="AN16" s="243"/>
      <c r="AO16" s="240"/>
      <c r="AP16" s="16"/>
      <c r="AQ16" s="17"/>
      <c r="AR16" s="484"/>
      <c r="AS16" s="484"/>
      <c r="AT16" s="484"/>
      <c r="AU16" s="265"/>
      <c r="AV16" s="484"/>
      <c r="AW16" s="265"/>
      <c r="AX16" s="265"/>
      <c r="AY16" s="484"/>
      <c r="AZ16" s="265"/>
      <c r="BA16" s="265"/>
      <c r="BB16" s="484"/>
      <c r="BC16" s="484"/>
      <c r="BD16" s="484"/>
      <c r="BE16" s="484"/>
      <c r="BF16" s="484"/>
      <c r="BG16" s="484"/>
    </row>
    <row r="17" spans="1:59" s="496" customFormat="1" ht="26.25" customHeight="1">
      <c r="B17" s="846">
        <v>6</v>
      </c>
      <c r="C17" s="717" t="s">
        <v>163</v>
      </c>
      <c r="D17" s="875"/>
      <c r="E17" s="181" t="s">
        <v>306</v>
      </c>
      <c r="F17" s="34" t="s">
        <v>307</v>
      </c>
      <c r="G17" s="182"/>
      <c r="H17" s="274"/>
      <c r="I17" s="182"/>
      <c r="J17" s="274" t="s">
        <v>291</v>
      </c>
      <c r="K17" s="274"/>
      <c r="L17" s="182"/>
      <c r="M17" s="182"/>
      <c r="N17" s="183"/>
      <c r="O17" s="273" t="s">
        <v>259</v>
      </c>
      <c r="P17" s="274" t="s">
        <v>307</v>
      </c>
      <c r="Q17" s="274"/>
      <c r="R17" s="274"/>
      <c r="S17" s="274"/>
      <c r="T17" s="274" t="s">
        <v>291</v>
      </c>
      <c r="U17" s="274"/>
      <c r="V17" s="274"/>
      <c r="W17" s="274"/>
      <c r="X17" s="141"/>
      <c r="Y17" s="850"/>
      <c r="Z17" s="851"/>
      <c r="AA17" s="851"/>
      <c r="AB17" s="851"/>
      <c r="AC17" s="851"/>
      <c r="AD17" s="851"/>
      <c r="AE17" s="851"/>
      <c r="AF17" s="851"/>
      <c r="AG17" s="852"/>
      <c r="AH17" s="169"/>
      <c r="AI17" s="17"/>
      <c r="AJ17" s="243" t="b">
        <v>0</v>
      </c>
      <c r="AK17" s="243" t="b">
        <v>0</v>
      </c>
      <c r="AL17" s="243" t="b">
        <v>0</v>
      </c>
      <c r="AM17" s="243" t="b">
        <v>0</v>
      </c>
      <c r="AN17" s="243"/>
      <c r="AO17" s="240"/>
      <c r="AP17" s="16"/>
      <c r="AQ17" s="16"/>
    </row>
    <row r="18" spans="1:59" s="496" customFormat="1" ht="26.25" customHeight="1">
      <c r="B18" s="847"/>
      <c r="C18" s="691"/>
      <c r="D18" s="779"/>
      <c r="E18" s="876" t="s">
        <v>308</v>
      </c>
      <c r="F18" s="877"/>
      <c r="G18" s="877"/>
      <c r="H18" s="487" t="s">
        <v>257</v>
      </c>
      <c r="I18" s="878"/>
      <c r="J18" s="878"/>
      <c r="K18" s="878"/>
      <c r="L18" s="368" t="s">
        <v>309</v>
      </c>
      <c r="M18" s="368"/>
      <c r="N18" s="368"/>
      <c r="O18" s="876" t="s">
        <v>308</v>
      </c>
      <c r="P18" s="877"/>
      <c r="Q18" s="877"/>
      <c r="R18" s="487" t="s">
        <v>257</v>
      </c>
      <c r="S18" s="878"/>
      <c r="T18" s="878"/>
      <c r="U18" s="878"/>
      <c r="V18" s="368" t="s">
        <v>309</v>
      </c>
      <c r="W18" s="368"/>
      <c r="X18" s="368"/>
      <c r="Y18" s="853"/>
      <c r="Z18" s="854"/>
      <c r="AA18" s="854"/>
      <c r="AB18" s="854"/>
      <c r="AC18" s="854"/>
      <c r="AD18" s="854"/>
      <c r="AE18" s="854"/>
      <c r="AF18" s="854"/>
      <c r="AG18" s="855"/>
      <c r="AH18" s="184"/>
      <c r="AI18" s="16"/>
      <c r="AJ18" s="239"/>
      <c r="AK18" s="239"/>
      <c r="AL18" s="239"/>
      <c r="AM18" s="239"/>
      <c r="AN18" s="239"/>
      <c r="AO18" s="240"/>
      <c r="AP18" s="16"/>
      <c r="AQ18" s="16"/>
    </row>
    <row r="19" spans="1:59" s="496" customFormat="1" ht="33" customHeight="1">
      <c r="B19" s="846">
        <v>7</v>
      </c>
      <c r="C19" s="717" t="s">
        <v>323</v>
      </c>
      <c r="D19" s="739"/>
      <c r="E19" s="185"/>
      <c r="F19" s="547" t="s">
        <v>310</v>
      </c>
      <c r="G19" s="547"/>
      <c r="H19" s="547" t="s">
        <v>311</v>
      </c>
      <c r="I19" s="547"/>
      <c r="J19" s="547" t="s">
        <v>312</v>
      </c>
      <c r="K19" s="547"/>
      <c r="L19" s="547"/>
      <c r="M19" s="547" t="s">
        <v>313</v>
      </c>
      <c r="N19" s="548"/>
      <c r="O19" s="185"/>
      <c r="P19" s="547" t="s">
        <v>310</v>
      </c>
      <c r="Q19" s="547"/>
      <c r="R19" s="547" t="s">
        <v>311</v>
      </c>
      <c r="S19" s="547"/>
      <c r="T19" s="547" t="s">
        <v>312</v>
      </c>
      <c r="U19" s="547"/>
      <c r="V19" s="547"/>
      <c r="W19" s="547" t="s">
        <v>313</v>
      </c>
      <c r="X19" s="548"/>
      <c r="Y19" s="880"/>
      <c r="Z19" s="881"/>
      <c r="AA19" s="881"/>
      <c r="AB19" s="881"/>
      <c r="AC19" s="881"/>
      <c r="AD19" s="881"/>
      <c r="AE19" s="881"/>
      <c r="AF19" s="881"/>
      <c r="AG19" s="882"/>
      <c r="AH19" s="879" t="str">
        <f>IF(OR(AND($AJ$19=TRUE,$AK$20=TRUE),AND($AJ$19=TRUE,$AL$20=TRUE),AND($AJ$19=TRUE,$AN$20=TRUE),AND($AM$19=TRUE,$AJ$20=TRUE),AND($AM$19=TRUE,$AK$20=TRUE),AND($AM$19=TRUE,$AL$20=TRUE),AND($AM$19=TRUE,$AN$20=TRUE),AND($AK$19=TRUE,$AL$20=TRUE)),"※給与形態が育業前・復帰後で異なっています。その場合、就業規則や労使協定、労働協約等での規定が必要です。ない場合は申請不可となります。","")</f>
        <v/>
      </c>
      <c r="AI19" s="16"/>
      <c r="AJ19" s="243" t="b">
        <v>0</v>
      </c>
      <c r="AK19" s="243" t="b">
        <v>0</v>
      </c>
      <c r="AL19" s="243" t="b">
        <v>0</v>
      </c>
      <c r="AM19" s="243" t="b">
        <v>0</v>
      </c>
      <c r="AN19" s="243" t="b">
        <v>0</v>
      </c>
      <c r="AO19" s="240"/>
      <c r="AP19" s="16"/>
      <c r="AQ19" s="16"/>
    </row>
    <row r="20" spans="1:59" s="496" customFormat="1" ht="33" customHeight="1">
      <c r="B20" s="847"/>
      <c r="C20" s="691"/>
      <c r="D20" s="743"/>
      <c r="E20" s="703" t="s">
        <v>314</v>
      </c>
      <c r="F20" s="657"/>
      <c r="G20" s="657"/>
      <c r="H20" s="878"/>
      <c r="I20" s="878"/>
      <c r="J20" s="878"/>
      <c r="K20" s="878"/>
      <c r="L20" s="878"/>
      <c r="M20" s="878"/>
      <c r="N20" s="472" t="s">
        <v>258</v>
      </c>
      <c r="O20" s="703" t="s">
        <v>314</v>
      </c>
      <c r="P20" s="657"/>
      <c r="Q20" s="657"/>
      <c r="R20" s="878"/>
      <c r="S20" s="878"/>
      <c r="T20" s="878"/>
      <c r="U20" s="878"/>
      <c r="V20" s="878"/>
      <c r="W20" s="878"/>
      <c r="X20" s="472" t="s">
        <v>258</v>
      </c>
      <c r="Y20" s="883"/>
      <c r="Z20" s="884"/>
      <c r="AA20" s="884"/>
      <c r="AB20" s="884"/>
      <c r="AC20" s="884"/>
      <c r="AD20" s="884"/>
      <c r="AE20" s="884"/>
      <c r="AF20" s="884"/>
      <c r="AG20" s="885"/>
      <c r="AH20" s="879"/>
      <c r="AI20" s="16"/>
      <c r="AJ20" s="243" t="b">
        <v>0</v>
      </c>
      <c r="AK20" s="243" t="b">
        <v>0</v>
      </c>
      <c r="AL20" s="243" t="b">
        <v>0</v>
      </c>
      <c r="AM20" s="243" t="b">
        <v>0</v>
      </c>
      <c r="AN20" s="243" t="b">
        <v>0</v>
      </c>
      <c r="AO20" s="240"/>
      <c r="AP20" s="16"/>
      <c r="AQ20" s="16"/>
    </row>
    <row r="21" spans="1:59" s="484" customFormat="1" ht="24.75" customHeight="1">
      <c r="B21" s="846">
        <v>8</v>
      </c>
      <c r="C21" s="825" t="s">
        <v>348</v>
      </c>
      <c r="D21" s="827"/>
      <c r="E21" s="825" t="s">
        <v>333</v>
      </c>
      <c r="F21" s="826"/>
      <c r="G21" s="826"/>
      <c r="H21" s="826"/>
      <c r="I21" s="826"/>
      <c r="J21" s="826"/>
      <c r="K21" s="826"/>
      <c r="L21" s="826"/>
      <c r="M21" s="826"/>
      <c r="N21" s="827"/>
      <c r="O21" s="825" t="s">
        <v>334</v>
      </c>
      <c r="P21" s="826"/>
      <c r="Q21" s="826"/>
      <c r="R21" s="826"/>
      <c r="S21" s="826"/>
      <c r="T21" s="826"/>
      <c r="U21" s="826"/>
      <c r="V21" s="826"/>
      <c r="W21" s="826"/>
      <c r="X21" s="827"/>
      <c r="Y21" s="850"/>
      <c r="Z21" s="851"/>
      <c r="AA21" s="851"/>
      <c r="AB21" s="851"/>
      <c r="AC21" s="851"/>
      <c r="AD21" s="851"/>
      <c r="AE21" s="851"/>
      <c r="AF21" s="851"/>
      <c r="AG21" s="852"/>
      <c r="AH21" s="864" t="str">
        <f>IF(OR(AND($AJ$19=TRUE,$AK$20=TRUE),AND($AJ$19=TRUE,$AL$20=TRUE),AND($AJ$19=TRUE,$AN$20=TRUE),AND($AM$19=TRUE,$AJ$20=TRUE),AND($AM$19=TRUE,$AK$20=TRUE),AND($AM$19=TRUE,$AL$20=TRUE),AND($AM$19=TRUE,$AN$20=TRUE),AND($AK$19=TRUE,$AL$20=TRUE)),"就業規則に規定されている場合は当該ページを右側の相違理由欄にご記入ください。労使協定、労働協約等の場合は該当文書（写し）をご提出ください。","")</f>
        <v/>
      </c>
      <c r="AI21" s="17"/>
      <c r="AJ21" s="243"/>
      <c r="AK21" s="243"/>
      <c r="AL21" s="243"/>
      <c r="AM21" s="243"/>
      <c r="AN21" s="243"/>
      <c r="AO21" s="244"/>
      <c r="AP21" s="17"/>
      <c r="AQ21" s="17"/>
    </row>
    <row r="22" spans="1:59" s="484" customFormat="1" ht="30" customHeight="1">
      <c r="B22" s="856"/>
      <c r="C22" s="828"/>
      <c r="D22" s="830"/>
      <c r="E22" s="186"/>
      <c r="F22" s="886"/>
      <c r="G22" s="886"/>
      <c r="H22" s="886"/>
      <c r="I22" s="886"/>
      <c r="J22" s="886"/>
      <c r="K22" s="886"/>
      <c r="L22" s="886"/>
      <c r="M22" s="187" t="s">
        <v>315</v>
      </c>
      <c r="N22" s="188"/>
      <c r="O22" s="186"/>
      <c r="P22" s="886"/>
      <c r="Q22" s="886"/>
      <c r="R22" s="886"/>
      <c r="S22" s="886"/>
      <c r="T22" s="886"/>
      <c r="U22" s="886"/>
      <c r="V22" s="886"/>
      <c r="W22" s="187" t="s">
        <v>315</v>
      </c>
      <c r="X22" s="189"/>
      <c r="Y22" s="853"/>
      <c r="Z22" s="854"/>
      <c r="AA22" s="854"/>
      <c r="AB22" s="854"/>
      <c r="AC22" s="854"/>
      <c r="AD22" s="854"/>
      <c r="AE22" s="854"/>
      <c r="AF22" s="854"/>
      <c r="AG22" s="855"/>
      <c r="AH22" s="864"/>
      <c r="AI22" s="17"/>
      <c r="AJ22" s="243"/>
      <c r="AK22" s="243"/>
      <c r="AL22" s="243"/>
      <c r="AM22" s="243"/>
      <c r="AN22" s="243"/>
      <c r="AO22" s="244"/>
      <c r="AP22" s="17"/>
      <c r="AQ22" s="17"/>
    </row>
    <row r="23" spans="1:59" s="484" customFormat="1" ht="19.5" customHeight="1">
      <c r="B23" s="856"/>
      <c r="C23" s="828"/>
      <c r="D23" s="830"/>
      <c r="E23" s="825" t="s">
        <v>336</v>
      </c>
      <c r="F23" s="826"/>
      <c r="G23" s="826"/>
      <c r="H23" s="826"/>
      <c r="I23" s="826"/>
      <c r="J23" s="826"/>
      <c r="K23" s="826"/>
      <c r="L23" s="826"/>
      <c r="M23" s="826"/>
      <c r="N23" s="827"/>
      <c r="O23" s="825" t="s">
        <v>336</v>
      </c>
      <c r="P23" s="826"/>
      <c r="Q23" s="826"/>
      <c r="R23" s="826"/>
      <c r="S23" s="826"/>
      <c r="T23" s="826"/>
      <c r="U23" s="826"/>
      <c r="V23" s="826"/>
      <c r="W23" s="826"/>
      <c r="X23" s="827"/>
      <c r="Y23" s="888"/>
      <c r="Z23" s="889"/>
      <c r="AA23" s="889"/>
      <c r="AB23" s="889"/>
      <c r="AC23" s="889"/>
      <c r="AD23" s="889"/>
      <c r="AE23" s="889"/>
      <c r="AF23" s="889"/>
      <c r="AG23" s="890"/>
      <c r="AH23" s="179"/>
      <c r="AI23" s="17"/>
      <c r="AJ23" s="217"/>
      <c r="AK23" s="217"/>
      <c r="AL23" s="217"/>
      <c r="AM23" s="217"/>
      <c r="AN23" s="217"/>
      <c r="AO23" s="216"/>
      <c r="AP23" s="17"/>
      <c r="AQ23" s="17"/>
    </row>
    <row r="24" spans="1:59" s="484" customFormat="1" ht="30" customHeight="1">
      <c r="B24" s="856"/>
      <c r="C24" s="828"/>
      <c r="D24" s="830"/>
      <c r="E24" s="230"/>
      <c r="F24" s="897"/>
      <c r="G24" s="897"/>
      <c r="H24" s="897"/>
      <c r="I24" s="897"/>
      <c r="J24" s="897"/>
      <c r="K24" s="897"/>
      <c r="L24" s="897"/>
      <c r="M24" s="494" t="s">
        <v>315</v>
      </c>
      <c r="N24" s="231"/>
      <c r="O24" s="230"/>
      <c r="P24" s="897"/>
      <c r="Q24" s="897"/>
      <c r="R24" s="897"/>
      <c r="S24" s="897"/>
      <c r="T24" s="897"/>
      <c r="U24" s="897"/>
      <c r="V24" s="897"/>
      <c r="W24" s="494" t="s">
        <v>315</v>
      </c>
      <c r="X24" s="231"/>
      <c r="Y24" s="891"/>
      <c r="Z24" s="892"/>
      <c r="AA24" s="892"/>
      <c r="AB24" s="892"/>
      <c r="AC24" s="892"/>
      <c r="AD24" s="892"/>
      <c r="AE24" s="892"/>
      <c r="AF24" s="892"/>
      <c r="AG24" s="893"/>
      <c r="AH24" s="177"/>
      <c r="AI24" s="17"/>
      <c r="AJ24" s="217"/>
      <c r="AK24" s="217"/>
      <c r="AL24" s="217"/>
      <c r="AM24" s="217"/>
      <c r="AN24" s="217"/>
      <c r="AO24" s="216"/>
      <c r="AP24" s="17"/>
      <c r="AQ24" s="17"/>
    </row>
    <row r="25" spans="1:59" s="484" customFormat="1" ht="30" customHeight="1">
      <c r="B25" s="887"/>
      <c r="C25" s="831"/>
      <c r="D25" s="833"/>
      <c r="E25" s="898" t="s">
        <v>335</v>
      </c>
      <c r="F25" s="899"/>
      <c r="G25" s="899"/>
      <c r="H25" s="899"/>
      <c r="I25" s="899"/>
      <c r="J25" s="899"/>
      <c r="K25" s="899"/>
      <c r="L25" s="899"/>
      <c r="M25" s="899"/>
      <c r="N25" s="900"/>
      <c r="O25" s="898" t="s">
        <v>335</v>
      </c>
      <c r="P25" s="899"/>
      <c r="Q25" s="899"/>
      <c r="R25" s="899"/>
      <c r="S25" s="899"/>
      <c r="T25" s="899"/>
      <c r="U25" s="899"/>
      <c r="V25" s="899"/>
      <c r="W25" s="899"/>
      <c r="X25" s="900"/>
      <c r="Y25" s="894"/>
      <c r="Z25" s="895"/>
      <c r="AA25" s="895"/>
      <c r="AB25" s="895"/>
      <c r="AC25" s="895"/>
      <c r="AD25" s="895"/>
      <c r="AE25" s="895"/>
      <c r="AF25" s="895"/>
      <c r="AG25" s="896"/>
      <c r="AH25" s="177"/>
      <c r="AI25" s="17"/>
      <c r="AJ25" s="217"/>
      <c r="AK25" s="217"/>
      <c r="AL25" s="217"/>
      <c r="AM25" s="217"/>
      <c r="AN25" s="217"/>
      <c r="AO25" s="216"/>
      <c r="AP25" s="17"/>
      <c r="AQ25" s="17"/>
    </row>
    <row r="26" spans="1:59" ht="26.25" customHeight="1">
      <c r="B26" s="901">
        <v>9</v>
      </c>
      <c r="C26" s="902" t="s">
        <v>316</v>
      </c>
      <c r="D26" s="903"/>
      <c r="E26" s="174"/>
      <c r="F26" s="496" t="s">
        <v>289</v>
      </c>
      <c r="G26" s="496"/>
      <c r="H26" s="496"/>
      <c r="I26" s="261"/>
      <c r="J26" s="496" t="s">
        <v>291</v>
      </c>
      <c r="K26" s="496"/>
      <c r="L26" s="496"/>
      <c r="M26" s="496"/>
      <c r="N26" s="51"/>
      <c r="O26" s="174"/>
      <c r="P26" s="496" t="s">
        <v>289</v>
      </c>
      <c r="Q26" s="496"/>
      <c r="R26" s="496"/>
      <c r="S26" s="261"/>
      <c r="T26" s="496" t="s">
        <v>291</v>
      </c>
      <c r="U26" s="496"/>
      <c r="V26" s="496"/>
      <c r="W26" s="496"/>
      <c r="X26" s="51"/>
      <c r="Y26" s="870"/>
      <c r="Z26" s="871"/>
      <c r="AA26" s="871"/>
      <c r="AB26" s="871"/>
      <c r="AC26" s="871"/>
      <c r="AD26" s="871"/>
      <c r="AE26" s="871"/>
      <c r="AF26" s="871"/>
      <c r="AG26" s="872"/>
      <c r="AI26" s="168"/>
      <c r="AJ26" s="243" t="b">
        <v>0</v>
      </c>
      <c r="AK26" s="243" t="b">
        <v>0</v>
      </c>
      <c r="AL26" s="243" t="b">
        <v>0</v>
      </c>
      <c r="AM26" s="243" t="b">
        <v>0</v>
      </c>
      <c r="AN26" s="243"/>
    </row>
    <row r="27" spans="1:59" ht="26.25" customHeight="1">
      <c r="B27" s="901"/>
      <c r="C27" s="904"/>
      <c r="D27" s="905"/>
      <c r="E27" s="898" t="s">
        <v>344</v>
      </c>
      <c r="F27" s="906"/>
      <c r="G27" s="906"/>
      <c r="H27" s="906"/>
      <c r="I27" s="906"/>
      <c r="J27" s="906"/>
      <c r="K27" s="906"/>
      <c r="L27" s="906"/>
      <c r="M27" s="906"/>
      <c r="N27" s="907"/>
      <c r="O27" s="898" t="s">
        <v>317</v>
      </c>
      <c r="P27" s="906"/>
      <c r="Q27" s="906"/>
      <c r="R27" s="906"/>
      <c r="S27" s="906"/>
      <c r="T27" s="906"/>
      <c r="U27" s="906"/>
      <c r="V27" s="906"/>
      <c r="W27" s="906"/>
      <c r="X27" s="907"/>
      <c r="Y27" s="853"/>
      <c r="Z27" s="854"/>
      <c r="AA27" s="854"/>
      <c r="AB27" s="854"/>
      <c r="AC27" s="854"/>
      <c r="AD27" s="854"/>
      <c r="AE27" s="854"/>
      <c r="AF27" s="854"/>
      <c r="AG27" s="855"/>
      <c r="AH27" s="190"/>
    </row>
    <row r="28" spans="1:59" ht="6" customHeight="1">
      <c r="B28" s="484"/>
      <c r="C28" s="484"/>
      <c r="D28" s="484"/>
      <c r="E28" s="191"/>
      <c r="G28" s="191"/>
      <c r="H28" s="191"/>
      <c r="I28" s="191"/>
      <c r="J28" s="191"/>
      <c r="K28" s="191"/>
      <c r="L28" s="191"/>
      <c r="M28" s="191"/>
      <c r="N28" s="191"/>
      <c r="O28" s="191"/>
      <c r="P28" s="191"/>
      <c r="Q28" s="191"/>
      <c r="R28" s="191"/>
      <c r="S28" s="191"/>
      <c r="T28" s="191"/>
      <c r="U28" s="191"/>
      <c r="V28" s="191"/>
      <c r="W28" s="191"/>
      <c r="X28" s="191"/>
      <c r="Y28" s="192"/>
      <c r="Z28" s="192"/>
      <c r="AA28" s="192"/>
      <c r="AB28" s="192"/>
      <c r="AC28" s="192"/>
      <c r="AD28" s="192"/>
      <c r="AE28" s="192"/>
      <c r="AF28" s="192"/>
      <c r="AG28" s="192"/>
    </row>
    <row r="29" spans="1:59" s="165" customFormat="1" ht="24" customHeight="1">
      <c r="A29" s="265"/>
      <c r="B29" s="265"/>
      <c r="C29" s="49"/>
      <c r="D29" s="49"/>
      <c r="E29" s="265"/>
      <c r="F29" s="265"/>
      <c r="G29" s="265"/>
      <c r="H29" s="265"/>
      <c r="I29" s="265"/>
      <c r="J29" s="265"/>
      <c r="K29" s="265"/>
      <c r="L29" s="265"/>
      <c r="M29" s="265"/>
      <c r="N29" s="265"/>
      <c r="O29" s="265"/>
      <c r="P29" s="265"/>
      <c r="Q29" s="265"/>
      <c r="R29" s="265"/>
      <c r="S29" s="265"/>
      <c r="T29" s="265"/>
      <c r="U29" s="265"/>
      <c r="V29" s="265"/>
      <c r="W29" s="265"/>
      <c r="X29" s="265"/>
      <c r="Y29" s="265"/>
      <c r="Z29" s="265"/>
      <c r="AA29" s="265"/>
      <c r="AB29" s="265"/>
      <c r="AC29" s="265"/>
      <c r="AD29" s="265"/>
      <c r="AE29" s="265"/>
      <c r="AF29" s="265"/>
      <c r="AG29" s="265"/>
      <c r="AI29" s="15"/>
      <c r="AJ29" s="214"/>
      <c r="AK29" s="214"/>
      <c r="AL29" s="214"/>
      <c r="AM29" s="214"/>
      <c r="AN29" s="214"/>
      <c r="AO29" s="214"/>
      <c r="AP29" s="15"/>
      <c r="AQ29" s="15"/>
      <c r="AR29" s="265"/>
      <c r="AS29" s="265"/>
      <c r="AT29" s="265"/>
      <c r="AU29" s="265"/>
      <c r="AV29" s="265"/>
      <c r="AW29" s="265"/>
      <c r="AX29" s="265"/>
      <c r="AY29" s="265"/>
      <c r="AZ29" s="265"/>
      <c r="BA29" s="265"/>
      <c r="BB29" s="265"/>
      <c r="BC29" s="265"/>
      <c r="BD29" s="265"/>
      <c r="BE29" s="265"/>
      <c r="BF29" s="265"/>
      <c r="BG29" s="265"/>
    </row>
    <row r="30" spans="1:59" s="387" customFormat="1" ht="16.5">
      <c r="B30" s="512" t="s">
        <v>398</v>
      </c>
      <c r="C30" s="513" t="s">
        <v>172</v>
      </c>
      <c r="D30" s="513"/>
      <c r="E30" s="294"/>
      <c r="F30" s="294"/>
      <c r="G30" s="294"/>
      <c r="H30" s="294"/>
      <c r="I30" s="294"/>
      <c r="J30" s="294"/>
      <c r="K30" s="294"/>
      <c r="L30" s="294"/>
      <c r="M30" s="294"/>
      <c r="N30" s="294"/>
      <c r="O30" s="294"/>
      <c r="P30" s="294"/>
      <c r="Q30" s="294"/>
      <c r="R30" s="294"/>
      <c r="AH30" s="397"/>
      <c r="AI30" s="398"/>
      <c r="AJ30" s="399"/>
      <c r="AK30" s="399"/>
      <c r="AL30" s="399"/>
      <c r="AM30" s="399"/>
      <c r="AN30" s="399"/>
      <c r="AO30" s="399"/>
      <c r="AP30" s="398"/>
      <c r="AQ30" s="398"/>
    </row>
    <row r="31" spans="1:59" ht="6" customHeight="1" thickBot="1">
      <c r="B31" s="232"/>
      <c r="C31" s="233"/>
      <c r="D31" s="468"/>
      <c r="E31" s="468"/>
      <c r="F31" s="468"/>
      <c r="G31" s="468"/>
      <c r="H31" s="468"/>
      <c r="I31" s="468"/>
      <c r="J31" s="468"/>
      <c r="K31" s="468"/>
      <c r="L31" s="469"/>
      <c r="M31" s="469"/>
      <c r="N31" s="469"/>
      <c r="O31" s="469"/>
      <c r="P31" s="469"/>
      <c r="Q31" s="469"/>
      <c r="R31" s="469"/>
    </row>
    <row r="32" spans="1:59" ht="9.75" customHeight="1" thickTop="1">
      <c r="B32" s="400"/>
      <c r="C32" s="401"/>
      <c r="D32" s="402"/>
      <c r="E32" s="402"/>
      <c r="F32" s="402"/>
      <c r="G32" s="402"/>
      <c r="H32" s="402"/>
      <c r="I32" s="402"/>
      <c r="J32" s="402"/>
      <c r="K32" s="402"/>
      <c r="L32" s="403"/>
      <c r="M32" s="403"/>
      <c r="N32" s="403"/>
      <c r="O32" s="403"/>
      <c r="P32" s="403"/>
      <c r="Q32" s="403"/>
      <c r="R32" s="403"/>
      <c r="S32" s="404"/>
      <c r="T32" s="404"/>
      <c r="U32" s="404"/>
      <c r="V32" s="404"/>
      <c r="W32" s="404"/>
      <c r="X32" s="404"/>
      <c r="Y32" s="404"/>
      <c r="Z32" s="404"/>
      <c r="AA32" s="404"/>
      <c r="AB32" s="404"/>
      <c r="AC32" s="404"/>
      <c r="AD32" s="404"/>
      <c r="AE32" s="404"/>
      <c r="AF32" s="404"/>
      <c r="AG32" s="405"/>
    </row>
    <row r="33" spans="1:59" ht="20.25" customHeight="1">
      <c r="B33" s="406"/>
      <c r="C33" s="407" t="s">
        <v>418</v>
      </c>
      <c r="D33" s="408"/>
      <c r="E33" s="408"/>
      <c r="F33" s="408"/>
      <c r="G33" s="408"/>
      <c r="H33" s="408"/>
      <c r="I33" s="408"/>
      <c r="J33" s="408"/>
      <c r="K33" s="408"/>
      <c r="L33" s="408"/>
      <c r="M33" s="408"/>
      <c r="N33" s="408"/>
      <c r="O33" s="408"/>
      <c r="P33" s="408"/>
      <c r="Q33" s="408"/>
      <c r="R33" s="409"/>
      <c r="S33" s="408"/>
      <c r="T33" s="408"/>
      <c r="U33" s="410"/>
      <c r="V33" s="410"/>
      <c r="AG33" s="411"/>
    </row>
    <row r="34" spans="1:59" s="165" customFormat="1" ht="10.5" customHeight="1">
      <c r="A34" s="265"/>
      <c r="B34" s="412"/>
      <c r="C34" s="265"/>
      <c r="D34" s="265"/>
      <c r="E34" s="265"/>
      <c r="F34" s="265"/>
      <c r="G34" s="265"/>
      <c r="H34" s="265"/>
      <c r="I34" s="265"/>
      <c r="J34" s="265"/>
      <c r="K34" s="265"/>
      <c r="L34" s="265"/>
      <c r="M34" s="265"/>
      <c r="N34" s="265"/>
      <c r="O34" s="265"/>
      <c r="P34" s="265"/>
      <c r="Q34" s="265"/>
      <c r="R34" s="469"/>
      <c r="S34" s="265"/>
      <c r="T34" s="265"/>
      <c r="U34" s="265"/>
      <c r="V34" s="265"/>
      <c r="W34" s="265"/>
      <c r="X34" s="265"/>
      <c r="Y34" s="265"/>
      <c r="Z34" s="265"/>
      <c r="AA34" s="265"/>
      <c r="AB34" s="265"/>
      <c r="AC34" s="265"/>
      <c r="AD34" s="265"/>
      <c r="AE34" s="265"/>
      <c r="AF34" s="265"/>
      <c r="AG34" s="411"/>
      <c r="AI34" s="15"/>
      <c r="AJ34" s="214"/>
      <c r="AK34" s="214"/>
      <c r="AL34" s="214"/>
      <c r="AM34" s="214"/>
      <c r="AN34" s="214"/>
      <c r="AO34" s="214"/>
      <c r="AP34" s="15"/>
      <c r="AQ34" s="15"/>
      <c r="AR34" s="265"/>
      <c r="AS34" s="265"/>
      <c r="AT34" s="265"/>
      <c r="AU34" s="265"/>
      <c r="AV34" s="265"/>
      <c r="AW34" s="265"/>
      <c r="AX34" s="265"/>
      <c r="AY34" s="265"/>
      <c r="AZ34" s="265"/>
      <c r="BA34" s="265"/>
      <c r="BB34" s="265"/>
      <c r="BC34" s="265"/>
      <c r="BD34" s="265"/>
      <c r="BE34" s="265"/>
      <c r="BF34" s="265"/>
      <c r="BG34" s="265"/>
    </row>
    <row r="35" spans="1:59" s="165" customFormat="1" ht="16.5">
      <c r="A35" s="265"/>
      <c r="B35" s="412"/>
      <c r="C35" s="245" t="s">
        <v>171</v>
      </c>
      <c r="D35" s="413" t="s">
        <v>417</v>
      </c>
      <c r="E35" s="264"/>
      <c r="F35" s="265"/>
      <c r="G35" s="265"/>
      <c r="H35" s="265"/>
      <c r="I35" s="265"/>
      <c r="J35" s="265"/>
      <c r="K35" s="265"/>
      <c r="L35" s="265"/>
      <c r="M35" s="265"/>
      <c r="N35" s="265"/>
      <c r="O35" s="265"/>
      <c r="P35" s="265"/>
      <c r="Q35" s="496"/>
      <c r="R35" s="468"/>
      <c r="S35" s="265"/>
      <c r="T35" s="265"/>
      <c r="U35" s="265"/>
      <c r="V35" s="265"/>
      <c r="W35" s="265"/>
      <c r="X35" s="265"/>
      <c r="Y35" s="265"/>
      <c r="Z35" s="265"/>
      <c r="AA35" s="265"/>
      <c r="AB35" s="265"/>
      <c r="AC35" s="265"/>
      <c r="AD35" s="265"/>
      <c r="AE35" s="265"/>
      <c r="AF35" s="265"/>
      <c r="AG35" s="411"/>
      <c r="AI35" s="15"/>
      <c r="AJ35" s="214"/>
      <c r="AK35" s="214"/>
      <c r="AL35" s="214"/>
      <c r="AM35" s="214"/>
      <c r="AN35" s="214"/>
      <c r="AO35" s="214"/>
      <c r="AP35" s="15"/>
      <c r="AQ35" s="15"/>
      <c r="AR35" s="265"/>
      <c r="AS35" s="265"/>
      <c r="AT35" s="265"/>
      <c r="AU35" s="265"/>
      <c r="AV35" s="265"/>
      <c r="AW35" s="265"/>
      <c r="AX35" s="265"/>
      <c r="AY35" s="265"/>
      <c r="AZ35" s="265"/>
      <c r="BA35" s="265"/>
      <c r="BB35" s="265"/>
      <c r="BC35" s="265"/>
      <c r="BD35" s="265"/>
      <c r="BE35" s="265"/>
      <c r="BF35" s="265"/>
      <c r="BG35" s="265"/>
    </row>
    <row r="36" spans="1:59" s="165" customFormat="1" ht="21.75" customHeight="1">
      <c r="A36" s="265"/>
      <c r="B36" s="412"/>
      <c r="C36" s="245" t="s">
        <v>171</v>
      </c>
      <c r="D36" s="414" t="s">
        <v>324</v>
      </c>
      <c r="E36" s="496"/>
      <c r="F36" s="496"/>
      <c r="G36" s="496"/>
      <c r="H36" s="496"/>
      <c r="I36" s="496"/>
      <c r="J36" s="496"/>
      <c r="K36" s="496"/>
      <c r="L36" s="496"/>
      <c r="M36" s="496"/>
      <c r="N36" s="496"/>
      <c r="O36" s="496"/>
      <c r="P36" s="265"/>
      <c r="Q36" s="496"/>
      <c r="R36" s="468"/>
      <c r="S36" s="265"/>
      <c r="T36" s="265"/>
      <c r="U36" s="265"/>
      <c r="V36" s="265"/>
      <c r="W36" s="265"/>
      <c r="X36" s="265"/>
      <c r="Y36" s="265"/>
      <c r="Z36" s="265"/>
      <c r="AA36" s="265"/>
      <c r="AB36" s="265"/>
      <c r="AC36" s="265"/>
      <c r="AD36" s="265"/>
      <c r="AE36" s="265"/>
      <c r="AF36" s="265"/>
      <c r="AG36" s="411"/>
      <c r="AI36" s="15"/>
      <c r="AJ36" s="214"/>
      <c r="AK36" s="214"/>
      <c r="AL36" s="214"/>
      <c r="AM36" s="214"/>
      <c r="AN36" s="214"/>
      <c r="AO36" s="214"/>
      <c r="AP36" s="15"/>
      <c r="AQ36" s="15"/>
      <c r="AR36" s="265"/>
      <c r="AS36" s="265"/>
      <c r="AT36" s="265"/>
      <c r="AU36" s="265"/>
      <c r="AV36" s="265"/>
      <c r="AW36" s="265"/>
      <c r="AX36" s="265"/>
      <c r="AY36" s="265"/>
      <c r="AZ36" s="265"/>
      <c r="BA36" s="265"/>
      <c r="BB36" s="265"/>
      <c r="BC36" s="265"/>
      <c r="BD36" s="265"/>
      <c r="BE36" s="265"/>
      <c r="BF36" s="265"/>
      <c r="BG36" s="265"/>
    </row>
    <row r="37" spans="1:59" s="165" customFormat="1">
      <c r="A37" s="265"/>
      <c r="B37" s="412"/>
      <c r="C37" s="497"/>
      <c r="D37" s="484"/>
      <c r="E37" s="484"/>
      <c r="F37" s="484"/>
      <c r="G37" s="261"/>
      <c r="H37" s="261"/>
      <c r="I37" s="496"/>
      <c r="J37" s="496"/>
      <c r="K37" s="484"/>
      <c r="L37" s="484"/>
      <c r="M37" s="484"/>
      <c r="N37" s="484"/>
      <c r="O37" s="484"/>
      <c r="P37" s="484"/>
      <c r="Q37" s="265"/>
      <c r="R37" s="468"/>
      <c r="S37" s="265"/>
      <c r="T37" s="265"/>
      <c r="U37" s="265"/>
      <c r="V37" s="265"/>
      <c r="W37" s="265"/>
      <c r="X37" s="265"/>
      <c r="Y37" s="265"/>
      <c r="Z37" s="265"/>
      <c r="AA37" s="265"/>
      <c r="AB37" s="265"/>
      <c r="AC37" s="265"/>
      <c r="AD37" s="265"/>
      <c r="AE37" s="265"/>
      <c r="AF37" s="265"/>
      <c r="AG37" s="411"/>
      <c r="AI37" s="15"/>
      <c r="AJ37" s="214"/>
      <c r="AK37" s="214"/>
      <c r="AL37" s="214"/>
      <c r="AM37" s="214"/>
      <c r="AN37" s="214"/>
      <c r="AO37" s="214"/>
      <c r="AP37" s="15"/>
      <c r="AQ37" s="15"/>
      <c r="AR37" s="265"/>
      <c r="AS37" s="265"/>
      <c r="AT37" s="265"/>
      <c r="AU37" s="265"/>
      <c r="AV37" s="265"/>
      <c r="AW37" s="265"/>
      <c r="AX37" s="265"/>
      <c r="AY37" s="265"/>
      <c r="AZ37" s="265"/>
      <c r="BA37" s="265"/>
      <c r="BB37" s="265"/>
      <c r="BC37" s="265"/>
      <c r="BD37" s="265"/>
      <c r="BE37" s="265"/>
      <c r="BF37" s="265"/>
      <c r="BG37" s="265"/>
    </row>
    <row r="38" spans="1:59" s="165" customFormat="1">
      <c r="A38" s="265"/>
      <c r="B38" s="412"/>
      <c r="C38" s="497"/>
      <c r="D38" s="484"/>
      <c r="E38" s="484"/>
      <c r="F38" s="484"/>
      <c r="G38" s="261"/>
      <c r="H38" s="261"/>
      <c r="I38" s="496"/>
      <c r="J38" s="496"/>
      <c r="K38" s="484"/>
      <c r="L38" s="484"/>
      <c r="M38" s="484"/>
      <c r="N38" s="484"/>
      <c r="O38" s="484"/>
      <c r="P38" s="484"/>
      <c r="Q38" s="265"/>
      <c r="R38" s="468"/>
      <c r="S38" s="265"/>
      <c r="T38" s="265"/>
      <c r="U38" s="265"/>
      <c r="V38" s="265"/>
      <c r="W38" s="265"/>
      <c r="X38" s="265"/>
      <c r="Y38" s="265"/>
      <c r="Z38" s="265"/>
      <c r="AA38" s="265"/>
      <c r="AB38" s="265"/>
      <c r="AC38" s="265"/>
      <c r="AD38" s="265"/>
      <c r="AE38" s="265"/>
      <c r="AF38" s="265"/>
      <c r="AG38" s="411"/>
      <c r="AI38" s="15"/>
      <c r="AJ38" s="214"/>
      <c r="AK38" s="214"/>
      <c r="AL38" s="214"/>
      <c r="AM38" s="214"/>
      <c r="AN38" s="214"/>
      <c r="AO38" s="214"/>
      <c r="AP38" s="15"/>
      <c r="AQ38" s="15"/>
      <c r="AR38" s="265"/>
      <c r="AS38" s="265"/>
      <c r="AT38" s="265"/>
      <c r="AU38" s="265"/>
      <c r="AV38" s="265"/>
      <c r="AW38" s="265"/>
      <c r="AX38" s="265"/>
      <c r="AY38" s="265"/>
      <c r="AZ38" s="265"/>
      <c r="BA38" s="265"/>
      <c r="BB38" s="265"/>
      <c r="BC38" s="265"/>
      <c r="BD38" s="265"/>
      <c r="BE38" s="265"/>
      <c r="BF38" s="265"/>
      <c r="BG38" s="265"/>
    </row>
    <row r="39" spans="1:59" s="165" customFormat="1" ht="15.75" customHeight="1">
      <c r="A39" s="265"/>
      <c r="B39" s="415"/>
      <c r="C39" s="265"/>
      <c r="D39" s="265"/>
      <c r="E39" s="265"/>
      <c r="F39" s="265"/>
      <c r="G39" s="265"/>
      <c r="H39" s="265"/>
      <c r="I39" s="265"/>
      <c r="J39" s="265"/>
      <c r="K39" s="265"/>
      <c r="L39" s="265"/>
      <c r="M39" s="265"/>
      <c r="N39" s="265"/>
      <c r="O39" s="265"/>
      <c r="P39" s="265"/>
      <c r="Q39" s="265"/>
      <c r="R39" s="469"/>
      <c r="S39" s="265"/>
      <c r="T39" s="265"/>
      <c r="U39" s="265"/>
      <c r="V39" s="265"/>
      <c r="W39" s="265"/>
      <c r="X39" s="265"/>
      <c r="Y39" s="265"/>
      <c r="Z39" s="265"/>
      <c r="AA39" s="265"/>
      <c r="AB39" s="265"/>
      <c r="AC39" s="265"/>
      <c r="AD39" s="265"/>
      <c r="AE39" s="265"/>
      <c r="AF39" s="265"/>
      <c r="AG39" s="411"/>
      <c r="AI39" s="15"/>
      <c r="AJ39" s="214"/>
      <c r="AK39" s="214"/>
      <c r="AL39" s="214"/>
      <c r="AM39" s="214"/>
      <c r="AN39" s="214"/>
      <c r="AO39" s="214"/>
      <c r="AP39" s="15"/>
      <c r="AQ39" s="15"/>
      <c r="AR39" s="265"/>
      <c r="AS39" s="265"/>
      <c r="AT39" s="265"/>
      <c r="AU39" s="265"/>
      <c r="AV39" s="265"/>
      <c r="AW39" s="265"/>
      <c r="AX39" s="265"/>
      <c r="AY39" s="265"/>
      <c r="AZ39" s="265"/>
      <c r="BA39" s="265"/>
      <c r="BB39" s="265"/>
      <c r="BC39" s="265"/>
      <c r="BD39" s="265"/>
      <c r="BE39" s="265"/>
      <c r="BF39" s="265"/>
      <c r="BG39" s="265"/>
    </row>
    <row r="40" spans="1:59" s="165" customFormat="1" ht="14">
      <c r="A40" s="265"/>
      <c r="B40" s="412"/>
      <c r="C40" s="416" t="s">
        <v>17</v>
      </c>
      <c r="D40" s="368"/>
      <c r="E40" s="368"/>
      <c r="F40" s="368"/>
      <c r="G40" s="368"/>
      <c r="H40" s="368"/>
      <c r="I40" s="368"/>
      <c r="J40" s="368"/>
      <c r="K40" s="368"/>
      <c r="L40" s="368"/>
      <c r="M40" s="368"/>
      <c r="N40" s="368"/>
      <c r="O40" s="368"/>
      <c r="P40" s="368"/>
      <c r="Q40" s="368"/>
      <c r="R40" s="468"/>
      <c r="S40" s="265"/>
      <c r="T40" s="265"/>
      <c r="U40" s="265"/>
      <c r="V40" s="265"/>
      <c r="W40" s="265"/>
      <c r="X40" s="265"/>
      <c r="Y40" s="265"/>
      <c r="Z40" s="265"/>
      <c r="AA40" s="265"/>
      <c r="AB40" s="265"/>
      <c r="AC40" s="265"/>
      <c r="AD40" s="265"/>
      <c r="AE40" s="265"/>
      <c r="AF40" s="265"/>
      <c r="AG40" s="411"/>
      <c r="AI40" s="15"/>
      <c r="AJ40" s="214"/>
      <c r="AK40" s="214"/>
      <c r="AL40" s="214"/>
      <c r="AM40" s="214"/>
      <c r="AN40" s="214"/>
      <c r="AO40" s="214"/>
      <c r="AP40" s="15"/>
      <c r="AQ40" s="15"/>
      <c r="AR40" s="265"/>
      <c r="AS40" s="265"/>
      <c r="AT40" s="265"/>
      <c r="AU40" s="265"/>
      <c r="AV40" s="265"/>
      <c r="AW40" s="265"/>
      <c r="AX40" s="265"/>
      <c r="AY40" s="265"/>
      <c r="AZ40" s="265"/>
      <c r="BA40" s="265"/>
      <c r="BB40" s="265"/>
      <c r="BC40" s="265"/>
      <c r="BD40" s="265"/>
      <c r="BE40" s="265"/>
      <c r="BF40" s="265"/>
      <c r="BG40" s="265"/>
    </row>
    <row r="41" spans="1:59" s="165" customFormat="1">
      <c r="A41" s="265"/>
      <c r="B41" s="412"/>
      <c r="C41" s="496"/>
      <c r="D41" s="496"/>
      <c r="E41" s="496"/>
      <c r="F41" s="496"/>
      <c r="G41" s="496"/>
      <c r="H41" s="496"/>
      <c r="I41" s="496"/>
      <c r="J41" s="496"/>
      <c r="K41" s="496"/>
      <c r="L41" s="496"/>
      <c r="M41" s="496"/>
      <c r="N41" s="496"/>
      <c r="O41" s="496"/>
      <c r="P41" s="496"/>
      <c r="Q41" s="496"/>
      <c r="R41" s="468"/>
      <c r="S41" s="265"/>
      <c r="T41" s="265"/>
      <c r="U41" s="265"/>
      <c r="V41" s="265"/>
      <c r="W41" s="265"/>
      <c r="X41" s="265"/>
      <c r="Y41" s="265"/>
      <c r="Z41" s="265"/>
      <c r="AA41" s="265"/>
      <c r="AB41" s="265"/>
      <c r="AC41" s="265"/>
      <c r="AD41" s="265"/>
      <c r="AE41" s="265"/>
      <c r="AF41" s="265"/>
      <c r="AG41" s="411"/>
      <c r="AI41" s="15"/>
      <c r="AJ41" s="214"/>
      <c r="AK41" s="214"/>
      <c r="AL41" s="214"/>
      <c r="AM41" s="214"/>
      <c r="AN41" s="214"/>
      <c r="AO41" s="214"/>
      <c r="AP41" s="15"/>
      <c r="AQ41" s="15"/>
      <c r="AR41" s="265"/>
      <c r="AS41" s="265"/>
      <c r="AT41" s="265"/>
      <c r="AU41" s="265"/>
      <c r="AV41" s="265"/>
      <c r="AW41" s="265"/>
      <c r="AX41" s="265"/>
      <c r="AY41" s="265"/>
      <c r="AZ41" s="265"/>
      <c r="BA41" s="265"/>
      <c r="BB41" s="265"/>
      <c r="BC41" s="265"/>
      <c r="BD41" s="265"/>
      <c r="BE41" s="265"/>
      <c r="BF41" s="265"/>
      <c r="BG41" s="265"/>
    </row>
    <row r="42" spans="1:59" s="165" customFormat="1" ht="14">
      <c r="A42" s="265"/>
      <c r="B42" s="415"/>
      <c r="C42" s="484" t="s">
        <v>170</v>
      </c>
      <c r="D42" s="413" t="s">
        <v>169</v>
      </c>
      <c r="E42" s="496"/>
      <c r="F42" s="496"/>
      <c r="G42" s="496"/>
      <c r="H42" s="496"/>
      <c r="I42" s="496"/>
      <c r="J42" s="496"/>
      <c r="K42" s="496"/>
      <c r="L42" s="496"/>
      <c r="M42" s="496"/>
      <c r="N42" s="496"/>
      <c r="O42" s="496"/>
      <c r="P42" s="496"/>
      <c r="Q42" s="496"/>
      <c r="R42" s="468"/>
      <c r="S42" s="265"/>
      <c r="T42" s="265"/>
      <c r="U42" s="265"/>
      <c r="V42" s="265"/>
      <c r="W42" s="265"/>
      <c r="X42" s="265"/>
      <c r="Y42" s="265"/>
      <c r="Z42" s="265"/>
      <c r="AA42" s="265"/>
      <c r="AB42" s="265"/>
      <c r="AC42" s="265"/>
      <c r="AD42" s="265"/>
      <c r="AE42" s="265"/>
      <c r="AF42" s="265"/>
      <c r="AG42" s="411"/>
      <c r="AI42" s="15"/>
      <c r="AJ42" s="214"/>
      <c r="AK42" s="214"/>
      <c r="AL42" s="214"/>
      <c r="AM42" s="214"/>
      <c r="AN42" s="214"/>
      <c r="AO42" s="214"/>
      <c r="AP42" s="15"/>
      <c r="AQ42" s="15"/>
      <c r="AR42" s="265"/>
      <c r="AS42" s="265"/>
      <c r="AT42" s="265"/>
      <c r="AU42" s="265"/>
      <c r="AV42" s="265"/>
      <c r="AW42" s="265"/>
      <c r="AX42" s="265"/>
      <c r="AY42" s="265"/>
      <c r="AZ42" s="265"/>
      <c r="BA42" s="265"/>
      <c r="BB42" s="265"/>
      <c r="BC42" s="265"/>
      <c r="BD42" s="265"/>
      <c r="BE42" s="265"/>
      <c r="BF42" s="265"/>
      <c r="BG42" s="265"/>
    </row>
    <row r="43" spans="1:59" s="165" customFormat="1" ht="13.5" thickBot="1">
      <c r="A43" s="265"/>
      <c r="B43" s="417"/>
      <c r="C43" s="418"/>
      <c r="D43" s="418"/>
      <c r="E43" s="418"/>
      <c r="F43" s="418"/>
      <c r="G43" s="418"/>
      <c r="H43" s="418"/>
      <c r="I43" s="418"/>
      <c r="J43" s="418"/>
      <c r="K43" s="418"/>
      <c r="L43" s="418"/>
      <c r="M43" s="418"/>
      <c r="N43" s="418"/>
      <c r="O43" s="418"/>
      <c r="P43" s="418"/>
      <c r="Q43" s="418"/>
      <c r="R43" s="418"/>
      <c r="S43" s="115"/>
      <c r="T43" s="115"/>
      <c r="U43" s="115"/>
      <c r="V43" s="115"/>
      <c r="W43" s="115"/>
      <c r="X43" s="115"/>
      <c r="Y43" s="115"/>
      <c r="Z43" s="115"/>
      <c r="AA43" s="115"/>
      <c r="AB43" s="115"/>
      <c r="AC43" s="115"/>
      <c r="AD43" s="115"/>
      <c r="AE43" s="115"/>
      <c r="AF43" s="115"/>
      <c r="AG43" s="419"/>
      <c r="AI43" s="15"/>
      <c r="AJ43" s="214"/>
      <c r="AK43" s="214"/>
      <c r="AL43" s="214"/>
      <c r="AM43" s="214"/>
      <c r="AN43" s="214"/>
      <c r="AO43" s="214"/>
      <c r="AP43" s="15"/>
      <c r="AQ43" s="15"/>
      <c r="AR43" s="265"/>
      <c r="AS43" s="265"/>
      <c r="AT43" s="265"/>
      <c r="AU43" s="265"/>
      <c r="AV43" s="265"/>
      <c r="AW43" s="265"/>
      <c r="AX43" s="265"/>
      <c r="AY43" s="265"/>
      <c r="AZ43" s="265"/>
      <c r="BA43" s="265"/>
      <c r="BB43" s="265"/>
      <c r="BC43" s="265"/>
      <c r="BD43" s="265"/>
      <c r="BE43" s="265"/>
      <c r="BF43" s="265"/>
      <c r="BG43" s="265"/>
    </row>
    <row r="44" spans="1:59" s="165" customFormat="1" ht="13.5" thickTop="1">
      <c r="A44" s="265"/>
      <c r="B44" s="265"/>
      <c r="C44" s="49"/>
      <c r="D44" s="49"/>
      <c r="E44" s="265"/>
      <c r="F44" s="265"/>
      <c r="G44" s="265"/>
      <c r="H44" s="265"/>
      <c r="I44" s="265"/>
      <c r="J44" s="265"/>
      <c r="K44" s="265"/>
      <c r="L44" s="265"/>
      <c r="M44" s="265"/>
      <c r="N44" s="265"/>
      <c r="O44" s="265"/>
      <c r="P44" s="265"/>
      <c r="Q44" s="265"/>
      <c r="R44" s="265"/>
      <c r="S44" s="265"/>
      <c r="T44" s="265"/>
      <c r="U44" s="265"/>
      <c r="V44" s="265"/>
      <c r="W44" s="265"/>
      <c r="X44" s="265"/>
      <c r="Y44" s="265"/>
      <c r="Z44" s="265"/>
      <c r="AA44" s="265"/>
      <c r="AB44" s="265"/>
      <c r="AC44" s="265"/>
      <c r="AD44" s="265"/>
      <c r="AE44" s="265"/>
      <c r="AF44" s="265"/>
      <c r="AG44" s="265"/>
      <c r="AI44" s="15"/>
      <c r="AJ44" s="214"/>
      <c r="AK44" s="214"/>
      <c r="AL44" s="214"/>
      <c r="AM44" s="214"/>
      <c r="AN44" s="214"/>
      <c r="AO44" s="214"/>
      <c r="AP44" s="15"/>
      <c r="AQ44" s="15"/>
      <c r="AR44" s="265"/>
      <c r="AS44" s="265"/>
      <c r="AT44" s="265"/>
      <c r="AU44" s="265"/>
      <c r="AV44" s="265"/>
      <c r="AW44" s="265"/>
      <c r="AX44" s="265"/>
      <c r="AY44" s="265"/>
      <c r="AZ44" s="265"/>
      <c r="BA44" s="265"/>
      <c r="BB44" s="265"/>
      <c r="BC44" s="265"/>
      <c r="BD44" s="265"/>
      <c r="BE44" s="265"/>
      <c r="BF44" s="265"/>
      <c r="BG44" s="265"/>
    </row>
  </sheetData>
  <sheetProtection algorithmName="SHA-512" hashValue="NlxueQQUi0+/XzFqz05hpMEoA3xZmo+c5zFyyFX2knPXlmyzcWpQfzYMee4idGSPIoAPgRJHHJ1AhyPW8Q2YqQ==" saltValue="EcWhT32gGDeJwfhugIpB6g==" spinCount="100000" sheet="1" formatCells="0" formatColumns="0" formatRows="0" selectLockedCells="1"/>
  <mergeCells count="79">
    <mergeCell ref="O1:W1"/>
    <mergeCell ref="Z1:AG1"/>
    <mergeCell ref="B6:D6"/>
    <mergeCell ref="E6:N6"/>
    <mergeCell ref="O6:X6"/>
    <mergeCell ref="Y6:AG6"/>
    <mergeCell ref="S2:AG2"/>
    <mergeCell ref="C7:D7"/>
    <mergeCell ref="E7:N7"/>
    <mergeCell ref="O7:X7"/>
    <mergeCell ref="Y7:AG7"/>
    <mergeCell ref="B8:B9"/>
    <mergeCell ref="C8:D9"/>
    <mergeCell ref="G8:M8"/>
    <mergeCell ref="Q8:W8"/>
    <mergeCell ref="Y8:AG9"/>
    <mergeCell ref="B10:B13"/>
    <mergeCell ref="C10:D13"/>
    <mergeCell ref="Y10:AG13"/>
    <mergeCell ref="AH10:AH11"/>
    <mergeCell ref="F12:G12"/>
    <mergeCell ref="H12:M12"/>
    <mergeCell ref="P12:Q12"/>
    <mergeCell ref="R12:W12"/>
    <mergeCell ref="E13:X13"/>
    <mergeCell ref="C14:D14"/>
    <mergeCell ref="L14:M14"/>
    <mergeCell ref="V14:W14"/>
    <mergeCell ref="Y14:AG14"/>
    <mergeCell ref="B15:B16"/>
    <mergeCell ref="C15:D16"/>
    <mergeCell ref="Y15:AG16"/>
    <mergeCell ref="E16:F16"/>
    <mergeCell ref="H16:I16"/>
    <mergeCell ref="O16:P16"/>
    <mergeCell ref="R16:S16"/>
    <mergeCell ref="B17:B18"/>
    <mergeCell ref="C17:D18"/>
    <mergeCell ref="Y17:AG18"/>
    <mergeCell ref="E18:G18"/>
    <mergeCell ref="I18:K18"/>
    <mergeCell ref="O18:Q18"/>
    <mergeCell ref="S18:U18"/>
    <mergeCell ref="AH19:AH20"/>
    <mergeCell ref="O20:Q20"/>
    <mergeCell ref="R20:W20"/>
    <mergeCell ref="B19:B20"/>
    <mergeCell ref="C19:D20"/>
    <mergeCell ref="F19:G19"/>
    <mergeCell ref="H19:I19"/>
    <mergeCell ref="J19:L19"/>
    <mergeCell ref="M19:N19"/>
    <mergeCell ref="E20:G20"/>
    <mergeCell ref="H20:M20"/>
    <mergeCell ref="P19:Q19"/>
    <mergeCell ref="R19:S19"/>
    <mergeCell ref="T19:V19"/>
    <mergeCell ref="W19:X19"/>
    <mergeCell ref="Y19:AG20"/>
    <mergeCell ref="AH21:AH22"/>
    <mergeCell ref="F22:L22"/>
    <mergeCell ref="P22:V22"/>
    <mergeCell ref="E23:N23"/>
    <mergeCell ref="O23:X23"/>
    <mergeCell ref="B21:B25"/>
    <mergeCell ref="C21:D25"/>
    <mergeCell ref="E21:N21"/>
    <mergeCell ref="O21:X21"/>
    <mergeCell ref="Y21:AG22"/>
    <mergeCell ref="Y23:AG25"/>
    <mergeCell ref="F24:L24"/>
    <mergeCell ref="P24:V24"/>
    <mergeCell ref="E25:N25"/>
    <mergeCell ref="O25:X25"/>
    <mergeCell ref="B26:B27"/>
    <mergeCell ref="C26:D27"/>
    <mergeCell ref="Y26:AG27"/>
    <mergeCell ref="E27:N27"/>
    <mergeCell ref="O27:X27"/>
  </mergeCells>
  <phoneticPr fontId="8"/>
  <conditionalFormatting sqref="E7">
    <cfRule type="expression" dxfId="654" priority="64">
      <formula>$E$7=""</formula>
    </cfRule>
  </conditionalFormatting>
  <conditionalFormatting sqref="E8:E9">
    <cfRule type="expression" dxfId="653" priority="26">
      <formula>COUNTIF($AJ$8:$AJ$9,FALSE)=2</formula>
    </cfRule>
  </conditionalFormatting>
  <conditionalFormatting sqref="E16:F16">
    <cfRule type="expression" dxfId="652" priority="40">
      <formula>$E$16=""</formula>
    </cfRule>
  </conditionalFormatting>
  <conditionalFormatting sqref="E14:J14">
    <cfRule type="expression" dxfId="651" priority="27">
      <formula>COUNTIF($AJ$14:$AL$14,FALSE)=3</formula>
    </cfRule>
  </conditionalFormatting>
  <conditionalFormatting sqref="E10:N12">
    <cfRule type="expression" dxfId="650" priority="43">
      <formula>COUNTIF($AJ$10:$AK$12,FALSE)=4</formula>
    </cfRule>
  </conditionalFormatting>
  <conditionalFormatting sqref="E15:N15">
    <cfRule type="expression" dxfId="649" priority="45">
      <formula>AND($AJ$15=FALSE,$AK$15=FALSE,$AL$15=FALSE,$AM$15=FALSE)</formula>
    </cfRule>
  </conditionalFormatting>
  <conditionalFormatting sqref="E17:N17">
    <cfRule type="expression" dxfId="648" priority="49">
      <formula>AND($AJ$17=FALSE,$AK$17=FALSE)</formula>
    </cfRule>
  </conditionalFormatting>
  <conditionalFormatting sqref="E19:N20">
    <cfRule type="expression" dxfId="647" priority="38">
      <formula>COUNTIF($AJ$19:$AN$19,FALSE)=5</formula>
    </cfRule>
  </conditionalFormatting>
  <conditionalFormatting sqref="E26:N26 E27">
    <cfRule type="expression" dxfId="646" priority="57">
      <formula>AND($AJ$26=FALSE,$AK$26=FALSE)</formula>
    </cfRule>
  </conditionalFormatting>
  <conditionalFormatting sqref="E13:X13">
    <cfRule type="expression" dxfId="645" priority="30">
      <formula>$AJ$13=FALSE</formula>
    </cfRule>
  </conditionalFormatting>
  <conditionalFormatting sqref="E10:AG13">
    <cfRule type="expression" dxfId="644" priority="29">
      <formula>OR(AND($AJ$10=TRUE,$AM$10=TRUE),AND($AJ$10=TRUE,$AL$11=TRUE),AND($AJ$10=TRUE,$AL$12=TRUE),AND($AK$10=TRUE,$AL$11=TRUE),AND($AK$10=TRUE,$AL$12=TRUE))</formula>
    </cfRule>
  </conditionalFormatting>
  <conditionalFormatting sqref="F22:L22">
    <cfRule type="expression" dxfId="643" priority="58">
      <formula>$F$22=""</formula>
    </cfRule>
  </conditionalFormatting>
  <conditionalFormatting sqref="F24:L24">
    <cfRule type="expression" dxfId="642" priority="61">
      <formula>$F$24=""</formula>
    </cfRule>
  </conditionalFormatting>
  <conditionalFormatting sqref="G8:M8">
    <cfRule type="expression" dxfId="641" priority="71">
      <formula>$AJ$9=TRUE</formula>
    </cfRule>
    <cfRule type="containsBlanks" dxfId="640" priority="72">
      <formula>LEN(TRIM(G8))=0</formula>
    </cfRule>
  </conditionalFormatting>
  <conditionalFormatting sqref="H16:I16">
    <cfRule type="expression" dxfId="639" priority="59">
      <formula>$H$16=""</formula>
    </cfRule>
  </conditionalFormatting>
  <conditionalFormatting sqref="H12:M12">
    <cfRule type="expression" dxfId="638" priority="44">
      <formula>AND($AJ$12=TRUE,$H$12="")</formula>
    </cfRule>
  </conditionalFormatting>
  <conditionalFormatting sqref="H20:M20">
    <cfRule type="expression" dxfId="637" priority="53">
      <formula>AND($AN$19=TRUE,$H$20="")</formula>
    </cfRule>
  </conditionalFormatting>
  <conditionalFormatting sqref="I18">
    <cfRule type="expression" dxfId="636" priority="47">
      <formula>$AK$17=TRUE</formula>
    </cfRule>
    <cfRule type="expression" dxfId="635" priority="33">
      <formula>AND($AK$17=TRUE,$AM$17=TRUE)</formula>
    </cfRule>
    <cfRule type="expression" dxfId="634" priority="55">
      <formula>$I$18=""</formula>
    </cfRule>
  </conditionalFormatting>
  <conditionalFormatting sqref="L14:M14">
    <cfRule type="expression" dxfId="633" priority="35">
      <formula>AND(COUNTIF($AJ$14:$AL$14,TRUE)&gt;0,$L$14="")</formula>
    </cfRule>
    <cfRule type="expression" dxfId="632" priority="28">
      <formula>$L$14=""</formula>
    </cfRule>
  </conditionalFormatting>
  <conditionalFormatting sqref="O7">
    <cfRule type="expression" dxfId="631" priority="50">
      <formula>$O$7=""</formula>
    </cfRule>
  </conditionalFormatting>
  <conditionalFormatting sqref="O8:O9">
    <cfRule type="expression" dxfId="630" priority="25">
      <formula>COUNTIF($AK$8:$AK$9,FALSE)=2</formula>
    </cfRule>
  </conditionalFormatting>
  <conditionalFormatting sqref="O16:P16">
    <cfRule type="expression" dxfId="629" priority="39">
      <formula>$O$16=""</formula>
    </cfRule>
  </conditionalFormatting>
  <conditionalFormatting sqref="O14:T14">
    <cfRule type="expression" dxfId="628" priority="66">
      <formula>COUNTIF($AM$14:$AO$14,FALSE)=3</formula>
    </cfRule>
  </conditionalFormatting>
  <conditionalFormatting sqref="O10:X12">
    <cfRule type="expression" dxfId="627" priority="41">
      <formula>COUNTIF($AL$10:$AM$12,FALSE)=4</formula>
    </cfRule>
  </conditionalFormatting>
  <conditionalFormatting sqref="O15:X15">
    <cfRule type="expression" dxfId="626" priority="51">
      <formula>AND($AJ$16=FALSE,$AK$16=FALSE,$AL$16=FALSE,$AM$16=FALSE)</formula>
    </cfRule>
  </conditionalFormatting>
  <conditionalFormatting sqref="O17:X17">
    <cfRule type="expression" dxfId="625" priority="48">
      <formula>AND($AL$17=FALSE,$AM$17=FALSE)</formula>
    </cfRule>
  </conditionalFormatting>
  <conditionalFormatting sqref="O19:X20">
    <cfRule type="expression" dxfId="624" priority="37">
      <formula>COUNTIF($AJ$20:$AN$20,FALSE)=5</formula>
    </cfRule>
  </conditionalFormatting>
  <conditionalFormatting sqref="O26:X26 O27">
    <cfRule type="expression" dxfId="623" priority="56">
      <formula>AND($AL$26=FALSE,$AM$26=FALSE)</formula>
    </cfRule>
  </conditionalFormatting>
  <conditionalFormatting sqref="P22:V22">
    <cfRule type="expression" dxfId="622" priority="62">
      <formula>$P$22=""</formula>
    </cfRule>
  </conditionalFormatting>
  <conditionalFormatting sqref="P24:V24">
    <cfRule type="expression" dxfId="621" priority="60">
      <formula>$P$24=""</formula>
    </cfRule>
  </conditionalFormatting>
  <conditionalFormatting sqref="Q8">
    <cfRule type="expression" dxfId="620" priority="23">
      <formula>$AK$9=TRUE</formula>
    </cfRule>
    <cfRule type="containsBlanks" dxfId="619" priority="24">
      <formula>LEN(TRIM(Q8))=0</formula>
    </cfRule>
  </conditionalFormatting>
  <conditionalFormatting sqref="R16:S16">
    <cfRule type="expression" dxfId="618" priority="52">
      <formula>$R$16=""</formula>
    </cfRule>
  </conditionalFormatting>
  <conditionalFormatting sqref="R12:W12">
    <cfRule type="expression" dxfId="617" priority="42">
      <formula>AND($AL$12=TRUE,$R$12="")</formula>
    </cfRule>
  </conditionalFormatting>
  <conditionalFormatting sqref="R20:W20">
    <cfRule type="expression" dxfId="616" priority="36">
      <formula>AND($AN$20=TRUE,$R$20="")</formula>
    </cfRule>
  </conditionalFormatting>
  <conditionalFormatting sqref="S18">
    <cfRule type="expression" dxfId="615" priority="46">
      <formula>$AM$17=TRUE</formula>
    </cfRule>
    <cfRule type="expression" dxfId="614" priority="54">
      <formula>$S$18=""</formula>
    </cfRule>
  </conditionalFormatting>
  <conditionalFormatting sqref="V14:W14">
    <cfRule type="expression" dxfId="613" priority="18">
      <formula>AND(COUNTIF($AM$14:$AO$14,TRUE)&gt;0,$V$14="")</formula>
    </cfRule>
    <cfRule type="expression" dxfId="612" priority="65">
      <formula>$V$14=""</formula>
    </cfRule>
  </conditionalFormatting>
  <conditionalFormatting sqref="Y23">
    <cfRule type="expression" dxfId="611" priority="5">
      <formula>AND($F$24&lt;&gt;"",$P$24&lt;&gt;"",$F$24=$P$24)</formula>
    </cfRule>
  </conditionalFormatting>
  <conditionalFormatting sqref="Y7:AG7">
    <cfRule type="expression" dxfId="610" priority="11">
      <formula>OR(AND($E$7="",$O$7=""),$E$7&lt;&gt;$O$7)</formula>
    </cfRule>
  </conditionalFormatting>
  <conditionalFormatting sqref="Y7:AG16">
    <cfRule type="notContainsBlanks" dxfId="609" priority="10">
      <formula>LEN(TRIM(Y7))&gt;0</formula>
    </cfRule>
  </conditionalFormatting>
  <conditionalFormatting sqref="Y8:AG9">
    <cfRule type="expression" dxfId="608" priority="69">
      <formula>OR(OR($AJ$8&lt;&gt;$AK$8,$AJ$9&lt;&gt;$AK$9),AND($AJ$8=FALSE,$AK$8=FALSE,$AJ$9=FALSE,$AK$9=FALSE))</formula>
    </cfRule>
    <cfRule type="expression" dxfId="607" priority="70">
      <formula>AND($AJ$8=$AK$8,$AJ$9=$AK$9,$H$8=$R$8)</formula>
    </cfRule>
  </conditionalFormatting>
  <conditionalFormatting sqref="Y10:AG13">
    <cfRule type="expression" dxfId="606" priority="21">
      <formula>AND($AJ$10=$AL$10,$AK$10=$AM$10,$AJ$11=$AL$11,$AJ$12=$AL$12,$H$12=$R$12)</formula>
    </cfRule>
    <cfRule type="expression" dxfId="605" priority="20">
      <formula>OR(OR($AJ$10&lt;&gt;$AL$10,$AK$10&lt;&gt;$AM$10,$AJ$11&lt;&gt;$AL$11,$AJ$12&lt;&gt;$AL$12),COUNTIF($AJ$10:$AM$12,FALSE)=8)</formula>
    </cfRule>
  </conditionalFormatting>
  <conditionalFormatting sqref="Y14:AG14">
    <cfRule type="expression" dxfId="604" priority="17">
      <formula>AND($AJ$14=$AM$14,$AK$14=$AN$14,$AL$14=$AO$14,$L$14=$V$14)</formula>
    </cfRule>
    <cfRule type="expression" dxfId="603" priority="16">
      <formula>OR(OR($L$14&lt;&gt;$V$14,$AJ$14&lt;&gt;$AM$14,$AK$14&lt;&gt;$AN$14,$AL$14&lt;&gt;$AO$14),COUNTIF($AJ$14:$AO$14,FALSE)=6)</formula>
    </cfRule>
  </conditionalFormatting>
  <conditionalFormatting sqref="Y15:AG16">
    <cfRule type="expression" dxfId="602" priority="14">
      <formula>AND($AJ$15=$AJ$16,$AK$15=$AK$16,$AL$15=$AL$16,$AM$15=$AM$16,$E$16&amp;$H$16=$O$16&amp;$R$16)</formula>
    </cfRule>
    <cfRule type="expression" dxfId="601" priority="13">
      <formula>OR(OR(($E$16&amp;$H$16)&lt;&gt;($O$16&amp;$R$16),$AJ$15&lt;&gt;$AJ$16,$AK$15&lt;&gt;$AK$16,$AL$15&lt;&gt;$AL$16,$AM$15&lt;&gt;$AM$16),COUNTIF($AJ$15:$AM$16,FALSE)=8)</formula>
    </cfRule>
  </conditionalFormatting>
  <conditionalFormatting sqref="Y17:AG18">
    <cfRule type="expression" dxfId="600" priority="67">
      <formula>OR(AND($AJ$17=TRUE,$AL$17=TRUE,$I$18&lt;&gt;"",$S$18&lt;&gt;"",$I$18=$S$18),AND($AK$17=TRUE,$AM$17=TRUE))</formula>
    </cfRule>
    <cfRule type="expression" dxfId="599" priority="68">
      <formula>$Y$17=""</formula>
    </cfRule>
  </conditionalFormatting>
  <conditionalFormatting sqref="Y19:AG20">
    <cfRule type="expression" dxfId="598" priority="2">
      <formula>OR($AJ$19&lt;&gt;$AJ$20,$AK$19&lt;&gt;$AK$20,$AL$19&lt;&gt;$AL$20,$AM$19&lt;&gt;$AM$20,$AN$19&lt;&gt;$AN$20)</formula>
    </cfRule>
    <cfRule type="expression" dxfId="597" priority="3">
      <formula>COUNTIF($AJ$19:$AN$20,FALSE)=10</formula>
    </cfRule>
    <cfRule type="expression" dxfId="596" priority="4">
      <formula>OR(AND($AJ$19=TRUE,$AJ$20=TRUE),AND($AK$19=TRUE,$AK$20=TRUE),AND($AL$19=TRUE,$AL$20=TRUE),AND($AM$19=TRUE,$AM$20=TRUE),AND($AN$19=TRUE,$AN$20=TRUE))</formula>
    </cfRule>
    <cfRule type="notContainsBlanks" dxfId="595" priority="1">
      <formula>LEN(TRIM(Y19))&gt;0</formula>
    </cfRule>
  </conditionalFormatting>
  <conditionalFormatting sqref="Y21:AG22">
    <cfRule type="expression" dxfId="594" priority="32">
      <formula>$Y$21=""</formula>
    </cfRule>
    <cfRule type="expression" dxfId="593" priority="31">
      <formula>AND($F$22&lt;&gt;"",$P$22&lt;&gt;"",$F$22=$P$22)</formula>
    </cfRule>
  </conditionalFormatting>
  <conditionalFormatting sqref="Y23:AG25">
    <cfRule type="containsBlanks" dxfId="592" priority="6">
      <formula>LEN(TRIM(Y23))=0</formula>
    </cfRule>
  </conditionalFormatting>
  <conditionalFormatting sqref="Y26:AG27">
    <cfRule type="expression" dxfId="591" priority="34">
      <formula>OR(AND($AJ$26=TRUE,$AL$26=TRUE),AND($AK$26=TRUE,$AM$26=TRUE))</formula>
    </cfRule>
    <cfRule type="expression" dxfId="590" priority="63">
      <formula>$Y$26:$AG$28=""</formula>
    </cfRule>
  </conditionalFormatting>
  <dataValidations count="1">
    <dataValidation imeMode="off" allowBlank="1" showInputMessage="1" showErrorMessage="1" sqref="E16 O16" xr:uid="{DF30A603-66E3-4524-9B89-DD5D490DE586}"/>
  </dataValidations>
  <pageMargins left="0.70866141732283472" right="0.70866141732283472" top="0.43307086614173229" bottom="0.74803149606299213" header="0.31496062992125984" footer="0.31496062992125984"/>
  <pageSetup paperSize="9" scale="75" orientation="portrait" blackAndWhite="1" r:id="rId1"/>
  <headerFooter>
    <oddFooter xml:space="preserve">&amp;C&amp;12 5（従業員②）&amp;11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65889" r:id="rId4" name="Group Box 1">
              <controlPr defaultSize="0" autoFill="0" autoPict="0">
                <anchor moveWithCells="1">
                  <from>
                    <xdr:col>14</xdr:col>
                    <xdr:colOff>0</xdr:colOff>
                    <xdr:row>9</xdr:row>
                    <xdr:rowOff>19050</xdr:rowOff>
                  </from>
                  <to>
                    <xdr:col>23</xdr:col>
                    <xdr:colOff>69850</xdr:colOff>
                    <xdr:row>10</xdr:row>
                    <xdr:rowOff>241300</xdr:rowOff>
                  </to>
                </anchor>
              </controlPr>
            </control>
          </mc:Choice>
        </mc:AlternateContent>
        <mc:AlternateContent xmlns:mc="http://schemas.openxmlformats.org/markup-compatibility/2006">
          <mc:Choice Requires="x14">
            <control shapeId="165890" r:id="rId5" name="Group Box 2">
              <controlPr defaultSize="0" autoFill="0" autoPict="0">
                <anchor moveWithCells="1">
                  <from>
                    <xdr:col>4</xdr:col>
                    <xdr:colOff>0</xdr:colOff>
                    <xdr:row>8</xdr:row>
                    <xdr:rowOff>247650</xdr:rowOff>
                  </from>
                  <to>
                    <xdr:col>13</xdr:col>
                    <xdr:colOff>304800</xdr:colOff>
                    <xdr:row>10</xdr:row>
                    <xdr:rowOff>323850</xdr:rowOff>
                  </to>
                </anchor>
              </controlPr>
            </control>
          </mc:Choice>
        </mc:AlternateContent>
        <mc:AlternateContent xmlns:mc="http://schemas.openxmlformats.org/markup-compatibility/2006">
          <mc:Choice Requires="x14">
            <control shapeId="165891" r:id="rId6" name="Group Box 3">
              <controlPr defaultSize="0" autoFill="0" autoPict="0">
                <anchor moveWithCells="1">
                  <from>
                    <xdr:col>4</xdr:col>
                    <xdr:colOff>0</xdr:colOff>
                    <xdr:row>16</xdr:row>
                    <xdr:rowOff>0</xdr:rowOff>
                  </from>
                  <to>
                    <xdr:col>13</xdr:col>
                    <xdr:colOff>0</xdr:colOff>
                    <xdr:row>17</xdr:row>
                    <xdr:rowOff>50800</xdr:rowOff>
                  </to>
                </anchor>
              </controlPr>
            </control>
          </mc:Choice>
        </mc:AlternateContent>
        <mc:AlternateContent xmlns:mc="http://schemas.openxmlformats.org/markup-compatibility/2006">
          <mc:Choice Requires="x14">
            <control shapeId="165892" r:id="rId7" name="Group Box 4">
              <controlPr defaultSize="0" autoFill="0" autoPict="0">
                <anchor moveWithCells="1">
                  <from>
                    <xdr:col>14</xdr:col>
                    <xdr:colOff>0</xdr:colOff>
                    <xdr:row>16</xdr:row>
                    <xdr:rowOff>0</xdr:rowOff>
                  </from>
                  <to>
                    <xdr:col>23</xdr:col>
                    <xdr:colOff>279400</xdr:colOff>
                    <xdr:row>17</xdr:row>
                    <xdr:rowOff>107950</xdr:rowOff>
                  </to>
                </anchor>
              </controlPr>
            </control>
          </mc:Choice>
        </mc:AlternateContent>
        <mc:AlternateContent xmlns:mc="http://schemas.openxmlformats.org/markup-compatibility/2006">
          <mc:Choice Requires="x14">
            <control shapeId="165893" r:id="rId8" name="Group Box 5">
              <controlPr defaultSize="0" autoFill="0" autoPict="0">
                <anchor moveWithCells="1">
                  <from>
                    <xdr:col>4</xdr:col>
                    <xdr:colOff>0</xdr:colOff>
                    <xdr:row>20</xdr:row>
                    <xdr:rowOff>0</xdr:rowOff>
                  </from>
                  <to>
                    <xdr:col>14</xdr:col>
                    <xdr:colOff>12700</xdr:colOff>
                    <xdr:row>21</xdr:row>
                    <xdr:rowOff>323850</xdr:rowOff>
                  </to>
                </anchor>
              </controlPr>
            </control>
          </mc:Choice>
        </mc:AlternateContent>
        <mc:AlternateContent xmlns:mc="http://schemas.openxmlformats.org/markup-compatibility/2006">
          <mc:Choice Requires="x14">
            <control shapeId="165894" r:id="rId9" name="Group Box 6">
              <controlPr defaultSize="0" autoFill="0" autoPict="0">
                <anchor moveWithCells="1">
                  <from>
                    <xdr:col>14</xdr:col>
                    <xdr:colOff>0</xdr:colOff>
                    <xdr:row>20</xdr:row>
                    <xdr:rowOff>0</xdr:rowOff>
                  </from>
                  <to>
                    <xdr:col>24</xdr:col>
                    <xdr:colOff>76200</xdr:colOff>
                    <xdr:row>21</xdr:row>
                    <xdr:rowOff>323850</xdr:rowOff>
                  </to>
                </anchor>
              </controlPr>
            </control>
          </mc:Choice>
        </mc:AlternateContent>
        <mc:AlternateContent xmlns:mc="http://schemas.openxmlformats.org/markup-compatibility/2006">
          <mc:Choice Requires="x14">
            <control shapeId="165895" r:id="rId10" name="Group Box 7">
              <controlPr defaultSize="0" autoFill="0" autoPict="0">
                <anchor moveWithCells="1">
                  <from>
                    <xdr:col>14</xdr:col>
                    <xdr:colOff>0</xdr:colOff>
                    <xdr:row>8</xdr:row>
                    <xdr:rowOff>247650</xdr:rowOff>
                  </from>
                  <to>
                    <xdr:col>23</xdr:col>
                    <xdr:colOff>260350</xdr:colOff>
                    <xdr:row>10</xdr:row>
                    <xdr:rowOff>323850</xdr:rowOff>
                  </to>
                </anchor>
              </controlPr>
            </control>
          </mc:Choice>
        </mc:AlternateContent>
        <mc:AlternateContent xmlns:mc="http://schemas.openxmlformats.org/markup-compatibility/2006">
          <mc:Choice Requires="x14">
            <control shapeId="165896" r:id="rId11" name="Group Box 8">
              <controlPr defaultSize="0" autoFill="0" autoPict="0">
                <anchor moveWithCells="1">
                  <from>
                    <xdr:col>14</xdr:col>
                    <xdr:colOff>0</xdr:colOff>
                    <xdr:row>8</xdr:row>
                    <xdr:rowOff>247650</xdr:rowOff>
                  </from>
                  <to>
                    <xdr:col>23</xdr:col>
                    <xdr:colOff>260350</xdr:colOff>
                    <xdr:row>10</xdr:row>
                    <xdr:rowOff>323850</xdr:rowOff>
                  </to>
                </anchor>
              </controlPr>
            </control>
          </mc:Choice>
        </mc:AlternateContent>
        <mc:AlternateContent xmlns:mc="http://schemas.openxmlformats.org/markup-compatibility/2006">
          <mc:Choice Requires="x14">
            <control shapeId="165897" r:id="rId12" name="Group Box 9">
              <controlPr defaultSize="0" autoFill="0" autoPict="0">
                <anchor moveWithCells="1">
                  <from>
                    <xdr:col>14</xdr:col>
                    <xdr:colOff>0</xdr:colOff>
                    <xdr:row>16</xdr:row>
                    <xdr:rowOff>0</xdr:rowOff>
                  </from>
                  <to>
                    <xdr:col>22</xdr:col>
                    <xdr:colOff>266700</xdr:colOff>
                    <xdr:row>17</xdr:row>
                    <xdr:rowOff>50800</xdr:rowOff>
                  </to>
                </anchor>
              </controlPr>
            </control>
          </mc:Choice>
        </mc:AlternateContent>
        <mc:AlternateContent xmlns:mc="http://schemas.openxmlformats.org/markup-compatibility/2006">
          <mc:Choice Requires="x14">
            <control shapeId="165898" r:id="rId13" name="Group Box 10">
              <controlPr defaultSize="0" autoFill="0" autoPict="0">
                <anchor moveWithCells="1">
                  <from>
                    <xdr:col>14</xdr:col>
                    <xdr:colOff>0</xdr:colOff>
                    <xdr:row>20</xdr:row>
                    <xdr:rowOff>0</xdr:rowOff>
                  </from>
                  <to>
                    <xdr:col>24</xdr:col>
                    <xdr:colOff>19050</xdr:colOff>
                    <xdr:row>21</xdr:row>
                    <xdr:rowOff>323850</xdr:rowOff>
                  </to>
                </anchor>
              </controlPr>
            </control>
          </mc:Choice>
        </mc:AlternateContent>
        <mc:AlternateContent xmlns:mc="http://schemas.openxmlformats.org/markup-compatibility/2006">
          <mc:Choice Requires="x14">
            <control shapeId="165899" r:id="rId14" name="Group Box 11">
              <controlPr defaultSize="0" autoFill="0" autoPict="0">
                <anchor moveWithCells="1">
                  <from>
                    <xdr:col>14</xdr:col>
                    <xdr:colOff>0</xdr:colOff>
                    <xdr:row>20</xdr:row>
                    <xdr:rowOff>0</xdr:rowOff>
                  </from>
                  <to>
                    <xdr:col>24</xdr:col>
                    <xdr:colOff>19050</xdr:colOff>
                    <xdr:row>21</xdr:row>
                    <xdr:rowOff>323850</xdr:rowOff>
                  </to>
                </anchor>
              </controlPr>
            </control>
          </mc:Choice>
        </mc:AlternateContent>
        <mc:AlternateContent xmlns:mc="http://schemas.openxmlformats.org/markup-compatibility/2006">
          <mc:Choice Requires="x14">
            <control shapeId="165900" r:id="rId15" name="Group Box 12">
              <controlPr defaultSize="0" autoFill="0" autoPict="0">
                <anchor moveWithCells="1">
                  <from>
                    <xdr:col>14</xdr:col>
                    <xdr:colOff>0</xdr:colOff>
                    <xdr:row>16</xdr:row>
                    <xdr:rowOff>0</xdr:rowOff>
                  </from>
                  <to>
                    <xdr:col>22</xdr:col>
                    <xdr:colOff>266700</xdr:colOff>
                    <xdr:row>17</xdr:row>
                    <xdr:rowOff>50800</xdr:rowOff>
                  </to>
                </anchor>
              </controlPr>
            </control>
          </mc:Choice>
        </mc:AlternateContent>
        <mc:AlternateContent xmlns:mc="http://schemas.openxmlformats.org/markup-compatibility/2006">
          <mc:Choice Requires="x14">
            <control shapeId="165901" r:id="rId16" name="Group Box 13">
              <controlPr defaultSize="0" autoFill="0" autoPict="0">
                <anchor moveWithCells="1">
                  <from>
                    <xdr:col>14</xdr:col>
                    <xdr:colOff>0</xdr:colOff>
                    <xdr:row>20</xdr:row>
                    <xdr:rowOff>0</xdr:rowOff>
                  </from>
                  <to>
                    <xdr:col>24</xdr:col>
                    <xdr:colOff>19050</xdr:colOff>
                    <xdr:row>21</xdr:row>
                    <xdr:rowOff>323850</xdr:rowOff>
                  </to>
                </anchor>
              </controlPr>
            </control>
          </mc:Choice>
        </mc:AlternateContent>
        <mc:AlternateContent xmlns:mc="http://schemas.openxmlformats.org/markup-compatibility/2006">
          <mc:Choice Requires="x14">
            <control shapeId="165902" r:id="rId17" name="Group Box 14">
              <controlPr defaultSize="0" autoFill="0" autoPict="0">
                <anchor moveWithCells="1">
                  <from>
                    <xdr:col>14</xdr:col>
                    <xdr:colOff>0</xdr:colOff>
                    <xdr:row>20</xdr:row>
                    <xdr:rowOff>0</xdr:rowOff>
                  </from>
                  <to>
                    <xdr:col>24</xdr:col>
                    <xdr:colOff>76200</xdr:colOff>
                    <xdr:row>21</xdr:row>
                    <xdr:rowOff>323850</xdr:rowOff>
                  </to>
                </anchor>
              </controlPr>
            </control>
          </mc:Choice>
        </mc:AlternateContent>
        <mc:AlternateContent xmlns:mc="http://schemas.openxmlformats.org/markup-compatibility/2006">
          <mc:Choice Requires="x14">
            <control shapeId="165903" r:id="rId18" name="Group Box 15">
              <controlPr defaultSize="0" autoFill="0" autoPict="0">
                <anchor moveWithCells="1">
                  <from>
                    <xdr:col>4</xdr:col>
                    <xdr:colOff>0</xdr:colOff>
                    <xdr:row>22</xdr:row>
                    <xdr:rowOff>0</xdr:rowOff>
                  </from>
                  <to>
                    <xdr:col>14</xdr:col>
                    <xdr:colOff>12700</xdr:colOff>
                    <xdr:row>24</xdr:row>
                    <xdr:rowOff>12700</xdr:rowOff>
                  </to>
                </anchor>
              </controlPr>
            </control>
          </mc:Choice>
        </mc:AlternateContent>
        <mc:AlternateContent xmlns:mc="http://schemas.openxmlformats.org/markup-compatibility/2006">
          <mc:Choice Requires="x14">
            <control shapeId="165904" r:id="rId19" name="Check Box 16">
              <controlPr locked="0" defaultSize="0" autoFill="0" autoLine="0" autoPict="0">
                <anchor moveWithCells="1">
                  <from>
                    <xdr:col>4</xdr:col>
                    <xdr:colOff>31750</xdr:colOff>
                    <xdr:row>9</xdr:row>
                    <xdr:rowOff>0</xdr:rowOff>
                  </from>
                  <to>
                    <xdr:col>5</xdr:col>
                    <xdr:colOff>69850</xdr:colOff>
                    <xdr:row>9</xdr:row>
                    <xdr:rowOff>304800</xdr:rowOff>
                  </to>
                </anchor>
              </controlPr>
            </control>
          </mc:Choice>
        </mc:AlternateContent>
        <mc:AlternateContent xmlns:mc="http://schemas.openxmlformats.org/markup-compatibility/2006">
          <mc:Choice Requires="x14">
            <control shapeId="165905" r:id="rId20" name="Check Box 17">
              <controlPr locked="0" defaultSize="0" autoFill="0" autoLine="0" autoPict="0">
                <anchor moveWithCells="1">
                  <from>
                    <xdr:col>7</xdr:col>
                    <xdr:colOff>50800</xdr:colOff>
                    <xdr:row>9</xdr:row>
                    <xdr:rowOff>76200</xdr:rowOff>
                  </from>
                  <to>
                    <xdr:col>8</xdr:col>
                    <xdr:colOff>19050</xdr:colOff>
                    <xdr:row>9</xdr:row>
                    <xdr:rowOff>222250</xdr:rowOff>
                  </to>
                </anchor>
              </controlPr>
            </control>
          </mc:Choice>
        </mc:AlternateContent>
        <mc:AlternateContent xmlns:mc="http://schemas.openxmlformats.org/markup-compatibility/2006">
          <mc:Choice Requires="x14">
            <control shapeId="165906" r:id="rId21" name="Check Box 18">
              <controlPr locked="0" defaultSize="0" autoFill="0" autoLine="0" autoPict="0">
                <anchor moveWithCells="1">
                  <from>
                    <xdr:col>14</xdr:col>
                    <xdr:colOff>38100</xdr:colOff>
                    <xdr:row>9</xdr:row>
                    <xdr:rowOff>50800</xdr:rowOff>
                  </from>
                  <to>
                    <xdr:col>15</xdr:col>
                    <xdr:colOff>107950</xdr:colOff>
                    <xdr:row>9</xdr:row>
                    <xdr:rowOff>279400</xdr:rowOff>
                  </to>
                </anchor>
              </controlPr>
            </control>
          </mc:Choice>
        </mc:AlternateContent>
        <mc:AlternateContent xmlns:mc="http://schemas.openxmlformats.org/markup-compatibility/2006">
          <mc:Choice Requires="x14">
            <control shapeId="165907" r:id="rId22" name="Check Box 19">
              <controlPr locked="0" defaultSize="0" autoFill="0" autoLine="0" autoPict="0">
                <anchor moveWithCells="1">
                  <from>
                    <xdr:col>17</xdr:col>
                    <xdr:colOff>57150</xdr:colOff>
                    <xdr:row>9</xdr:row>
                    <xdr:rowOff>38100</xdr:rowOff>
                  </from>
                  <to>
                    <xdr:col>18</xdr:col>
                    <xdr:colOff>88900</xdr:colOff>
                    <xdr:row>9</xdr:row>
                    <xdr:rowOff>285750</xdr:rowOff>
                  </to>
                </anchor>
              </controlPr>
            </control>
          </mc:Choice>
        </mc:AlternateContent>
        <mc:AlternateContent xmlns:mc="http://schemas.openxmlformats.org/markup-compatibility/2006">
          <mc:Choice Requires="x14">
            <control shapeId="165908" r:id="rId23" name="Check Box 20">
              <controlPr locked="0" defaultSize="0" autoFill="0" autoLine="0" autoPict="0">
                <anchor moveWithCells="1">
                  <from>
                    <xdr:col>4</xdr:col>
                    <xdr:colOff>19050</xdr:colOff>
                    <xdr:row>10</xdr:row>
                    <xdr:rowOff>76200</xdr:rowOff>
                  </from>
                  <to>
                    <xdr:col>5</xdr:col>
                    <xdr:colOff>114300</xdr:colOff>
                    <xdr:row>10</xdr:row>
                    <xdr:rowOff>323850</xdr:rowOff>
                  </to>
                </anchor>
              </controlPr>
            </control>
          </mc:Choice>
        </mc:AlternateContent>
        <mc:AlternateContent xmlns:mc="http://schemas.openxmlformats.org/markup-compatibility/2006">
          <mc:Choice Requires="x14">
            <control shapeId="165909" r:id="rId24" name="Check Box 21">
              <controlPr locked="0" defaultSize="0" autoFill="0" autoLine="0" autoPict="0">
                <anchor moveWithCells="1">
                  <from>
                    <xdr:col>14</xdr:col>
                    <xdr:colOff>38100</xdr:colOff>
                    <xdr:row>10</xdr:row>
                    <xdr:rowOff>69850</xdr:rowOff>
                  </from>
                  <to>
                    <xdr:col>15</xdr:col>
                    <xdr:colOff>88900</xdr:colOff>
                    <xdr:row>10</xdr:row>
                    <xdr:rowOff>317500</xdr:rowOff>
                  </to>
                </anchor>
              </controlPr>
            </control>
          </mc:Choice>
        </mc:AlternateContent>
        <mc:AlternateContent xmlns:mc="http://schemas.openxmlformats.org/markup-compatibility/2006">
          <mc:Choice Requires="x14">
            <control shapeId="165910" r:id="rId25" name="Check Box 22">
              <controlPr locked="0" defaultSize="0" autoFill="0" autoLine="0" autoPict="0">
                <anchor moveWithCells="1">
                  <from>
                    <xdr:col>4</xdr:col>
                    <xdr:colOff>19050</xdr:colOff>
                    <xdr:row>11</xdr:row>
                    <xdr:rowOff>57150</xdr:rowOff>
                  </from>
                  <to>
                    <xdr:col>5</xdr:col>
                    <xdr:colOff>50800</xdr:colOff>
                    <xdr:row>11</xdr:row>
                    <xdr:rowOff>304800</xdr:rowOff>
                  </to>
                </anchor>
              </controlPr>
            </control>
          </mc:Choice>
        </mc:AlternateContent>
        <mc:AlternateContent xmlns:mc="http://schemas.openxmlformats.org/markup-compatibility/2006">
          <mc:Choice Requires="x14">
            <control shapeId="165911" r:id="rId26" name="Check Box 23">
              <controlPr locked="0" defaultSize="0" autoFill="0" autoLine="0" autoPict="0">
                <anchor moveWithCells="1">
                  <from>
                    <xdr:col>14</xdr:col>
                    <xdr:colOff>38100</xdr:colOff>
                    <xdr:row>11</xdr:row>
                    <xdr:rowOff>57150</xdr:rowOff>
                  </from>
                  <to>
                    <xdr:col>15</xdr:col>
                    <xdr:colOff>57150</xdr:colOff>
                    <xdr:row>11</xdr:row>
                    <xdr:rowOff>304800</xdr:rowOff>
                  </to>
                </anchor>
              </controlPr>
            </control>
          </mc:Choice>
        </mc:AlternateContent>
        <mc:AlternateContent xmlns:mc="http://schemas.openxmlformats.org/markup-compatibility/2006">
          <mc:Choice Requires="x14">
            <control shapeId="165912" r:id="rId27" name="Check Box 24">
              <controlPr locked="0" defaultSize="0" autoFill="0" autoLine="0" autoPict="0">
                <anchor moveWithCells="1">
                  <from>
                    <xdr:col>4</xdr:col>
                    <xdr:colOff>50800</xdr:colOff>
                    <xdr:row>12</xdr:row>
                    <xdr:rowOff>76200</xdr:rowOff>
                  </from>
                  <to>
                    <xdr:col>5</xdr:col>
                    <xdr:colOff>57150</xdr:colOff>
                    <xdr:row>12</xdr:row>
                    <xdr:rowOff>323850</xdr:rowOff>
                  </to>
                </anchor>
              </controlPr>
            </control>
          </mc:Choice>
        </mc:AlternateContent>
        <mc:AlternateContent xmlns:mc="http://schemas.openxmlformats.org/markup-compatibility/2006">
          <mc:Choice Requires="x14">
            <control shapeId="165913" r:id="rId28" name="Check Box 25">
              <controlPr locked="0" defaultSize="0" autoFill="0" autoLine="0" autoPict="0">
                <anchor moveWithCells="1">
                  <from>
                    <xdr:col>4</xdr:col>
                    <xdr:colOff>31750</xdr:colOff>
                    <xdr:row>13</xdr:row>
                    <xdr:rowOff>209550</xdr:rowOff>
                  </from>
                  <to>
                    <xdr:col>4</xdr:col>
                    <xdr:colOff>228600</xdr:colOff>
                    <xdr:row>13</xdr:row>
                    <xdr:rowOff>457200</xdr:rowOff>
                  </to>
                </anchor>
              </controlPr>
            </control>
          </mc:Choice>
        </mc:AlternateContent>
        <mc:AlternateContent xmlns:mc="http://schemas.openxmlformats.org/markup-compatibility/2006">
          <mc:Choice Requires="x14">
            <control shapeId="165914" r:id="rId29" name="Check Box 26">
              <controlPr locked="0" defaultSize="0" autoFill="0" autoLine="0" autoPict="0">
                <anchor moveWithCells="1">
                  <from>
                    <xdr:col>6</xdr:col>
                    <xdr:colOff>127000</xdr:colOff>
                    <xdr:row>13</xdr:row>
                    <xdr:rowOff>247650</xdr:rowOff>
                  </from>
                  <to>
                    <xdr:col>6</xdr:col>
                    <xdr:colOff>336550</xdr:colOff>
                    <xdr:row>13</xdr:row>
                    <xdr:rowOff>419100</xdr:rowOff>
                  </to>
                </anchor>
              </controlPr>
            </control>
          </mc:Choice>
        </mc:AlternateContent>
        <mc:AlternateContent xmlns:mc="http://schemas.openxmlformats.org/markup-compatibility/2006">
          <mc:Choice Requires="x14">
            <control shapeId="165915" r:id="rId30" name="Check Box 27">
              <controlPr locked="0" defaultSize="0" autoFill="0" autoLine="0" autoPict="0">
                <anchor moveWithCells="1">
                  <from>
                    <xdr:col>8</xdr:col>
                    <xdr:colOff>31750</xdr:colOff>
                    <xdr:row>13</xdr:row>
                    <xdr:rowOff>203200</xdr:rowOff>
                  </from>
                  <to>
                    <xdr:col>8</xdr:col>
                    <xdr:colOff>266700</xdr:colOff>
                    <xdr:row>13</xdr:row>
                    <xdr:rowOff>469900</xdr:rowOff>
                  </to>
                </anchor>
              </controlPr>
            </control>
          </mc:Choice>
        </mc:AlternateContent>
        <mc:AlternateContent xmlns:mc="http://schemas.openxmlformats.org/markup-compatibility/2006">
          <mc:Choice Requires="x14">
            <control shapeId="165916" r:id="rId31" name="Check Box 28">
              <controlPr locked="0" defaultSize="0" autoFill="0" autoLine="0" autoPict="0">
                <anchor moveWithCells="1">
                  <from>
                    <xdr:col>14</xdr:col>
                    <xdr:colOff>31750</xdr:colOff>
                    <xdr:row>13</xdr:row>
                    <xdr:rowOff>203200</xdr:rowOff>
                  </from>
                  <to>
                    <xdr:col>15</xdr:col>
                    <xdr:colOff>69850</xdr:colOff>
                    <xdr:row>13</xdr:row>
                    <xdr:rowOff>438150</xdr:rowOff>
                  </to>
                </anchor>
              </controlPr>
            </control>
          </mc:Choice>
        </mc:AlternateContent>
        <mc:AlternateContent xmlns:mc="http://schemas.openxmlformats.org/markup-compatibility/2006">
          <mc:Choice Requires="x14">
            <control shapeId="165917" r:id="rId32" name="Check Box 29">
              <controlPr locked="0" defaultSize="0" autoFill="0" autoLine="0" autoPict="0">
                <anchor moveWithCells="1">
                  <from>
                    <xdr:col>18</xdr:col>
                    <xdr:colOff>31750</xdr:colOff>
                    <xdr:row>13</xdr:row>
                    <xdr:rowOff>209550</xdr:rowOff>
                  </from>
                  <to>
                    <xdr:col>18</xdr:col>
                    <xdr:colOff>247650</xdr:colOff>
                    <xdr:row>13</xdr:row>
                    <xdr:rowOff>457200</xdr:rowOff>
                  </to>
                </anchor>
              </controlPr>
            </control>
          </mc:Choice>
        </mc:AlternateContent>
        <mc:AlternateContent xmlns:mc="http://schemas.openxmlformats.org/markup-compatibility/2006">
          <mc:Choice Requires="x14">
            <control shapeId="165918" r:id="rId33" name="Check Box 30">
              <controlPr locked="0" defaultSize="0" autoFill="0" autoLine="0" autoPict="0">
                <anchor moveWithCells="1">
                  <from>
                    <xdr:col>4</xdr:col>
                    <xdr:colOff>19050</xdr:colOff>
                    <xdr:row>14</xdr:row>
                    <xdr:rowOff>114300</xdr:rowOff>
                  </from>
                  <to>
                    <xdr:col>5</xdr:col>
                    <xdr:colOff>0</xdr:colOff>
                    <xdr:row>14</xdr:row>
                    <xdr:rowOff>323850</xdr:rowOff>
                  </to>
                </anchor>
              </controlPr>
            </control>
          </mc:Choice>
        </mc:AlternateContent>
        <mc:AlternateContent xmlns:mc="http://schemas.openxmlformats.org/markup-compatibility/2006">
          <mc:Choice Requires="x14">
            <control shapeId="165919" r:id="rId34" name="Check Box 31">
              <controlPr locked="0" defaultSize="0" autoFill="0" autoLine="0" autoPict="0">
                <anchor moveWithCells="1">
                  <from>
                    <xdr:col>6</xdr:col>
                    <xdr:colOff>57150</xdr:colOff>
                    <xdr:row>14</xdr:row>
                    <xdr:rowOff>139700</xdr:rowOff>
                  </from>
                  <to>
                    <xdr:col>6</xdr:col>
                    <xdr:colOff>279400</xdr:colOff>
                    <xdr:row>14</xdr:row>
                    <xdr:rowOff>311150</xdr:rowOff>
                  </to>
                </anchor>
              </controlPr>
            </control>
          </mc:Choice>
        </mc:AlternateContent>
        <mc:AlternateContent xmlns:mc="http://schemas.openxmlformats.org/markup-compatibility/2006">
          <mc:Choice Requires="x14">
            <control shapeId="165920" r:id="rId35" name="Check Box 32">
              <controlPr locked="0" defaultSize="0" autoFill="0" autoLine="0" autoPict="0">
                <anchor moveWithCells="1">
                  <from>
                    <xdr:col>7</xdr:col>
                    <xdr:colOff>247650</xdr:colOff>
                    <xdr:row>14</xdr:row>
                    <xdr:rowOff>82550</xdr:rowOff>
                  </from>
                  <to>
                    <xdr:col>8</xdr:col>
                    <xdr:colOff>222250</xdr:colOff>
                    <xdr:row>14</xdr:row>
                    <xdr:rowOff>349250</xdr:rowOff>
                  </to>
                </anchor>
              </controlPr>
            </control>
          </mc:Choice>
        </mc:AlternateContent>
        <mc:AlternateContent xmlns:mc="http://schemas.openxmlformats.org/markup-compatibility/2006">
          <mc:Choice Requires="x14">
            <control shapeId="165921" r:id="rId36" name="Check Box 33">
              <controlPr locked="0" defaultSize="0" autoFill="0" autoLine="0" autoPict="0">
                <anchor moveWithCells="1">
                  <from>
                    <xdr:col>11</xdr:col>
                    <xdr:colOff>19050</xdr:colOff>
                    <xdr:row>14</xdr:row>
                    <xdr:rowOff>95250</xdr:rowOff>
                  </from>
                  <to>
                    <xdr:col>12</xdr:col>
                    <xdr:colOff>0</xdr:colOff>
                    <xdr:row>14</xdr:row>
                    <xdr:rowOff>349250</xdr:rowOff>
                  </to>
                </anchor>
              </controlPr>
            </control>
          </mc:Choice>
        </mc:AlternateContent>
        <mc:AlternateContent xmlns:mc="http://schemas.openxmlformats.org/markup-compatibility/2006">
          <mc:Choice Requires="x14">
            <control shapeId="165922" r:id="rId37" name="Check Box 34">
              <controlPr locked="0" defaultSize="0" autoFill="0" autoLine="0" autoPict="0">
                <anchor moveWithCells="1">
                  <from>
                    <xdr:col>14</xdr:col>
                    <xdr:colOff>25400</xdr:colOff>
                    <xdr:row>14</xdr:row>
                    <xdr:rowOff>101600</xdr:rowOff>
                  </from>
                  <to>
                    <xdr:col>15</xdr:col>
                    <xdr:colOff>63500</xdr:colOff>
                    <xdr:row>14</xdr:row>
                    <xdr:rowOff>342900</xdr:rowOff>
                  </to>
                </anchor>
              </controlPr>
            </control>
          </mc:Choice>
        </mc:AlternateContent>
        <mc:AlternateContent xmlns:mc="http://schemas.openxmlformats.org/markup-compatibility/2006">
          <mc:Choice Requires="x14">
            <control shapeId="165923" r:id="rId38" name="Check Box 35">
              <controlPr locked="0" defaultSize="0" autoFill="0" autoLine="0" autoPict="0">
                <anchor moveWithCells="1">
                  <from>
                    <xdr:col>16</xdr:col>
                    <xdr:colOff>50800</xdr:colOff>
                    <xdr:row>14</xdr:row>
                    <xdr:rowOff>133350</xdr:rowOff>
                  </from>
                  <to>
                    <xdr:col>16</xdr:col>
                    <xdr:colOff>279400</xdr:colOff>
                    <xdr:row>14</xdr:row>
                    <xdr:rowOff>323850</xdr:rowOff>
                  </to>
                </anchor>
              </controlPr>
            </control>
          </mc:Choice>
        </mc:AlternateContent>
        <mc:AlternateContent xmlns:mc="http://schemas.openxmlformats.org/markup-compatibility/2006">
          <mc:Choice Requires="x14">
            <control shapeId="165924" r:id="rId39" name="Check Box 36">
              <controlPr locked="0" defaultSize="0" autoFill="0" autoLine="0" autoPict="0">
                <anchor moveWithCells="1">
                  <from>
                    <xdr:col>17</xdr:col>
                    <xdr:colOff>254000</xdr:colOff>
                    <xdr:row>14</xdr:row>
                    <xdr:rowOff>95250</xdr:rowOff>
                  </from>
                  <to>
                    <xdr:col>18</xdr:col>
                    <xdr:colOff>203200</xdr:colOff>
                    <xdr:row>14</xdr:row>
                    <xdr:rowOff>342900</xdr:rowOff>
                  </to>
                </anchor>
              </controlPr>
            </control>
          </mc:Choice>
        </mc:AlternateContent>
        <mc:AlternateContent xmlns:mc="http://schemas.openxmlformats.org/markup-compatibility/2006">
          <mc:Choice Requires="x14">
            <control shapeId="165925" r:id="rId40" name="Check Box 37">
              <controlPr locked="0" defaultSize="0" autoFill="0" autoLine="0" autoPict="0">
                <anchor moveWithCells="1">
                  <from>
                    <xdr:col>21</xdr:col>
                    <xdr:colOff>0</xdr:colOff>
                    <xdr:row>14</xdr:row>
                    <xdr:rowOff>120650</xdr:rowOff>
                  </from>
                  <to>
                    <xdr:col>22</xdr:col>
                    <xdr:colOff>0</xdr:colOff>
                    <xdr:row>14</xdr:row>
                    <xdr:rowOff>342900</xdr:rowOff>
                  </to>
                </anchor>
              </controlPr>
            </control>
          </mc:Choice>
        </mc:AlternateContent>
        <mc:AlternateContent xmlns:mc="http://schemas.openxmlformats.org/markup-compatibility/2006">
          <mc:Choice Requires="x14">
            <control shapeId="165926" r:id="rId41" name="Check Box 38">
              <controlPr locked="0" defaultSize="0" autoFill="0" autoLine="0" autoPict="0">
                <anchor moveWithCells="1">
                  <from>
                    <xdr:col>4</xdr:col>
                    <xdr:colOff>31750</xdr:colOff>
                    <xdr:row>16</xdr:row>
                    <xdr:rowOff>31750</xdr:rowOff>
                  </from>
                  <to>
                    <xdr:col>5</xdr:col>
                    <xdr:colOff>19050</xdr:colOff>
                    <xdr:row>16</xdr:row>
                    <xdr:rowOff>279400</xdr:rowOff>
                  </to>
                </anchor>
              </controlPr>
            </control>
          </mc:Choice>
        </mc:AlternateContent>
        <mc:AlternateContent xmlns:mc="http://schemas.openxmlformats.org/markup-compatibility/2006">
          <mc:Choice Requires="x14">
            <control shapeId="165927" r:id="rId42" name="Check Box 39">
              <controlPr locked="0" defaultSize="0" autoFill="0" autoLine="0" autoPict="0">
                <anchor moveWithCells="1">
                  <from>
                    <xdr:col>8</xdr:col>
                    <xdr:colOff>50800</xdr:colOff>
                    <xdr:row>16</xdr:row>
                    <xdr:rowOff>76200</xdr:rowOff>
                  </from>
                  <to>
                    <xdr:col>8</xdr:col>
                    <xdr:colOff>266700</xdr:colOff>
                    <xdr:row>16</xdr:row>
                    <xdr:rowOff>247650</xdr:rowOff>
                  </to>
                </anchor>
              </controlPr>
            </control>
          </mc:Choice>
        </mc:AlternateContent>
        <mc:AlternateContent xmlns:mc="http://schemas.openxmlformats.org/markup-compatibility/2006">
          <mc:Choice Requires="x14">
            <control shapeId="165928" r:id="rId43" name="Check Box 40">
              <controlPr locked="0" defaultSize="0" autoFill="0" autoLine="0" autoPict="0">
                <anchor moveWithCells="1">
                  <from>
                    <xdr:col>14</xdr:col>
                    <xdr:colOff>31750</xdr:colOff>
                    <xdr:row>16</xdr:row>
                    <xdr:rowOff>31750</xdr:rowOff>
                  </from>
                  <to>
                    <xdr:col>15</xdr:col>
                    <xdr:colOff>19050</xdr:colOff>
                    <xdr:row>16</xdr:row>
                    <xdr:rowOff>279400</xdr:rowOff>
                  </to>
                </anchor>
              </controlPr>
            </control>
          </mc:Choice>
        </mc:AlternateContent>
        <mc:AlternateContent xmlns:mc="http://schemas.openxmlformats.org/markup-compatibility/2006">
          <mc:Choice Requires="x14">
            <control shapeId="165929" r:id="rId44" name="Check Box 41">
              <controlPr locked="0" defaultSize="0" autoFill="0" autoLine="0" autoPict="0">
                <anchor moveWithCells="1">
                  <from>
                    <xdr:col>18</xdr:col>
                    <xdr:colOff>50800</xdr:colOff>
                    <xdr:row>16</xdr:row>
                    <xdr:rowOff>38100</xdr:rowOff>
                  </from>
                  <to>
                    <xdr:col>19</xdr:col>
                    <xdr:colOff>12700</xdr:colOff>
                    <xdr:row>16</xdr:row>
                    <xdr:rowOff>285750</xdr:rowOff>
                  </to>
                </anchor>
              </controlPr>
            </control>
          </mc:Choice>
        </mc:AlternateContent>
        <mc:AlternateContent xmlns:mc="http://schemas.openxmlformats.org/markup-compatibility/2006">
          <mc:Choice Requires="x14">
            <control shapeId="165930" r:id="rId45" name="Check Box 42">
              <controlPr locked="0" defaultSize="0" autoFill="0" autoLine="0" autoPict="0">
                <anchor moveWithCells="1">
                  <from>
                    <xdr:col>4</xdr:col>
                    <xdr:colOff>38100</xdr:colOff>
                    <xdr:row>25</xdr:row>
                    <xdr:rowOff>38100</xdr:rowOff>
                  </from>
                  <to>
                    <xdr:col>5</xdr:col>
                    <xdr:colOff>57150</xdr:colOff>
                    <xdr:row>25</xdr:row>
                    <xdr:rowOff>285750</xdr:rowOff>
                  </to>
                </anchor>
              </controlPr>
            </control>
          </mc:Choice>
        </mc:AlternateContent>
        <mc:AlternateContent xmlns:mc="http://schemas.openxmlformats.org/markup-compatibility/2006">
          <mc:Choice Requires="x14">
            <control shapeId="165931" r:id="rId46" name="Check Box 43">
              <controlPr locked="0" defaultSize="0" autoFill="0" autoLine="0" autoPict="0">
                <anchor moveWithCells="1">
                  <from>
                    <xdr:col>8</xdr:col>
                    <xdr:colOff>95250</xdr:colOff>
                    <xdr:row>25</xdr:row>
                    <xdr:rowOff>38100</xdr:rowOff>
                  </from>
                  <to>
                    <xdr:col>9</xdr:col>
                    <xdr:colOff>69850</xdr:colOff>
                    <xdr:row>25</xdr:row>
                    <xdr:rowOff>285750</xdr:rowOff>
                  </to>
                </anchor>
              </controlPr>
            </control>
          </mc:Choice>
        </mc:AlternateContent>
        <mc:AlternateContent xmlns:mc="http://schemas.openxmlformats.org/markup-compatibility/2006">
          <mc:Choice Requires="x14">
            <control shapeId="165932" r:id="rId47" name="Check Box 44">
              <controlPr locked="0" defaultSize="0" autoFill="0" autoLine="0" autoPict="0">
                <anchor moveWithCells="1">
                  <from>
                    <xdr:col>14</xdr:col>
                    <xdr:colOff>50800</xdr:colOff>
                    <xdr:row>25</xdr:row>
                    <xdr:rowOff>38100</xdr:rowOff>
                  </from>
                  <to>
                    <xdr:col>15</xdr:col>
                    <xdr:colOff>57150</xdr:colOff>
                    <xdr:row>25</xdr:row>
                    <xdr:rowOff>285750</xdr:rowOff>
                  </to>
                </anchor>
              </controlPr>
            </control>
          </mc:Choice>
        </mc:AlternateContent>
        <mc:AlternateContent xmlns:mc="http://schemas.openxmlformats.org/markup-compatibility/2006">
          <mc:Choice Requires="x14">
            <control shapeId="165933" r:id="rId48" name="Check Box 45">
              <controlPr locked="0" defaultSize="0" autoFill="0" autoLine="0" autoPict="0">
                <anchor moveWithCells="1">
                  <from>
                    <xdr:col>18</xdr:col>
                    <xdr:colOff>76200</xdr:colOff>
                    <xdr:row>25</xdr:row>
                    <xdr:rowOff>31750</xdr:rowOff>
                  </from>
                  <to>
                    <xdr:col>19</xdr:col>
                    <xdr:colOff>31750</xdr:colOff>
                    <xdr:row>25</xdr:row>
                    <xdr:rowOff>298450</xdr:rowOff>
                  </to>
                </anchor>
              </controlPr>
            </control>
          </mc:Choice>
        </mc:AlternateContent>
        <mc:AlternateContent xmlns:mc="http://schemas.openxmlformats.org/markup-compatibility/2006">
          <mc:Choice Requires="x14">
            <control shapeId="165934" r:id="rId49" name="Check Box 46">
              <controlPr locked="0" defaultSize="0" autoFill="0" autoLine="0" autoPict="0">
                <anchor moveWithCells="1">
                  <from>
                    <xdr:col>14</xdr:col>
                    <xdr:colOff>31750</xdr:colOff>
                    <xdr:row>18</xdr:row>
                    <xdr:rowOff>95250</xdr:rowOff>
                  </from>
                  <to>
                    <xdr:col>15</xdr:col>
                    <xdr:colOff>0</xdr:colOff>
                    <xdr:row>18</xdr:row>
                    <xdr:rowOff>298450</xdr:rowOff>
                  </to>
                </anchor>
              </controlPr>
            </control>
          </mc:Choice>
        </mc:AlternateContent>
        <mc:AlternateContent xmlns:mc="http://schemas.openxmlformats.org/markup-compatibility/2006">
          <mc:Choice Requires="x14">
            <control shapeId="165935" r:id="rId50" name="Check Box 47">
              <controlPr locked="0" defaultSize="0" autoFill="0" autoLine="0" autoPict="0">
                <anchor moveWithCells="1">
                  <from>
                    <xdr:col>16</xdr:col>
                    <xdr:colOff>107950</xdr:colOff>
                    <xdr:row>18</xdr:row>
                    <xdr:rowOff>95250</xdr:rowOff>
                  </from>
                  <to>
                    <xdr:col>16</xdr:col>
                    <xdr:colOff>304800</xdr:colOff>
                    <xdr:row>18</xdr:row>
                    <xdr:rowOff>317500</xdr:rowOff>
                  </to>
                </anchor>
              </controlPr>
            </control>
          </mc:Choice>
        </mc:AlternateContent>
        <mc:AlternateContent xmlns:mc="http://schemas.openxmlformats.org/markup-compatibility/2006">
          <mc:Choice Requires="x14">
            <control shapeId="165936" r:id="rId51" name="Check Box 48">
              <controlPr locked="0" defaultSize="0" autoFill="0" autoLine="0" autoPict="0">
                <anchor moveWithCells="1">
                  <from>
                    <xdr:col>18</xdr:col>
                    <xdr:colOff>88900</xdr:colOff>
                    <xdr:row>18</xdr:row>
                    <xdr:rowOff>107950</xdr:rowOff>
                  </from>
                  <to>
                    <xdr:col>19</xdr:col>
                    <xdr:colOff>38100</xdr:colOff>
                    <xdr:row>18</xdr:row>
                    <xdr:rowOff>317500</xdr:rowOff>
                  </to>
                </anchor>
              </controlPr>
            </control>
          </mc:Choice>
        </mc:AlternateContent>
        <mc:AlternateContent xmlns:mc="http://schemas.openxmlformats.org/markup-compatibility/2006">
          <mc:Choice Requires="x14">
            <control shapeId="165937" r:id="rId52" name="Check Box 49">
              <controlPr locked="0" defaultSize="0" autoFill="0" autoLine="0" autoPict="0">
                <anchor moveWithCells="1">
                  <from>
                    <xdr:col>21</xdr:col>
                    <xdr:colOff>88900</xdr:colOff>
                    <xdr:row>18</xdr:row>
                    <xdr:rowOff>114300</xdr:rowOff>
                  </from>
                  <to>
                    <xdr:col>22</xdr:col>
                    <xdr:colOff>38100</xdr:colOff>
                    <xdr:row>18</xdr:row>
                    <xdr:rowOff>304800</xdr:rowOff>
                  </to>
                </anchor>
              </controlPr>
            </control>
          </mc:Choice>
        </mc:AlternateContent>
        <mc:AlternateContent xmlns:mc="http://schemas.openxmlformats.org/markup-compatibility/2006">
          <mc:Choice Requires="x14">
            <control shapeId="165938" r:id="rId53" name="Check Box 50">
              <controlPr locked="0" defaultSize="0" autoFill="0" autoLine="0" autoPict="0">
                <anchor moveWithCells="1">
                  <from>
                    <xdr:col>14</xdr:col>
                    <xdr:colOff>57150</xdr:colOff>
                    <xdr:row>19</xdr:row>
                    <xdr:rowOff>76200</xdr:rowOff>
                  </from>
                  <to>
                    <xdr:col>15</xdr:col>
                    <xdr:colOff>69850</xdr:colOff>
                    <xdr:row>19</xdr:row>
                    <xdr:rowOff>323850</xdr:rowOff>
                  </to>
                </anchor>
              </controlPr>
            </control>
          </mc:Choice>
        </mc:AlternateContent>
        <mc:AlternateContent xmlns:mc="http://schemas.openxmlformats.org/markup-compatibility/2006">
          <mc:Choice Requires="x14">
            <control shapeId="165939" r:id="rId54" name="Check Box 51">
              <controlPr locked="0" defaultSize="0" autoFill="0" autoLine="0" autoPict="0">
                <anchor moveWithCells="1">
                  <from>
                    <xdr:col>4</xdr:col>
                    <xdr:colOff>57150</xdr:colOff>
                    <xdr:row>18</xdr:row>
                    <xdr:rowOff>107950</xdr:rowOff>
                  </from>
                  <to>
                    <xdr:col>5</xdr:col>
                    <xdr:colOff>31750</xdr:colOff>
                    <xdr:row>18</xdr:row>
                    <xdr:rowOff>304800</xdr:rowOff>
                  </to>
                </anchor>
              </controlPr>
            </control>
          </mc:Choice>
        </mc:AlternateContent>
        <mc:AlternateContent xmlns:mc="http://schemas.openxmlformats.org/markup-compatibility/2006">
          <mc:Choice Requires="x14">
            <control shapeId="165940" r:id="rId55" name="Check Box 52">
              <controlPr locked="0" defaultSize="0" autoFill="0" autoLine="0" autoPict="0">
                <anchor moveWithCells="1">
                  <from>
                    <xdr:col>6</xdr:col>
                    <xdr:colOff>107950</xdr:colOff>
                    <xdr:row>18</xdr:row>
                    <xdr:rowOff>95250</xdr:rowOff>
                  </from>
                  <to>
                    <xdr:col>6</xdr:col>
                    <xdr:colOff>317500</xdr:colOff>
                    <xdr:row>18</xdr:row>
                    <xdr:rowOff>317500</xdr:rowOff>
                  </to>
                </anchor>
              </controlPr>
            </control>
          </mc:Choice>
        </mc:AlternateContent>
        <mc:AlternateContent xmlns:mc="http://schemas.openxmlformats.org/markup-compatibility/2006">
          <mc:Choice Requires="x14">
            <control shapeId="165941" r:id="rId56" name="Check Box 53">
              <controlPr locked="0" defaultSize="0" autoFill="0" autoLine="0" autoPict="0">
                <anchor moveWithCells="1">
                  <from>
                    <xdr:col>8</xdr:col>
                    <xdr:colOff>95250</xdr:colOff>
                    <xdr:row>18</xdr:row>
                    <xdr:rowOff>107950</xdr:rowOff>
                  </from>
                  <to>
                    <xdr:col>9</xdr:col>
                    <xdr:colOff>50800</xdr:colOff>
                    <xdr:row>18</xdr:row>
                    <xdr:rowOff>317500</xdr:rowOff>
                  </to>
                </anchor>
              </controlPr>
            </control>
          </mc:Choice>
        </mc:AlternateContent>
        <mc:AlternateContent xmlns:mc="http://schemas.openxmlformats.org/markup-compatibility/2006">
          <mc:Choice Requires="x14">
            <control shapeId="165942" r:id="rId57" name="Check Box 54">
              <controlPr locked="0" defaultSize="0" autoFill="0" autoLine="0" autoPict="0">
                <anchor moveWithCells="1">
                  <from>
                    <xdr:col>11</xdr:col>
                    <xdr:colOff>88900</xdr:colOff>
                    <xdr:row>18</xdr:row>
                    <xdr:rowOff>114300</xdr:rowOff>
                  </from>
                  <to>
                    <xdr:col>12</xdr:col>
                    <xdr:colOff>38100</xdr:colOff>
                    <xdr:row>18</xdr:row>
                    <xdr:rowOff>317500</xdr:rowOff>
                  </to>
                </anchor>
              </controlPr>
            </control>
          </mc:Choice>
        </mc:AlternateContent>
        <mc:AlternateContent xmlns:mc="http://schemas.openxmlformats.org/markup-compatibility/2006">
          <mc:Choice Requires="x14">
            <control shapeId="165943" r:id="rId58" name="Check Box 55">
              <controlPr locked="0" defaultSize="0" autoFill="0" autoLine="0" autoPict="0">
                <anchor moveWithCells="1">
                  <from>
                    <xdr:col>4</xdr:col>
                    <xdr:colOff>57150</xdr:colOff>
                    <xdr:row>19</xdr:row>
                    <xdr:rowOff>95250</xdr:rowOff>
                  </from>
                  <to>
                    <xdr:col>5</xdr:col>
                    <xdr:colOff>76200</xdr:colOff>
                    <xdr:row>19</xdr:row>
                    <xdr:rowOff>355600</xdr:rowOff>
                  </to>
                </anchor>
              </controlPr>
            </control>
          </mc:Choice>
        </mc:AlternateContent>
        <mc:AlternateContent xmlns:mc="http://schemas.openxmlformats.org/markup-compatibility/2006">
          <mc:Choice Requires="x14">
            <control shapeId="165944" r:id="rId59" name="Group Box 56">
              <controlPr defaultSize="0" autoFill="0" autoPict="0">
                <anchor moveWithCells="1">
                  <from>
                    <xdr:col>14</xdr:col>
                    <xdr:colOff>0</xdr:colOff>
                    <xdr:row>16</xdr:row>
                    <xdr:rowOff>0</xdr:rowOff>
                  </from>
                  <to>
                    <xdr:col>23</xdr:col>
                    <xdr:colOff>0</xdr:colOff>
                    <xdr:row>17</xdr:row>
                    <xdr:rowOff>50800</xdr:rowOff>
                  </to>
                </anchor>
              </controlPr>
            </control>
          </mc:Choice>
        </mc:AlternateContent>
        <mc:AlternateContent xmlns:mc="http://schemas.openxmlformats.org/markup-compatibility/2006">
          <mc:Choice Requires="x14">
            <control shapeId="165945" r:id="rId60" name="Check Box 57">
              <controlPr locked="0" defaultSize="0" autoFill="0" autoLine="0" autoPict="0">
                <anchor moveWithCells="1">
                  <from>
                    <xdr:col>16</xdr:col>
                    <xdr:colOff>146050</xdr:colOff>
                    <xdr:row>13</xdr:row>
                    <xdr:rowOff>190500</xdr:rowOff>
                  </from>
                  <to>
                    <xdr:col>17</xdr:col>
                    <xdr:colOff>69850</xdr:colOff>
                    <xdr:row>13</xdr:row>
                    <xdr:rowOff>431800</xdr:rowOff>
                  </to>
                </anchor>
              </controlPr>
            </control>
          </mc:Choice>
        </mc:AlternateContent>
        <mc:AlternateContent xmlns:mc="http://schemas.openxmlformats.org/markup-compatibility/2006">
          <mc:Choice Requires="x14">
            <control shapeId="165946" r:id="rId61" name="Check Box 58">
              <controlPr locked="0" defaultSize="0" autoFill="0" autoLine="0" autoPict="0">
                <anchor moveWithCells="1">
                  <from>
                    <xdr:col>4</xdr:col>
                    <xdr:colOff>12700</xdr:colOff>
                    <xdr:row>7</xdr:row>
                    <xdr:rowOff>266700</xdr:rowOff>
                  </from>
                  <to>
                    <xdr:col>5</xdr:col>
                    <xdr:colOff>0</xdr:colOff>
                    <xdr:row>8</xdr:row>
                    <xdr:rowOff>228600</xdr:rowOff>
                  </to>
                </anchor>
              </controlPr>
            </control>
          </mc:Choice>
        </mc:AlternateContent>
        <mc:AlternateContent xmlns:mc="http://schemas.openxmlformats.org/markup-compatibility/2006">
          <mc:Choice Requires="x14">
            <control shapeId="165947" r:id="rId62" name="Check Box 59">
              <controlPr locked="0" defaultSize="0" autoFill="0" autoLine="0" autoPict="0">
                <anchor moveWithCells="1">
                  <from>
                    <xdr:col>14</xdr:col>
                    <xdr:colOff>38100</xdr:colOff>
                    <xdr:row>7</xdr:row>
                    <xdr:rowOff>69850</xdr:rowOff>
                  </from>
                  <to>
                    <xdr:col>15</xdr:col>
                    <xdr:colOff>31750</xdr:colOff>
                    <xdr:row>7</xdr:row>
                    <xdr:rowOff>260350</xdr:rowOff>
                  </to>
                </anchor>
              </controlPr>
            </control>
          </mc:Choice>
        </mc:AlternateContent>
        <mc:AlternateContent xmlns:mc="http://schemas.openxmlformats.org/markup-compatibility/2006">
          <mc:Choice Requires="x14">
            <control shapeId="165948" r:id="rId63" name="Check Box 60">
              <controlPr locked="0" defaultSize="0" autoFill="0" autoLine="0" autoPict="0">
                <anchor moveWithCells="1">
                  <from>
                    <xdr:col>14</xdr:col>
                    <xdr:colOff>38100</xdr:colOff>
                    <xdr:row>8</xdr:row>
                    <xdr:rowOff>31750</xdr:rowOff>
                  </from>
                  <to>
                    <xdr:col>15</xdr:col>
                    <xdr:colOff>50800</xdr:colOff>
                    <xdr:row>8</xdr:row>
                    <xdr:rowOff>241300</xdr:rowOff>
                  </to>
                </anchor>
              </controlPr>
            </control>
          </mc:Choice>
        </mc:AlternateContent>
        <mc:AlternateContent xmlns:mc="http://schemas.openxmlformats.org/markup-compatibility/2006">
          <mc:Choice Requires="x14">
            <control shapeId="165949" r:id="rId64" name="Check Box 61">
              <controlPr defaultSize="0" autoFill="0" autoLine="0" autoPict="0">
                <anchor moveWithCells="1">
                  <from>
                    <xdr:col>4</xdr:col>
                    <xdr:colOff>19050</xdr:colOff>
                    <xdr:row>7</xdr:row>
                    <xdr:rowOff>38100</xdr:rowOff>
                  </from>
                  <to>
                    <xdr:col>5</xdr:col>
                    <xdr:colOff>88900</xdr:colOff>
                    <xdr:row>8</xdr:row>
                    <xdr:rowOff>12700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CC8E9655-3EF9-409C-89DD-A494F625CF49}">
          <x14:formula1>
            <xm:f>入力規則!$D$2:$D$100</xm:f>
          </x14:formula1>
          <xm:sqref>E7:X7</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6229A-86B7-47B4-820F-39CC17941CCD}">
  <sheetPr>
    <tabColor theme="8" tint="0.79998168889431442"/>
    <pageSetUpPr fitToPage="1"/>
  </sheetPr>
  <dimension ref="B1:BI76"/>
  <sheetViews>
    <sheetView showGridLines="0" zoomScale="80" zoomScaleNormal="80" zoomScaleSheetLayoutView="100" workbookViewId="0">
      <selection activeCell="AE14" sqref="AE14"/>
    </sheetView>
  </sheetViews>
  <sheetFormatPr defaultColWidth="9" defaultRowHeight="13"/>
  <cols>
    <col min="1" max="1" width="2" style="58" customWidth="1"/>
    <col min="2" max="2" width="5.26953125" style="53" bestFit="1" customWidth="1"/>
    <col min="3" max="3" width="2.453125" style="53" bestFit="1" customWidth="1"/>
    <col min="4" max="4" width="5.26953125" style="54" bestFit="1" customWidth="1"/>
    <col min="5" max="6" width="3.90625" style="53" customWidth="1"/>
    <col min="7" max="7" width="2.7265625" style="53" customWidth="1"/>
    <col min="8" max="8" width="5.26953125" style="53" bestFit="1" customWidth="1"/>
    <col min="9" max="9" width="2.453125" style="53" bestFit="1" customWidth="1"/>
    <col min="10" max="10" width="5.26953125" style="54" bestFit="1" customWidth="1"/>
    <col min="11" max="12" width="3.90625" style="53" customWidth="1"/>
    <col min="13" max="13" width="2.7265625" style="53" customWidth="1"/>
    <col min="14" max="14" width="5.26953125" style="53" bestFit="1" customWidth="1"/>
    <col min="15" max="15" width="2.453125" style="53" bestFit="1" customWidth="1"/>
    <col min="16" max="16" width="5.26953125" style="54" bestFit="1" customWidth="1"/>
    <col min="17" max="18" width="3.90625" style="53" customWidth="1"/>
    <col min="19" max="19" width="2.7265625" style="53" customWidth="1"/>
    <col min="20" max="20" width="5.26953125" style="53" bestFit="1" customWidth="1"/>
    <col min="21" max="21" width="2.453125" style="53" bestFit="1" customWidth="1"/>
    <col min="22" max="22" width="5.26953125" style="54" bestFit="1" customWidth="1"/>
    <col min="23" max="24" width="3.90625" style="53" customWidth="1"/>
    <col min="25" max="25" width="2.7265625" style="53" customWidth="1"/>
    <col min="26" max="26" width="5.26953125" style="53" bestFit="1" customWidth="1"/>
    <col min="27" max="27" width="2.453125" style="53" bestFit="1" customWidth="1"/>
    <col min="28" max="28" width="5.26953125" style="54" bestFit="1" customWidth="1"/>
    <col min="29" max="30" width="3.90625" style="53" customWidth="1"/>
    <col min="31" max="31" width="2.7265625" style="53" customWidth="1"/>
    <col min="32" max="32" width="5.26953125" style="53" bestFit="1" customWidth="1"/>
    <col min="33" max="33" width="2.453125" style="53" bestFit="1" customWidth="1"/>
    <col min="34" max="34" width="5.26953125" style="54" bestFit="1" customWidth="1"/>
    <col min="35" max="36" width="3.90625" style="53" customWidth="1"/>
    <col min="37" max="37" width="5.6328125" style="75" customWidth="1"/>
    <col min="38" max="40" width="9" style="75"/>
    <col min="41" max="41" width="9" style="58"/>
    <col min="42" max="42" width="9" style="75"/>
    <col min="43" max="43" width="13.36328125" style="57" hidden="1" customWidth="1"/>
    <col min="44" max="45" width="13.36328125" style="56" hidden="1" customWidth="1"/>
    <col min="46" max="46" width="13.36328125" style="56" customWidth="1"/>
    <col min="47" max="47" width="9" style="58"/>
    <col min="48" max="48" width="8.26953125" style="58" customWidth="1"/>
    <col min="49" max="16384" width="9" style="58"/>
  </cols>
  <sheetData>
    <row r="1" spans="2:61" ht="20.25" customHeight="1">
      <c r="AB1" s="429"/>
      <c r="AC1" s="952" t="str">
        <f>申1!X1</f>
        <v>令和７年度もっとパパ</v>
      </c>
      <c r="AD1" s="952"/>
      <c r="AE1" s="952"/>
      <c r="AF1" s="952"/>
      <c r="AG1" s="952"/>
      <c r="AH1" s="952"/>
      <c r="AI1" s="952"/>
      <c r="AJ1" s="952"/>
      <c r="AK1" s="55"/>
      <c r="AL1" s="55"/>
      <c r="AM1" s="55"/>
      <c r="AN1" s="55"/>
      <c r="AO1" s="56"/>
      <c r="AP1" s="55"/>
      <c r="AU1" s="56"/>
      <c r="AV1" s="56"/>
      <c r="AW1" s="56"/>
      <c r="AX1" s="56"/>
      <c r="AY1" s="56"/>
      <c r="AZ1" s="56"/>
      <c r="BA1" s="56"/>
      <c r="BB1" s="56"/>
      <c r="BC1" s="56"/>
      <c r="BD1" s="56"/>
      <c r="BE1" s="56"/>
      <c r="BF1" s="56"/>
      <c r="BG1" s="56"/>
      <c r="BH1" s="56"/>
      <c r="BI1" s="56"/>
    </row>
    <row r="2" spans="2:61" ht="14">
      <c r="B2" s="909" t="str">
        <f>申３②!B3</f>
        <v>＜対象従業員②＞</v>
      </c>
      <c r="C2" s="909"/>
      <c r="D2" s="909"/>
      <c r="E2" s="909"/>
      <c r="F2" s="909"/>
      <c r="G2" s="909"/>
      <c r="H2" s="909"/>
      <c r="I2" s="909"/>
      <c r="J2" s="909"/>
      <c r="K2" s="909"/>
      <c r="L2" s="909"/>
      <c r="AB2" s="953" t="str">
        <f>申1!P2</f>
        <v/>
      </c>
      <c r="AC2" s="953"/>
      <c r="AD2" s="953"/>
      <c r="AE2" s="953"/>
      <c r="AF2" s="953"/>
      <c r="AG2" s="953"/>
      <c r="AH2" s="953"/>
      <c r="AI2" s="953"/>
      <c r="AJ2" s="953"/>
      <c r="AK2" s="55"/>
      <c r="AL2" s="55"/>
      <c r="AM2" s="55"/>
      <c r="AN2" s="55"/>
      <c r="AO2" s="56"/>
      <c r="AP2" s="55"/>
      <c r="AU2" s="56"/>
      <c r="AV2" s="56"/>
      <c r="AW2" s="56"/>
      <c r="AX2" s="56"/>
      <c r="AY2" s="56"/>
      <c r="AZ2" s="56"/>
      <c r="BA2" s="56"/>
      <c r="BB2" s="56"/>
      <c r="BC2" s="56"/>
      <c r="BD2" s="56"/>
      <c r="BE2" s="56"/>
      <c r="BF2" s="56"/>
      <c r="BG2" s="56"/>
      <c r="BH2" s="56"/>
      <c r="BI2" s="56"/>
    </row>
    <row r="3" spans="2:61">
      <c r="B3" s="909"/>
      <c r="C3" s="909"/>
      <c r="D3" s="909"/>
      <c r="E3" s="909"/>
      <c r="F3" s="909"/>
      <c r="G3" s="909"/>
      <c r="H3" s="909"/>
      <c r="I3" s="909"/>
      <c r="J3" s="909"/>
      <c r="K3" s="909"/>
      <c r="L3" s="909"/>
      <c r="AK3" s="55"/>
      <c r="AL3" s="55"/>
      <c r="AM3" s="55"/>
      <c r="AN3" s="55"/>
      <c r="AO3" s="56"/>
      <c r="AP3" s="55"/>
      <c r="AU3" s="56"/>
      <c r="AV3" s="56"/>
      <c r="AW3" s="56"/>
      <c r="AX3" s="56"/>
      <c r="AY3" s="56"/>
      <c r="AZ3" s="56"/>
      <c r="BA3" s="56"/>
      <c r="BB3" s="56"/>
      <c r="BC3" s="56"/>
      <c r="BD3" s="56"/>
      <c r="BE3" s="56"/>
      <c r="BF3" s="56"/>
      <c r="BG3" s="56"/>
      <c r="BH3" s="56"/>
      <c r="BI3" s="56"/>
    </row>
    <row r="4" spans="2:61" s="62" customFormat="1" ht="24" customHeight="1">
      <c r="B4" s="426" t="s">
        <v>454</v>
      </c>
      <c r="C4" s="432" t="s">
        <v>443</v>
      </c>
      <c r="D4" s="466"/>
      <c r="E4" s="467"/>
      <c r="F4" s="467"/>
      <c r="G4" s="59"/>
      <c r="H4" s="59"/>
      <c r="I4" s="59"/>
      <c r="J4" s="59"/>
      <c r="K4" s="59"/>
      <c r="L4" s="59"/>
      <c r="M4" s="59"/>
      <c r="N4" s="59"/>
      <c r="O4" s="59"/>
      <c r="P4" s="59"/>
      <c r="Q4" s="59"/>
      <c r="R4" s="59"/>
      <c r="S4" s="59"/>
      <c r="T4" s="59"/>
      <c r="U4" s="59"/>
      <c r="V4" s="59"/>
      <c r="W4" s="59"/>
      <c r="X4" s="59"/>
      <c r="Y4" s="59"/>
      <c r="Z4" s="53"/>
      <c r="AA4" s="53"/>
      <c r="AB4" s="53"/>
      <c r="AC4" s="53"/>
      <c r="AD4" s="53"/>
      <c r="AE4" s="53"/>
      <c r="AF4" s="53"/>
      <c r="AG4" s="53"/>
      <c r="AH4" s="53"/>
      <c r="AI4" s="53"/>
      <c r="AJ4" s="53"/>
      <c r="AK4" s="55"/>
      <c r="AL4" s="55"/>
      <c r="AM4" s="55"/>
      <c r="AN4" s="60"/>
      <c r="AO4" s="61"/>
      <c r="AP4" s="60"/>
      <c r="AQ4" s="57"/>
      <c r="AR4" s="61"/>
      <c r="AS4" s="61"/>
      <c r="AT4" s="61"/>
      <c r="AU4" s="61"/>
      <c r="AV4" s="61"/>
      <c r="AW4" s="61"/>
      <c r="AX4" s="61"/>
      <c r="AY4" s="61"/>
      <c r="AZ4" s="61"/>
      <c r="BA4" s="61"/>
      <c r="BB4" s="61"/>
      <c r="BC4" s="61"/>
      <c r="BD4" s="61"/>
      <c r="BE4" s="61"/>
      <c r="BF4" s="61"/>
      <c r="BG4" s="61"/>
      <c r="BH4" s="61"/>
      <c r="BI4" s="61"/>
    </row>
    <row r="5" spans="2:61" s="62" customFormat="1" ht="24" customHeight="1">
      <c r="B5" s="63"/>
      <c r="C5" s="64" t="s">
        <v>281</v>
      </c>
      <c r="D5" s="64"/>
      <c r="E5" s="64"/>
      <c r="F5" s="64"/>
      <c r="G5" s="64"/>
      <c r="H5" s="64"/>
      <c r="I5" s="64"/>
      <c r="J5" s="64"/>
      <c r="K5" s="64"/>
      <c r="L5" s="64"/>
      <c r="M5" s="64"/>
      <c r="N5" s="64"/>
      <c r="O5" s="64"/>
      <c r="P5" s="64"/>
      <c r="Q5" s="64"/>
      <c r="R5" s="64"/>
      <c r="S5" s="64"/>
      <c r="T5" s="64"/>
      <c r="U5" s="64"/>
      <c r="V5" s="64"/>
      <c r="W5" s="64"/>
      <c r="X5" s="64"/>
      <c r="Y5" s="64"/>
      <c r="Z5" s="65"/>
      <c r="AA5" s="65"/>
      <c r="AB5" s="65"/>
      <c r="AC5" s="65"/>
      <c r="AD5" s="65"/>
      <c r="AE5" s="65"/>
      <c r="AF5" s="65"/>
      <c r="AG5" s="65"/>
      <c r="AH5" s="65"/>
      <c r="AI5" s="65"/>
      <c r="AJ5" s="65"/>
      <c r="AK5" s="60"/>
      <c r="AL5" s="60"/>
      <c r="AM5" s="60"/>
      <c r="AN5" s="60"/>
      <c r="AO5" s="61"/>
      <c r="AP5" s="60"/>
      <c r="AQ5" s="57"/>
      <c r="AR5" s="61"/>
      <c r="AS5" s="61"/>
      <c r="AT5" s="61"/>
      <c r="AU5" s="61"/>
      <c r="AV5" s="61"/>
      <c r="AW5" s="61"/>
      <c r="AX5" s="61"/>
      <c r="AY5" s="61"/>
      <c r="AZ5" s="61"/>
      <c r="BA5" s="61"/>
      <c r="BB5" s="61"/>
      <c r="BC5" s="61"/>
      <c r="BD5" s="61"/>
      <c r="BE5" s="61"/>
      <c r="BF5" s="61"/>
      <c r="BG5" s="61"/>
      <c r="BH5" s="61"/>
      <c r="BI5" s="61"/>
    </row>
    <row r="6" spans="2:61" s="62" customFormat="1" ht="24" customHeight="1">
      <c r="B6" s="63"/>
      <c r="C6" s="64" t="s">
        <v>173</v>
      </c>
      <c r="D6" s="64"/>
      <c r="E6" s="64"/>
      <c r="F6" s="64"/>
      <c r="G6" s="64"/>
      <c r="H6" s="64"/>
      <c r="I6" s="64"/>
      <c r="J6" s="64"/>
      <c r="K6" s="64"/>
      <c r="L6" s="64"/>
      <c r="M6" s="64"/>
      <c r="N6" s="64"/>
      <c r="O6" s="64"/>
      <c r="P6" s="64"/>
      <c r="Q6" s="64"/>
      <c r="R6" s="64"/>
      <c r="S6" s="64"/>
      <c r="T6" s="64"/>
      <c r="U6" s="64"/>
      <c r="V6" s="64"/>
      <c r="W6" s="64"/>
      <c r="X6" s="64"/>
      <c r="Y6" s="64"/>
      <c r="Z6" s="65"/>
      <c r="AA6" s="201"/>
      <c r="AB6" s="65"/>
      <c r="AC6" s="65"/>
      <c r="AD6" s="65"/>
      <c r="AE6" s="65"/>
      <c r="AF6" s="65"/>
      <c r="AG6" s="65"/>
      <c r="AH6" s="65"/>
      <c r="AI6" s="65"/>
      <c r="AJ6" s="65"/>
      <c r="AK6" s="60"/>
      <c r="AL6" s="60"/>
      <c r="AM6" s="60"/>
      <c r="AN6" s="60"/>
      <c r="AO6" s="61"/>
      <c r="AP6" s="60"/>
      <c r="AQ6" s="57"/>
      <c r="AR6" s="61"/>
      <c r="AS6" s="61"/>
      <c r="AT6" s="61"/>
      <c r="AU6" s="61"/>
      <c r="AV6" s="61"/>
      <c r="AW6" s="61"/>
      <c r="AX6" s="61"/>
      <c r="AY6" s="61"/>
      <c r="AZ6" s="61"/>
      <c r="BA6" s="61"/>
      <c r="BB6" s="61"/>
      <c r="BC6" s="61"/>
      <c r="BD6" s="61"/>
      <c r="BE6" s="61"/>
      <c r="BF6" s="61"/>
      <c r="BG6" s="61"/>
      <c r="BH6" s="61"/>
      <c r="BI6" s="61"/>
    </row>
    <row r="7" spans="2:61" s="62" customFormat="1" ht="18" customHeight="1">
      <c r="B7" s="63"/>
      <c r="C7" s="425" t="s">
        <v>174</v>
      </c>
      <c r="D7" s="65"/>
      <c r="E7" s="64"/>
      <c r="F7" s="64"/>
      <c r="G7" s="64"/>
      <c r="H7" s="64"/>
      <c r="I7" s="64"/>
      <c r="J7" s="64"/>
      <c r="K7" s="64"/>
      <c r="L7" s="64"/>
      <c r="M7" s="64"/>
      <c r="N7" s="64"/>
      <c r="O7" s="64"/>
      <c r="P7" s="64"/>
      <c r="Q7" s="64"/>
      <c r="R7" s="64"/>
      <c r="S7" s="64"/>
      <c r="T7" s="64"/>
      <c r="U7" s="64"/>
      <c r="V7" s="64"/>
      <c r="W7" s="64"/>
      <c r="X7" s="64"/>
      <c r="Y7" s="64"/>
      <c r="Z7" s="65"/>
      <c r="AA7" s="65"/>
      <c r="AB7" s="65"/>
      <c r="AC7" s="65"/>
      <c r="AD7" s="65"/>
      <c r="AE7" s="65"/>
      <c r="AF7" s="65"/>
      <c r="AG7" s="65"/>
      <c r="AH7" s="65"/>
      <c r="AI7" s="65"/>
      <c r="AJ7" s="65"/>
      <c r="AK7" s="60"/>
      <c r="AL7" s="60"/>
      <c r="AM7" s="60"/>
      <c r="AN7" s="60"/>
      <c r="AO7" s="61"/>
      <c r="AP7" s="60"/>
      <c r="AQ7" s="57"/>
      <c r="AR7" s="61"/>
      <c r="AS7" s="61"/>
      <c r="AT7" s="61"/>
      <c r="AU7" s="61"/>
      <c r="AV7" s="61"/>
      <c r="AW7" s="61"/>
      <c r="AX7" s="61"/>
      <c r="AY7" s="61"/>
      <c r="AZ7" s="61"/>
      <c r="BA7" s="61"/>
      <c r="BB7" s="61"/>
      <c r="BC7" s="61"/>
      <c r="BD7" s="61"/>
      <c r="BE7" s="61"/>
      <c r="BF7" s="61"/>
      <c r="BG7" s="61"/>
      <c r="BH7" s="61"/>
      <c r="BI7" s="61"/>
    </row>
    <row r="8" spans="2:61" s="62" customFormat="1" ht="24" customHeight="1">
      <c r="B8" s="63" t="s">
        <v>175</v>
      </c>
      <c r="C8" s="63"/>
      <c r="D8" s="63"/>
      <c r="E8" s="63"/>
      <c r="F8" s="63"/>
      <c r="G8" s="63"/>
      <c r="H8" s="63"/>
      <c r="I8" s="63"/>
      <c r="J8" s="63"/>
      <c r="K8" s="63"/>
      <c r="L8" s="63"/>
      <c r="M8" s="63"/>
      <c r="N8" s="63"/>
      <c r="O8" s="63"/>
      <c r="P8" s="63"/>
      <c r="Q8" s="63"/>
      <c r="R8" s="63"/>
      <c r="S8" s="63"/>
      <c r="T8" s="63"/>
      <c r="U8" s="63"/>
      <c r="V8" s="63"/>
      <c r="W8" s="63"/>
      <c r="X8" s="63"/>
      <c r="Y8" s="63"/>
      <c r="Z8" s="65"/>
      <c r="AA8" s="65"/>
      <c r="AB8" s="65"/>
      <c r="AC8" s="65"/>
      <c r="AD8" s="65"/>
      <c r="AE8" s="65"/>
      <c r="AF8" s="65"/>
      <c r="AG8" s="65"/>
      <c r="AH8" s="65"/>
      <c r="AI8" s="65"/>
      <c r="AJ8" s="65"/>
      <c r="AK8" s="60"/>
      <c r="AL8" s="60"/>
      <c r="AM8" s="60"/>
      <c r="AN8" s="60"/>
      <c r="AO8" s="61"/>
      <c r="AP8" s="60"/>
      <c r="AQ8" s="57"/>
      <c r="AR8" s="61"/>
      <c r="AS8" s="61"/>
      <c r="AT8" s="61"/>
      <c r="AU8" s="61"/>
      <c r="AV8" s="61"/>
      <c r="AW8" s="61"/>
      <c r="AX8" s="61"/>
      <c r="AY8" s="61"/>
      <c r="AZ8" s="61"/>
      <c r="BA8" s="61"/>
      <c r="BB8" s="61"/>
      <c r="BC8" s="61"/>
      <c r="BD8" s="61"/>
      <c r="BE8" s="61"/>
      <c r="BF8" s="61"/>
      <c r="BG8" s="61"/>
      <c r="BH8" s="61"/>
      <c r="BI8" s="61"/>
    </row>
    <row r="9" spans="2:61" s="62" customFormat="1" ht="21.75" customHeight="1">
      <c r="B9" s="66" t="s">
        <v>176</v>
      </c>
      <c r="C9" s="954" t="s">
        <v>326</v>
      </c>
      <c r="D9" s="955"/>
      <c r="E9" s="955"/>
      <c r="F9" s="956" t="s">
        <v>177</v>
      </c>
      <c r="G9" s="957"/>
      <c r="H9" s="957"/>
      <c r="I9" s="957"/>
      <c r="J9" s="957"/>
      <c r="K9" s="957"/>
      <c r="L9" s="957"/>
      <c r="M9" s="957"/>
      <c r="N9" s="957"/>
      <c r="O9" s="957"/>
      <c r="P9" s="957"/>
      <c r="Q9" s="957"/>
      <c r="R9" s="957"/>
      <c r="S9" s="957"/>
      <c r="T9" s="957"/>
      <c r="U9" s="957"/>
      <c r="V9" s="957"/>
      <c r="W9" s="957"/>
      <c r="X9" s="957"/>
      <c r="Y9" s="957"/>
      <c r="Z9" s="957"/>
      <c r="AA9" s="957"/>
      <c r="AB9" s="957"/>
      <c r="AC9" s="957"/>
      <c r="AD9" s="957"/>
      <c r="AE9" s="957"/>
      <c r="AF9" s="957"/>
      <c r="AG9" s="957"/>
      <c r="AH9" s="957"/>
      <c r="AI9" s="957"/>
      <c r="AJ9" s="958"/>
      <c r="AK9" s="67"/>
      <c r="AL9" s="60"/>
      <c r="AM9" s="60"/>
      <c r="AN9" s="60"/>
      <c r="AO9" s="61"/>
      <c r="AP9" s="60"/>
      <c r="AQ9" s="57"/>
      <c r="AR9" s="61"/>
      <c r="AS9" s="61"/>
      <c r="AT9" s="61"/>
      <c r="AU9" s="61"/>
      <c r="AV9" s="61"/>
      <c r="AW9" s="61"/>
      <c r="AX9" s="61"/>
      <c r="AY9" s="61"/>
      <c r="AZ9" s="61"/>
      <c r="BA9" s="61"/>
      <c r="BB9" s="61"/>
      <c r="BC9" s="61"/>
      <c r="BD9" s="61"/>
      <c r="BE9" s="61"/>
      <c r="BF9" s="61"/>
      <c r="BG9" s="61"/>
      <c r="BH9" s="61"/>
      <c r="BI9" s="61"/>
    </row>
    <row r="10" spans="2:61" s="62" customFormat="1" ht="21.75" customHeight="1">
      <c r="B10" s="959" t="s">
        <v>178</v>
      </c>
      <c r="C10" s="941" t="s">
        <v>179</v>
      </c>
      <c r="D10" s="941"/>
      <c r="E10" s="941"/>
      <c r="F10" s="961" t="s">
        <v>444</v>
      </c>
      <c r="G10" s="962"/>
      <c r="H10" s="962"/>
      <c r="I10" s="962"/>
      <c r="J10" s="962"/>
      <c r="K10" s="962"/>
      <c r="L10" s="962"/>
      <c r="M10" s="962"/>
      <c r="N10" s="962"/>
      <c r="O10" s="962"/>
      <c r="P10" s="962"/>
      <c r="Q10" s="962"/>
      <c r="R10" s="962"/>
      <c r="S10" s="962"/>
      <c r="T10" s="962"/>
      <c r="U10" s="962"/>
      <c r="V10" s="962"/>
      <c r="W10" s="962"/>
      <c r="X10" s="962"/>
      <c r="Y10" s="962"/>
      <c r="Z10" s="962"/>
      <c r="AA10" s="962"/>
      <c r="AB10" s="962"/>
      <c r="AC10" s="962"/>
      <c r="AD10" s="962"/>
      <c r="AE10" s="962"/>
      <c r="AF10" s="962"/>
      <c r="AG10" s="962"/>
      <c r="AH10" s="962"/>
      <c r="AI10" s="962"/>
      <c r="AJ10" s="963"/>
      <c r="AK10" s="67"/>
      <c r="AL10" s="60"/>
      <c r="AM10" s="60"/>
      <c r="AN10" s="60"/>
      <c r="AO10" s="61"/>
      <c r="AP10" s="60"/>
      <c r="AQ10" s="57"/>
      <c r="AR10" s="61"/>
      <c r="AS10" s="61"/>
      <c r="AT10" s="61"/>
      <c r="AU10" s="61"/>
      <c r="AV10" s="61"/>
      <c r="AW10" s="61"/>
      <c r="AX10" s="61"/>
      <c r="AY10" s="61"/>
      <c r="AZ10" s="61"/>
      <c r="BA10" s="61"/>
      <c r="BB10" s="61"/>
      <c r="BC10" s="61"/>
      <c r="BD10" s="61"/>
      <c r="BE10" s="61"/>
      <c r="BF10" s="61"/>
      <c r="BG10" s="61"/>
      <c r="BH10" s="61"/>
      <c r="BI10" s="61"/>
    </row>
    <row r="11" spans="2:61" s="62" customFormat="1" ht="21.75" customHeight="1">
      <c r="B11" s="960"/>
      <c r="C11" s="941" t="s">
        <v>180</v>
      </c>
      <c r="D11" s="941"/>
      <c r="E11" s="941"/>
      <c r="F11" s="961" t="s">
        <v>181</v>
      </c>
      <c r="G11" s="962"/>
      <c r="H11" s="962"/>
      <c r="I11" s="962"/>
      <c r="J11" s="962"/>
      <c r="K11" s="962"/>
      <c r="L11" s="962"/>
      <c r="M11" s="962"/>
      <c r="N11" s="962"/>
      <c r="O11" s="962"/>
      <c r="P11" s="962"/>
      <c r="Q11" s="962"/>
      <c r="R11" s="962"/>
      <c r="S11" s="962"/>
      <c r="T11" s="962"/>
      <c r="U11" s="962"/>
      <c r="V11" s="962"/>
      <c r="W11" s="962"/>
      <c r="X11" s="962"/>
      <c r="Y11" s="962"/>
      <c r="Z11" s="962"/>
      <c r="AA11" s="962"/>
      <c r="AB11" s="962"/>
      <c r="AC11" s="962"/>
      <c r="AD11" s="962"/>
      <c r="AE11" s="962"/>
      <c r="AF11" s="962"/>
      <c r="AG11" s="962"/>
      <c r="AH11" s="962"/>
      <c r="AI11" s="962"/>
      <c r="AJ11" s="963"/>
      <c r="AK11" s="67"/>
      <c r="AL11" s="60"/>
      <c r="AM11" s="60"/>
      <c r="AN11" s="60"/>
      <c r="AO11" s="61"/>
      <c r="AP11" s="60"/>
      <c r="AQ11" s="57"/>
      <c r="AR11" s="61"/>
      <c r="AS11" s="61"/>
      <c r="AT11" s="61"/>
      <c r="AU11" s="61"/>
      <c r="AV11" s="61"/>
      <c r="AW11" s="61"/>
      <c r="AX11" s="61"/>
      <c r="AY11" s="61"/>
      <c r="AZ11" s="61"/>
      <c r="BA11" s="61"/>
      <c r="BB11" s="61"/>
      <c r="BC11" s="61"/>
      <c r="BD11" s="61"/>
      <c r="BE11" s="61"/>
      <c r="BF11" s="61"/>
      <c r="BG11" s="61"/>
      <c r="BH11" s="61"/>
      <c r="BI11" s="61"/>
    </row>
    <row r="12" spans="2:61" s="62" customFormat="1" ht="21.75" customHeight="1">
      <c r="B12" s="939" t="s">
        <v>182</v>
      </c>
      <c r="C12" s="941" t="s">
        <v>183</v>
      </c>
      <c r="D12" s="941"/>
      <c r="E12" s="941"/>
      <c r="F12" s="943" t="s">
        <v>184</v>
      </c>
      <c r="G12" s="944"/>
      <c r="H12" s="944"/>
      <c r="I12" s="944"/>
      <c r="J12" s="944"/>
      <c r="K12" s="944"/>
      <c r="L12" s="944"/>
      <c r="M12" s="944"/>
      <c r="N12" s="944"/>
      <c r="O12" s="944"/>
      <c r="P12" s="944"/>
      <c r="Q12" s="944"/>
      <c r="R12" s="944"/>
      <c r="S12" s="944"/>
      <c r="T12" s="944"/>
      <c r="U12" s="944"/>
      <c r="V12" s="944"/>
      <c r="W12" s="944"/>
      <c r="X12" s="944"/>
      <c r="Y12" s="944"/>
      <c r="Z12" s="944"/>
      <c r="AA12" s="944"/>
      <c r="AB12" s="944"/>
      <c r="AC12" s="944"/>
      <c r="AD12" s="944"/>
      <c r="AE12" s="944"/>
      <c r="AF12" s="944"/>
      <c r="AG12" s="944"/>
      <c r="AH12" s="944"/>
      <c r="AI12" s="944"/>
      <c r="AJ12" s="945"/>
      <c r="AK12" s="68"/>
      <c r="AL12" s="60"/>
      <c r="AM12" s="60"/>
      <c r="AN12" s="60"/>
      <c r="AO12" s="61"/>
      <c r="AP12" s="60"/>
      <c r="AQ12" s="57"/>
      <c r="AR12" s="61"/>
      <c r="AS12" s="61"/>
      <c r="AT12" s="61"/>
      <c r="AU12" s="61"/>
      <c r="AV12" s="61"/>
      <c r="AW12" s="61"/>
      <c r="AX12" s="61"/>
      <c r="AY12" s="61"/>
      <c r="AZ12" s="61"/>
      <c r="BA12" s="61"/>
      <c r="BB12" s="61"/>
      <c r="BC12" s="61"/>
      <c r="BD12" s="61"/>
      <c r="BE12" s="61"/>
      <c r="BF12" s="61"/>
      <c r="BG12" s="61"/>
      <c r="BH12" s="61"/>
      <c r="BI12" s="61"/>
    </row>
    <row r="13" spans="2:61" s="62" customFormat="1" ht="21.75" customHeight="1">
      <c r="B13" s="940"/>
      <c r="C13" s="942"/>
      <c r="D13" s="942"/>
      <c r="E13" s="942"/>
      <c r="F13" s="946"/>
      <c r="G13" s="947"/>
      <c r="H13" s="947"/>
      <c r="I13" s="947"/>
      <c r="J13" s="947"/>
      <c r="K13" s="947"/>
      <c r="L13" s="947"/>
      <c r="M13" s="947"/>
      <c r="N13" s="947"/>
      <c r="O13" s="947"/>
      <c r="P13" s="947"/>
      <c r="Q13" s="947"/>
      <c r="R13" s="947"/>
      <c r="S13" s="947"/>
      <c r="T13" s="947"/>
      <c r="U13" s="947"/>
      <c r="V13" s="947"/>
      <c r="W13" s="947"/>
      <c r="X13" s="947"/>
      <c r="Y13" s="947"/>
      <c r="Z13" s="947"/>
      <c r="AA13" s="947"/>
      <c r="AB13" s="947"/>
      <c r="AC13" s="947"/>
      <c r="AD13" s="947"/>
      <c r="AE13" s="947"/>
      <c r="AF13" s="947"/>
      <c r="AG13" s="947"/>
      <c r="AH13" s="947"/>
      <c r="AI13" s="947"/>
      <c r="AJ13" s="948"/>
      <c r="AK13" s="68"/>
      <c r="AL13" s="60"/>
      <c r="AM13" s="60"/>
      <c r="AN13" s="60"/>
      <c r="AO13" s="61"/>
      <c r="AP13" s="60"/>
      <c r="AQ13" s="57"/>
      <c r="AR13" s="61"/>
      <c r="AS13" s="61"/>
      <c r="AT13" s="61"/>
      <c r="AU13" s="61"/>
      <c r="AV13" s="61"/>
      <c r="AW13" s="61"/>
      <c r="AX13" s="61"/>
      <c r="AY13" s="61"/>
      <c r="AZ13" s="61"/>
      <c r="BA13" s="61"/>
      <c r="BB13" s="61"/>
      <c r="BC13" s="61"/>
      <c r="BD13" s="61"/>
      <c r="BE13" s="61"/>
      <c r="BF13" s="61"/>
      <c r="BG13" s="61"/>
      <c r="BH13" s="61"/>
      <c r="BI13" s="61"/>
    </row>
    <row r="14" spans="2:61" ht="17.25" customHeight="1">
      <c r="AK14" s="55"/>
      <c r="AL14" s="55"/>
      <c r="AM14" s="55"/>
      <c r="AN14" s="55"/>
      <c r="AO14" s="56"/>
      <c r="AP14" s="55"/>
      <c r="AU14" s="56"/>
      <c r="AV14" s="56"/>
      <c r="AW14" s="56"/>
      <c r="AX14" s="56"/>
      <c r="AY14" s="56"/>
      <c r="AZ14" s="56"/>
      <c r="BA14" s="56"/>
      <c r="BB14" s="56"/>
      <c r="BC14" s="56"/>
      <c r="BD14" s="56"/>
      <c r="BE14" s="56"/>
      <c r="BF14" s="56"/>
      <c r="BG14" s="56"/>
      <c r="BH14" s="56"/>
      <c r="BI14" s="56"/>
    </row>
    <row r="15" spans="2:61" ht="18" customHeight="1">
      <c r="B15" s="69" t="s">
        <v>185</v>
      </c>
      <c r="C15" s="70"/>
      <c r="D15" s="71" t="s">
        <v>186</v>
      </c>
      <c r="E15" s="70"/>
      <c r="F15" s="69" t="s">
        <v>187</v>
      </c>
      <c r="H15" s="69" t="s">
        <v>185</v>
      </c>
      <c r="I15" s="70"/>
      <c r="J15" s="71" t="s">
        <v>186</v>
      </c>
      <c r="K15" s="70"/>
      <c r="L15" s="69" t="s">
        <v>187</v>
      </c>
      <c r="N15" s="69" t="s">
        <v>185</v>
      </c>
      <c r="O15" s="70"/>
      <c r="P15" s="71" t="s">
        <v>186</v>
      </c>
      <c r="Q15" s="70"/>
      <c r="R15" s="69" t="s">
        <v>187</v>
      </c>
      <c r="T15" s="69" t="s">
        <v>185</v>
      </c>
      <c r="U15" s="70"/>
      <c r="V15" s="71" t="s">
        <v>186</v>
      </c>
      <c r="W15" s="70"/>
      <c r="X15" s="69" t="s">
        <v>187</v>
      </c>
      <c r="Z15" s="69" t="s">
        <v>185</v>
      </c>
      <c r="AA15" s="70"/>
      <c r="AB15" s="71" t="s">
        <v>186</v>
      </c>
      <c r="AC15" s="70"/>
      <c r="AD15" s="69" t="s">
        <v>187</v>
      </c>
      <c r="AF15" s="69" t="s">
        <v>185</v>
      </c>
      <c r="AG15" s="70"/>
      <c r="AH15" s="71" t="s">
        <v>186</v>
      </c>
      <c r="AI15" s="70"/>
      <c r="AJ15" s="69" t="s">
        <v>187</v>
      </c>
      <c r="AK15" s="55"/>
      <c r="AL15" s="55"/>
      <c r="AM15" s="55"/>
      <c r="AN15" s="55"/>
      <c r="AO15" s="56"/>
      <c r="AP15" s="55"/>
      <c r="AU15" s="56"/>
      <c r="AV15" s="56"/>
      <c r="AW15" s="56"/>
      <c r="AX15" s="56"/>
      <c r="AY15" s="56"/>
      <c r="AZ15" s="56"/>
      <c r="BA15" s="56"/>
      <c r="BB15" s="56"/>
      <c r="BC15" s="56"/>
      <c r="BD15" s="56"/>
      <c r="BE15" s="56"/>
      <c r="BF15" s="56"/>
      <c r="BG15" s="56"/>
      <c r="BH15" s="56"/>
      <c r="BI15" s="56"/>
    </row>
    <row r="16" spans="2:61" ht="8.25" customHeight="1">
      <c r="AK16" s="55"/>
      <c r="AL16" s="55"/>
      <c r="AM16" s="55"/>
      <c r="AN16" s="55"/>
      <c r="AO16" s="56"/>
      <c r="AP16" s="55"/>
      <c r="AQ16" s="72">
        <v>45292</v>
      </c>
      <c r="AR16" s="52" t="s">
        <v>212</v>
      </c>
      <c r="AS16" s="52" t="s">
        <v>213</v>
      </c>
      <c r="AU16" s="56"/>
      <c r="AV16" s="56"/>
      <c r="AW16" s="56"/>
      <c r="AX16" s="56"/>
      <c r="AY16" s="56"/>
      <c r="AZ16" s="56"/>
      <c r="BA16" s="56"/>
      <c r="BB16" s="56"/>
      <c r="BC16" s="56"/>
      <c r="BD16" s="56"/>
      <c r="BE16" s="56"/>
      <c r="BF16" s="56"/>
      <c r="BG16" s="56"/>
      <c r="BH16" s="56"/>
      <c r="BI16" s="56"/>
    </row>
    <row r="17" spans="2:61" ht="27.75" customHeight="1">
      <c r="B17" s="949" t="s">
        <v>189</v>
      </c>
      <c r="C17" s="949"/>
      <c r="D17" s="490" t="s">
        <v>190</v>
      </c>
      <c r="E17" s="950" t="s">
        <v>191</v>
      </c>
      <c r="F17" s="951"/>
      <c r="H17" s="949" t="s">
        <v>189</v>
      </c>
      <c r="I17" s="949"/>
      <c r="J17" s="490" t="s">
        <v>190</v>
      </c>
      <c r="K17" s="950" t="s">
        <v>191</v>
      </c>
      <c r="L17" s="951"/>
      <c r="N17" s="949" t="s">
        <v>189</v>
      </c>
      <c r="O17" s="949"/>
      <c r="P17" s="490" t="s">
        <v>190</v>
      </c>
      <c r="Q17" s="950" t="s">
        <v>191</v>
      </c>
      <c r="R17" s="951"/>
      <c r="T17" s="949" t="s">
        <v>189</v>
      </c>
      <c r="U17" s="949"/>
      <c r="V17" s="490" t="s">
        <v>190</v>
      </c>
      <c r="W17" s="950" t="s">
        <v>191</v>
      </c>
      <c r="X17" s="951"/>
      <c r="Y17" s="54"/>
      <c r="Z17" s="949" t="s">
        <v>189</v>
      </c>
      <c r="AA17" s="949"/>
      <c r="AB17" s="490" t="s">
        <v>190</v>
      </c>
      <c r="AC17" s="950" t="s">
        <v>191</v>
      </c>
      <c r="AD17" s="951"/>
      <c r="AE17" s="54"/>
      <c r="AF17" s="949" t="s">
        <v>189</v>
      </c>
      <c r="AG17" s="949"/>
      <c r="AH17" s="490" t="s">
        <v>190</v>
      </c>
      <c r="AI17" s="950" t="s">
        <v>191</v>
      </c>
      <c r="AJ17" s="951"/>
      <c r="AK17" s="73"/>
      <c r="AL17" s="55"/>
      <c r="AM17" s="55"/>
      <c r="AN17" s="55"/>
      <c r="AO17" s="56"/>
      <c r="AP17" s="55"/>
      <c r="AQ17" s="72">
        <v>45299</v>
      </c>
      <c r="AR17" s="52" t="s">
        <v>143</v>
      </c>
      <c r="AS17" s="52" t="s">
        <v>192</v>
      </c>
      <c r="AU17" s="56"/>
      <c r="AV17" s="56"/>
      <c r="AW17" s="56"/>
      <c r="AX17" s="56"/>
      <c r="AY17" s="56"/>
      <c r="AZ17" s="56"/>
      <c r="BA17" s="56"/>
      <c r="BB17" s="56"/>
      <c r="BC17" s="56"/>
      <c r="BD17" s="56"/>
      <c r="BE17" s="56"/>
      <c r="BF17" s="56"/>
      <c r="BG17" s="56"/>
      <c r="BH17" s="56"/>
      <c r="BI17" s="56"/>
    </row>
    <row r="18" spans="2:61" ht="30" customHeight="1">
      <c r="B18" s="934" t="str">
        <f>IFERROR(DATEVALUE(B15&amp;C15&amp;D15&amp;E15&amp;F15&amp;"1"&amp;"日"),"")</f>
        <v/>
      </c>
      <c r="C18" s="934"/>
      <c r="D18" s="490" t="str">
        <f>TEXT(B18,"aaa")</f>
        <v/>
      </c>
      <c r="E18" s="938"/>
      <c r="F18" s="938"/>
      <c r="H18" s="934" t="str">
        <f>IFERROR(DATEVALUE(H15&amp;I15&amp;J15&amp;K15&amp;L15&amp;"1"&amp;"日"),"")</f>
        <v/>
      </c>
      <c r="I18" s="934"/>
      <c r="J18" s="490" t="str">
        <f>TEXT(H18,"aaa")</f>
        <v/>
      </c>
      <c r="K18" s="932"/>
      <c r="L18" s="933"/>
      <c r="N18" s="934" t="str">
        <f>IFERROR(DATEVALUE(N15&amp;O15&amp;P15&amp;Q15&amp;R15&amp;"1"&amp;"日"),"")</f>
        <v/>
      </c>
      <c r="O18" s="934"/>
      <c r="P18" s="490" t="str">
        <f>TEXT(N18,"aaa")</f>
        <v/>
      </c>
      <c r="Q18" s="932"/>
      <c r="R18" s="933"/>
      <c r="T18" s="934" t="str">
        <f>IFERROR(DATEVALUE(T15&amp;U15&amp;V15&amp;W15&amp;X15&amp;"1"&amp;"日"),"")</f>
        <v/>
      </c>
      <c r="U18" s="934"/>
      <c r="V18" s="490" t="str">
        <f>TEXT(T18,"aaa")</f>
        <v/>
      </c>
      <c r="W18" s="932"/>
      <c r="X18" s="933"/>
      <c r="Y18" s="54"/>
      <c r="Z18" s="934" t="str">
        <f>IFERROR(DATEVALUE(Z15&amp;AA15&amp;AB15&amp;AC15&amp;AD15&amp;"1"&amp;"日"),"")</f>
        <v/>
      </c>
      <c r="AA18" s="934"/>
      <c r="AB18" s="490" t="str">
        <f>TEXT(Z18,"aaa")</f>
        <v/>
      </c>
      <c r="AC18" s="932"/>
      <c r="AD18" s="933"/>
      <c r="AE18" s="54"/>
      <c r="AF18" s="934" t="str">
        <f>IFERROR(DATEVALUE(AF15&amp;AG15&amp;AH15&amp;AI15&amp;AJ15&amp;"1"&amp;"日"),"")</f>
        <v/>
      </c>
      <c r="AG18" s="934"/>
      <c r="AH18" s="490" t="str">
        <f>TEXT(AF18,"aaa")</f>
        <v/>
      </c>
      <c r="AI18" s="932"/>
      <c r="AJ18" s="933"/>
      <c r="AK18" s="73"/>
      <c r="AL18" s="55"/>
      <c r="AM18" s="55"/>
      <c r="AN18" s="55"/>
      <c r="AO18" s="56"/>
      <c r="AP18" s="55"/>
      <c r="AQ18" s="72">
        <v>45333</v>
      </c>
      <c r="AR18" s="52" t="s">
        <v>142</v>
      </c>
      <c r="AS18" s="52" t="s">
        <v>194</v>
      </c>
      <c r="AU18" s="56"/>
      <c r="AV18" s="56"/>
      <c r="AW18" s="56"/>
      <c r="AX18" s="56"/>
      <c r="AY18" s="56"/>
      <c r="AZ18" s="56"/>
      <c r="BA18" s="56"/>
      <c r="BB18" s="56"/>
      <c r="BC18" s="56"/>
      <c r="BD18" s="56"/>
      <c r="BE18" s="56"/>
      <c r="BF18" s="56"/>
      <c r="BG18" s="56"/>
      <c r="BH18" s="56"/>
      <c r="BI18" s="56"/>
    </row>
    <row r="19" spans="2:61" ht="30" customHeight="1">
      <c r="B19" s="934" t="str">
        <f>IFERROR(B18+1,"")</f>
        <v/>
      </c>
      <c r="C19" s="934"/>
      <c r="D19" s="490" t="str">
        <f>TEXT(B19,"aaa")</f>
        <v/>
      </c>
      <c r="E19" s="938"/>
      <c r="F19" s="938"/>
      <c r="H19" s="934" t="str">
        <f>IFERROR(H18+1,"")</f>
        <v/>
      </c>
      <c r="I19" s="934"/>
      <c r="J19" s="490" t="str">
        <f t="shared" ref="J19:J48" si="0">TEXT(H19,"aaa")</f>
        <v/>
      </c>
      <c r="K19" s="932"/>
      <c r="L19" s="933"/>
      <c r="N19" s="934" t="str">
        <f>IFERROR(N18+1,"")</f>
        <v/>
      </c>
      <c r="O19" s="934"/>
      <c r="P19" s="490" t="str">
        <f t="shared" ref="P19:P48" si="1">TEXT(N19,"aaa")</f>
        <v/>
      </c>
      <c r="Q19" s="932"/>
      <c r="R19" s="933"/>
      <c r="T19" s="934" t="str">
        <f>IFERROR(T18+1,"")</f>
        <v/>
      </c>
      <c r="U19" s="934"/>
      <c r="V19" s="490" t="str">
        <f t="shared" ref="V19:V48" si="2">TEXT(T19,"aaa")</f>
        <v/>
      </c>
      <c r="W19" s="932"/>
      <c r="X19" s="933"/>
      <c r="Y19" s="54"/>
      <c r="Z19" s="934" t="str">
        <f>IFERROR(Z18+1,"")</f>
        <v/>
      </c>
      <c r="AA19" s="934"/>
      <c r="AB19" s="490" t="str">
        <f t="shared" ref="AB19:AB48" si="3">TEXT(Z19,"aaa")</f>
        <v/>
      </c>
      <c r="AC19" s="932"/>
      <c r="AD19" s="933"/>
      <c r="AE19" s="54"/>
      <c r="AF19" s="934" t="str">
        <f>IFERROR(AF18+1,"")</f>
        <v/>
      </c>
      <c r="AG19" s="934"/>
      <c r="AH19" s="490" t="str">
        <f t="shared" ref="AH19:AH48" si="4">TEXT(AF19,"aaa")</f>
        <v/>
      </c>
      <c r="AI19" s="932"/>
      <c r="AJ19" s="933"/>
      <c r="AK19" s="73"/>
      <c r="AL19" s="55"/>
      <c r="AM19" s="55"/>
      <c r="AN19" s="55"/>
      <c r="AO19" s="56"/>
      <c r="AP19" s="55"/>
      <c r="AQ19" s="72">
        <v>45334</v>
      </c>
      <c r="AR19" s="52" t="s">
        <v>143</v>
      </c>
      <c r="AS19" s="52" t="s">
        <v>214</v>
      </c>
      <c r="AU19" s="56"/>
      <c r="AV19" s="56"/>
      <c r="AW19" s="56"/>
      <c r="AX19" s="56"/>
      <c r="AY19" s="56"/>
      <c r="AZ19" s="56"/>
      <c r="BA19" s="56"/>
      <c r="BB19" s="56"/>
      <c r="BC19" s="56"/>
      <c r="BD19" s="56"/>
      <c r="BE19" s="56"/>
      <c r="BF19" s="56"/>
      <c r="BG19" s="56"/>
      <c r="BH19" s="56"/>
      <c r="BI19" s="56"/>
    </row>
    <row r="20" spans="2:61" ht="30" customHeight="1">
      <c r="B20" s="934" t="str">
        <f t="shared" ref="B20:B45" si="5">IFERROR(B19+1,"")</f>
        <v/>
      </c>
      <c r="C20" s="934"/>
      <c r="D20" s="490" t="str">
        <f>TEXT(B20,"aaa")</f>
        <v/>
      </c>
      <c r="E20" s="938"/>
      <c r="F20" s="938"/>
      <c r="H20" s="934" t="str">
        <f t="shared" ref="H20:H45" si="6">IFERROR(H19+1,"")</f>
        <v/>
      </c>
      <c r="I20" s="934"/>
      <c r="J20" s="490" t="str">
        <f t="shared" si="0"/>
        <v/>
      </c>
      <c r="K20" s="932"/>
      <c r="L20" s="933"/>
      <c r="N20" s="934" t="str">
        <f t="shared" ref="N20:N45" si="7">IFERROR(N19+1,"")</f>
        <v/>
      </c>
      <c r="O20" s="934"/>
      <c r="P20" s="490" t="str">
        <f t="shared" si="1"/>
        <v/>
      </c>
      <c r="Q20" s="932"/>
      <c r="R20" s="933"/>
      <c r="T20" s="934" t="str">
        <f t="shared" ref="T20:T45" si="8">IFERROR(T19+1,"")</f>
        <v/>
      </c>
      <c r="U20" s="934"/>
      <c r="V20" s="490" t="str">
        <f t="shared" si="2"/>
        <v/>
      </c>
      <c r="W20" s="932"/>
      <c r="X20" s="933"/>
      <c r="Y20" s="54"/>
      <c r="Z20" s="934" t="str">
        <f t="shared" ref="Z20:Z45" si="9">IFERROR(Z19+1,"")</f>
        <v/>
      </c>
      <c r="AA20" s="934"/>
      <c r="AB20" s="490" t="str">
        <f t="shared" si="3"/>
        <v/>
      </c>
      <c r="AC20" s="932"/>
      <c r="AD20" s="933"/>
      <c r="AE20" s="54"/>
      <c r="AF20" s="934" t="str">
        <f t="shared" ref="AF20:AF45" si="10">IFERROR(AF19+1,"")</f>
        <v/>
      </c>
      <c r="AG20" s="934"/>
      <c r="AH20" s="490" t="str">
        <f t="shared" si="4"/>
        <v/>
      </c>
      <c r="AI20" s="932"/>
      <c r="AJ20" s="933"/>
      <c r="AK20" s="73"/>
      <c r="AL20" s="55"/>
      <c r="AM20" s="55"/>
      <c r="AN20" s="55"/>
      <c r="AO20" s="56"/>
      <c r="AP20" s="55"/>
      <c r="AQ20" s="72">
        <v>45345</v>
      </c>
      <c r="AR20" s="52" t="s">
        <v>203</v>
      </c>
      <c r="AS20" s="52" t="s">
        <v>196</v>
      </c>
      <c r="AU20" s="56"/>
      <c r="AV20" s="246"/>
      <c r="AW20" s="56"/>
      <c r="AX20" s="56"/>
      <c r="AY20" s="56"/>
      <c r="AZ20" s="56"/>
      <c r="BA20" s="56"/>
      <c r="BB20" s="56"/>
      <c r="BC20" s="56"/>
      <c r="BD20" s="56"/>
      <c r="BE20" s="56"/>
      <c r="BF20" s="56"/>
      <c r="BG20" s="56"/>
      <c r="BH20" s="56"/>
      <c r="BI20" s="56"/>
    </row>
    <row r="21" spans="2:61" ht="30" customHeight="1">
      <c r="B21" s="934" t="str">
        <f t="shared" si="5"/>
        <v/>
      </c>
      <c r="C21" s="934"/>
      <c r="D21" s="490" t="str">
        <f>TEXT(B21,"aaa")</f>
        <v/>
      </c>
      <c r="E21" s="938"/>
      <c r="F21" s="938"/>
      <c r="H21" s="934" t="str">
        <f t="shared" si="6"/>
        <v/>
      </c>
      <c r="I21" s="934"/>
      <c r="J21" s="490" t="str">
        <f t="shared" si="0"/>
        <v/>
      </c>
      <c r="K21" s="932"/>
      <c r="L21" s="933"/>
      <c r="N21" s="934" t="str">
        <f t="shared" si="7"/>
        <v/>
      </c>
      <c r="O21" s="934"/>
      <c r="P21" s="490" t="str">
        <f t="shared" si="1"/>
        <v/>
      </c>
      <c r="Q21" s="932"/>
      <c r="R21" s="933"/>
      <c r="T21" s="934" t="str">
        <f t="shared" si="8"/>
        <v/>
      </c>
      <c r="U21" s="934"/>
      <c r="V21" s="490" t="str">
        <f t="shared" si="2"/>
        <v/>
      </c>
      <c r="W21" s="932"/>
      <c r="X21" s="933"/>
      <c r="Y21" s="54"/>
      <c r="Z21" s="934" t="str">
        <f t="shared" si="9"/>
        <v/>
      </c>
      <c r="AA21" s="934"/>
      <c r="AB21" s="490" t="str">
        <f t="shared" si="3"/>
        <v/>
      </c>
      <c r="AC21" s="932"/>
      <c r="AD21" s="933"/>
      <c r="AE21" s="54"/>
      <c r="AF21" s="934" t="str">
        <f t="shared" si="10"/>
        <v/>
      </c>
      <c r="AG21" s="934"/>
      <c r="AH21" s="490" t="str">
        <f t="shared" si="4"/>
        <v/>
      </c>
      <c r="AI21" s="932"/>
      <c r="AJ21" s="933"/>
      <c r="AK21" s="73"/>
      <c r="AL21" s="55"/>
      <c r="AM21" s="55"/>
      <c r="AN21" s="55"/>
      <c r="AO21" s="56"/>
      <c r="AP21" s="55"/>
      <c r="AQ21" s="72">
        <v>45371</v>
      </c>
      <c r="AR21" s="52" t="s">
        <v>200</v>
      </c>
      <c r="AS21" s="52" t="s">
        <v>198</v>
      </c>
      <c r="AU21" s="56"/>
      <c r="AV21" s="246"/>
      <c r="AW21" s="56"/>
      <c r="AX21" s="56"/>
      <c r="AY21" s="56"/>
      <c r="AZ21" s="56"/>
      <c r="BA21" s="56"/>
      <c r="BB21" s="56"/>
      <c r="BC21" s="56"/>
      <c r="BD21" s="56"/>
      <c r="BE21" s="56"/>
      <c r="BF21" s="56"/>
      <c r="BG21" s="56"/>
      <c r="BH21" s="56"/>
      <c r="BI21" s="56"/>
    </row>
    <row r="22" spans="2:61" ht="30" customHeight="1">
      <c r="B22" s="934" t="str">
        <f t="shared" si="5"/>
        <v/>
      </c>
      <c r="C22" s="934"/>
      <c r="D22" s="490" t="str">
        <f>TEXT(B22,"aaa")</f>
        <v/>
      </c>
      <c r="E22" s="938"/>
      <c r="F22" s="938"/>
      <c r="H22" s="934" t="str">
        <f t="shared" si="6"/>
        <v/>
      </c>
      <c r="I22" s="934"/>
      <c r="J22" s="490" t="str">
        <f t="shared" si="0"/>
        <v/>
      </c>
      <c r="K22" s="932"/>
      <c r="L22" s="933"/>
      <c r="N22" s="934" t="str">
        <f t="shared" si="7"/>
        <v/>
      </c>
      <c r="O22" s="934"/>
      <c r="P22" s="490" t="str">
        <f t="shared" si="1"/>
        <v/>
      </c>
      <c r="Q22" s="932"/>
      <c r="R22" s="933"/>
      <c r="T22" s="934" t="str">
        <f t="shared" si="8"/>
        <v/>
      </c>
      <c r="U22" s="934"/>
      <c r="V22" s="490" t="str">
        <f t="shared" si="2"/>
        <v/>
      </c>
      <c r="W22" s="932"/>
      <c r="X22" s="933"/>
      <c r="Y22" s="54"/>
      <c r="Z22" s="934" t="str">
        <f t="shared" si="9"/>
        <v/>
      </c>
      <c r="AA22" s="934"/>
      <c r="AB22" s="490" t="str">
        <f t="shared" si="3"/>
        <v/>
      </c>
      <c r="AC22" s="932"/>
      <c r="AD22" s="933"/>
      <c r="AE22" s="54"/>
      <c r="AF22" s="934" t="str">
        <f t="shared" si="10"/>
        <v/>
      </c>
      <c r="AG22" s="934"/>
      <c r="AH22" s="490" t="str">
        <f t="shared" si="4"/>
        <v/>
      </c>
      <c r="AI22" s="932"/>
      <c r="AJ22" s="933"/>
      <c r="AK22" s="73"/>
      <c r="AL22" s="55"/>
      <c r="AM22" s="55"/>
      <c r="AN22" s="55"/>
      <c r="AO22" s="56"/>
      <c r="AP22" s="55"/>
      <c r="AQ22" s="72">
        <v>45411</v>
      </c>
      <c r="AR22" s="52" t="s">
        <v>143</v>
      </c>
      <c r="AS22" s="52" t="s">
        <v>199</v>
      </c>
      <c r="AU22" s="56"/>
      <c r="AV22" s="56"/>
      <c r="AW22" s="56"/>
      <c r="AX22" s="56"/>
      <c r="AY22" s="56"/>
      <c r="AZ22" s="56"/>
      <c r="BA22" s="56"/>
      <c r="BB22" s="56"/>
      <c r="BC22" s="56"/>
      <c r="BD22" s="56"/>
      <c r="BE22" s="56"/>
      <c r="BF22" s="56"/>
      <c r="BG22" s="56"/>
      <c r="BH22" s="56"/>
      <c r="BI22" s="56"/>
    </row>
    <row r="23" spans="2:61" ht="30" customHeight="1">
      <c r="B23" s="934" t="str">
        <f t="shared" si="5"/>
        <v/>
      </c>
      <c r="C23" s="934"/>
      <c r="D23" s="490" t="str">
        <f t="shared" ref="D23:D48" si="11">TEXT(B23,"aaa")</f>
        <v/>
      </c>
      <c r="E23" s="938"/>
      <c r="F23" s="938"/>
      <c r="H23" s="934" t="str">
        <f t="shared" si="6"/>
        <v/>
      </c>
      <c r="I23" s="934"/>
      <c r="J23" s="490" t="str">
        <f t="shared" si="0"/>
        <v/>
      </c>
      <c r="K23" s="932"/>
      <c r="L23" s="933"/>
      <c r="N23" s="934" t="str">
        <f t="shared" si="7"/>
        <v/>
      </c>
      <c r="O23" s="934"/>
      <c r="P23" s="490" t="str">
        <f t="shared" si="1"/>
        <v/>
      </c>
      <c r="Q23" s="932"/>
      <c r="R23" s="933"/>
      <c r="T23" s="934" t="str">
        <f t="shared" si="8"/>
        <v/>
      </c>
      <c r="U23" s="934"/>
      <c r="V23" s="490" t="str">
        <f t="shared" si="2"/>
        <v/>
      </c>
      <c r="W23" s="932"/>
      <c r="X23" s="933"/>
      <c r="Y23" s="54"/>
      <c r="Z23" s="934" t="str">
        <f t="shared" si="9"/>
        <v/>
      </c>
      <c r="AA23" s="934"/>
      <c r="AB23" s="490" t="str">
        <f t="shared" si="3"/>
        <v/>
      </c>
      <c r="AC23" s="932"/>
      <c r="AD23" s="933"/>
      <c r="AE23" s="54"/>
      <c r="AF23" s="934" t="str">
        <f t="shared" si="10"/>
        <v/>
      </c>
      <c r="AG23" s="934"/>
      <c r="AH23" s="490" t="str">
        <f t="shared" si="4"/>
        <v/>
      </c>
      <c r="AI23" s="932"/>
      <c r="AJ23" s="933"/>
      <c r="AK23" s="73"/>
      <c r="AL23" s="55"/>
      <c r="AM23" s="55"/>
      <c r="AN23" s="55"/>
      <c r="AO23" s="56"/>
      <c r="AP23" s="55"/>
      <c r="AQ23" s="72">
        <v>45415</v>
      </c>
      <c r="AR23" s="52" t="s">
        <v>203</v>
      </c>
      <c r="AS23" s="52" t="s">
        <v>201</v>
      </c>
      <c r="AU23" s="56"/>
      <c r="AV23" s="56"/>
      <c r="AW23" s="56"/>
      <c r="AX23" s="56"/>
      <c r="AY23" s="56"/>
      <c r="AZ23" s="56"/>
      <c r="BA23" s="56"/>
      <c r="BB23" s="56"/>
      <c r="BC23" s="56"/>
      <c r="BD23" s="56"/>
      <c r="BE23" s="56"/>
      <c r="BF23" s="56"/>
      <c r="BG23" s="56"/>
      <c r="BH23" s="56"/>
      <c r="BI23" s="56"/>
    </row>
    <row r="24" spans="2:61" ht="30" customHeight="1">
      <c r="B24" s="934" t="str">
        <f t="shared" si="5"/>
        <v/>
      </c>
      <c r="C24" s="934"/>
      <c r="D24" s="490" t="str">
        <f t="shared" si="11"/>
        <v/>
      </c>
      <c r="E24" s="938"/>
      <c r="F24" s="938"/>
      <c r="H24" s="934" t="str">
        <f t="shared" si="6"/>
        <v/>
      </c>
      <c r="I24" s="934"/>
      <c r="J24" s="490" t="str">
        <f t="shared" si="0"/>
        <v/>
      </c>
      <c r="K24" s="932"/>
      <c r="L24" s="933"/>
      <c r="N24" s="934" t="str">
        <f t="shared" si="7"/>
        <v/>
      </c>
      <c r="O24" s="934"/>
      <c r="P24" s="490" t="str">
        <f t="shared" si="1"/>
        <v/>
      </c>
      <c r="Q24" s="932"/>
      <c r="R24" s="933"/>
      <c r="T24" s="934" t="str">
        <f t="shared" si="8"/>
        <v/>
      </c>
      <c r="U24" s="934"/>
      <c r="V24" s="490" t="str">
        <f t="shared" si="2"/>
        <v/>
      </c>
      <c r="W24" s="932"/>
      <c r="X24" s="933"/>
      <c r="Y24" s="54"/>
      <c r="Z24" s="934" t="str">
        <f t="shared" si="9"/>
        <v/>
      </c>
      <c r="AA24" s="934"/>
      <c r="AB24" s="490" t="str">
        <f t="shared" si="3"/>
        <v/>
      </c>
      <c r="AC24" s="932"/>
      <c r="AD24" s="933"/>
      <c r="AE24" s="54"/>
      <c r="AF24" s="934" t="str">
        <f t="shared" si="10"/>
        <v/>
      </c>
      <c r="AG24" s="934"/>
      <c r="AH24" s="490" t="str">
        <f t="shared" si="4"/>
        <v/>
      </c>
      <c r="AI24" s="932"/>
      <c r="AJ24" s="933"/>
      <c r="AK24" s="73"/>
      <c r="AL24" s="55"/>
      <c r="AM24" s="55"/>
      <c r="AN24" s="55"/>
      <c r="AO24" s="56"/>
      <c r="AP24" s="55"/>
      <c r="AQ24" s="72">
        <v>45416</v>
      </c>
      <c r="AR24" s="52" t="s">
        <v>193</v>
      </c>
      <c r="AS24" s="52" t="s">
        <v>202</v>
      </c>
      <c r="AU24" s="56"/>
      <c r="AV24" s="56"/>
      <c r="AW24" s="56"/>
      <c r="AX24" s="56"/>
      <c r="AY24" s="56"/>
      <c r="AZ24" s="56"/>
      <c r="BA24" s="56"/>
      <c r="BB24" s="56"/>
      <c r="BC24" s="56"/>
      <c r="BD24" s="56"/>
      <c r="BE24" s="56"/>
      <c r="BF24" s="56"/>
      <c r="BG24" s="56"/>
      <c r="BH24" s="56"/>
      <c r="BI24" s="56"/>
    </row>
    <row r="25" spans="2:61" ht="30" customHeight="1">
      <c r="B25" s="934" t="str">
        <f t="shared" si="5"/>
        <v/>
      </c>
      <c r="C25" s="934"/>
      <c r="D25" s="490" t="str">
        <f t="shared" si="11"/>
        <v/>
      </c>
      <c r="E25" s="938"/>
      <c r="F25" s="938"/>
      <c r="H25" s="934" t="str">
        <f t="shared" si="6"/>
        <v/>
      </c>
      <c r="I25" s="934"/>
      <c r="J25" s="490" t="str">
        <f t="shared" si="0"/>
        <v/>
      </c>
      <c r="K25" s="932"/>
      <c r="L25" s="933"/>
      <c r="N25" s="934" t="str">
        <f t="shared" si="7"/>
        <v/>
      </c>
      <c r="O25" s="934"/>
      <c r="P25" s="490" t="str">
        <f t="shared" si="1"/>
        <v/>
      </c>
      <c r="Q25" s="932"/>
      <c r="R25" s="933"/>
      <c r="T25" s="934" t="str">
        <f t="shared" si="8"/>
        <v/>
      </c>
      <c r="U25" s="934"/>
      <c r="V25" s="490" t="str">
        <f t="shared" si="2"/>
        <v/>
      </c>
      <c r="W25" s="932"/>
      <c r="X25" s="933"/>
      <c r="Y25" s="54"/>
      <c r="Z25" s="934" t="str">
        <f t="shared" si="9"/>
        <v/>
      </c>
      <c r="AA25" s="934"/>
      <c r="AB25" s="490" t="str">
        <f t="shared" si="3"/>
        <v/>
      </c>
      <c r="AC25" s="932"/>
      <c r="AD25" s="933"/>
      <c r="AE25" s="54"/>
      <c r="AF25" s="934" t="str">
        <f t="shared" si="10"/>
        <v/>
      </c>
      <c r="AG25" s="934"/>
      <c r="AH25" s="490" t="str">
        <f t="shared" si="4"/>
        <v/>
      </c>
      <c r="AI25" s="932"/>
      <c r="AJ25" s="933"/>
      <c r="AK25" s="73"/>
      <c r="AL25" s="55"/>
      <c r="AM25" s="55"/>
      <c r="AN25" s="55"/>
      <c r="AO25" s="56"/>
      <c r="AP25" s="55"/>
      <c r="AQ25" s="72">
        <v>45417</v>
      </c>
      <c r="AR25" s="52" t="s">
        <v>142</v>
      </c>
      <c r="AS25" s="52" t="s">
        <v>204</v>
      </c>
      <c r="AU25" s="56"/>
      <c r="AV25" s="56"/>
      <c r="AW25" s="56"/>
      <c r="AX25" s="56"/>
      <c r="AY25" s="56"/>
      <c r="AZ25" s="56"/>
      <c r="BA25" s="56"/>
      <c r="BB25" s="56"/>
      <c r="BC25" s="56"/>
      <c r="BD25" s="56"/>
      <c r="BE25" s="56"/>
      <c r="BF25" s="56"/>
      <c r="BG25" s="56"/>
      <c r="BH25" s="56"/>
      <c r="BI25" s="56"/>
    </row>
    <row r="26" spans="2:61" ht="30" customHeight="1">
      <c r="B26" s="934" t="str">
        <f t="shared" si="5"/>
        <v/>
      </c>
      <c r="C26" s="934"/>
      <c r="D26" s="490" t="str">
        <f t="shared" si="11"/>
        <v/>
      </c>
      <c r="E26" s="938"/>
      <c r="F26" s="938"/>
      <c r="H26" s="934" t="str">
        <f t="shared" si="6"/>
        <v/>
      </c>
      <c r="I26" s="934"/>
      <c r="J26" s="490" t="str">
        <f t="shared" si="0"/>
        <v/>
      </c>
      <c r="K26" s="932"/>
      <c r="L26" s="933"/>
      <c r="N26" s="934" t="str">
        <f t="shared" si="7"/>
        <v/>
      </c>
      <c r="O26" s="934"/>
      <c r="P26" s="490" t="str">
        <f t="shared" si="1"/>
        <v/>
      </c>
      <c r="Q26" s="932"/>
      <c r="R26" s="933"/>
      <c r="T26" s="934" t="str">
        <f t="shared" si="8"/>
        <v/>
      </c>
      <c r="U26" s="934"/>
      <c r="V26" s="490" t="str">
        <f t="shared" si="2"/>
        <v/>
      </c>
      <c r="W26" s="932"/>
      <c r="X26" s="933"/>
      <c r="Y26" s="54"/>
      <c r="Z26" s="934" t="str">
        <f t="shared" si="9"/>
        <v/>
      </c>
      <c r="AA26" s="934"/>
      <c r="AB26" s="490" t="str">
        <f t="shared" si="3"/>
        <v/>
      </c>
      <c r="AC26" s="932"/>
      <c r="AD26" s="933"/>
      <c r="AE26" s="54"/>
      <c r="AF26" s="934" t="str">
        <f t="shared" si="10"/>
        <v/>
      </c>
      <c r="AG26" s="934"/>
      <c r="AH26" s="490" t="str">
        <f t="shared" si="4"/>
        <v/>
      </c>
      <c r="AI26" s="932"/>
      <c r="AJ26" s="933"/>
      <c r="AK26" s="73"/>
      <c r="AL26" s="55"/>
      <c r="AM26" s="55"/>
      <c r="AN26" s="55"/>
      <c r="AO26" s="56"/>
      <c r="AP26" s="55"/>
      <c r="AQ26" s="72">
        <v>45418</v>
      </c>
      <c r="AR26" s="52" t="s">
        <v>143</v>
      </c>
      <c r="AS26" s="52" t="s">
        <v>214</v>
      </c>
      <c r="AU26" s="56"/>
      <c r="AV26" s="56"/>
      <c r="AW26" s="56"/>
      <c r="AX26" s="56"/>
      <c r="AY26" s="56"/>
      <c r="AZ26" s="56"/>
      <c r="BA26" s="56"/>
      <c r="BB26" s="56"/>
      <c r="BC26" s="56"/>
      <c r="BD26" s="56"/>
      <c r="BE26" s="56"/>
      <c r="BF26" s="56"/>
      <c r="BG26" s="56"/>
      <c r="BH26" s="56"/>
      <c r="BI26" s="56"/>
    </row>
    <row r="27" spans="2:61" ht="30" customHeight="1">
      <c r="B27" s="934" t="str">
        <f t="shared" si="5"/>
        <v/>
      </c>
      <c r="C27" s="934"/>
      <c r="D27" s="490" t="str">
        <f t="shared" si="11"/>
        <v/>
      </c>
      <c r="E27" s="938"/>
      <c r="F27" s="938"/>
      <c r="H27" s="934" t="str">
        <f t="shared" si="6"/>
        <v/>
      </c>
      <c r="I27" s="934"/>
      <c r="J27" s="490" t="str">
        <f t="shared" si="0"/>
        <v/>
      </c>
      <c r="K27" s="932"/>
      <c r="L27" s="933"/>
      <c r="N27" s="934" t="str">
        <f t="shared" si="7"/>
        <v/>
      </c>
      <c r="O27" s="934"/>
      <c r="P27" s="490" t="str">
        <f t="shared" si="1"/>
        <v/>
      </c>
      <c r="Q27" s="932"/>
      <c r="R27" s="933"/>
      <c r="T27" s="934" t="str">
        <f t="shared" si="8"/>
        <v/>
      </c>
      <c r="U27" s="934"/>
      <c r="V27" s="490" t="str">
        <f t="shared" si="2"/>
        <v/>
      </c>
      <c r="W27" s="932"/>
      <c r="X27" s="933"/>
      <c r="Y27" s="54"/>
      <c r="Z27" s="934" t="str">
        <f t="shared" si="9"/>
        <v/>
      </c>
      <c r="AA27" s="934"/>
      <c r="AB27" s="490" t="str">
        <f t="shared" si="3"/>
        <v/>
      </c>
      <c r="AC27" s="932"/>
      <c r="AD27" s="933"/>
      <c r="AE27" s="54"/>
      <c r="AF27" s="934" t="str">
        <f t="shared" si="10"/>
        <v/>
      </c>
      <c r="AG27" s="934"/>
      <c r="AH27" s="490" t="str">
        <f t="shared" si="4"/>
        <v/>
      </c>
      <c r="AI27" s="932"/>
      <c r="AJ27" s="933"/>
      <c r="AK27" s="74"/>
      <c r="AQ27" s="72">
        <v>45488</v>
      </c>
      <c r="AR27" s="52" t="s">
        <v>143</v>
      </c>
      <c r="AS27" s="52" t="s">
        <v>205</v>
      </c>
    </row>
    <row r="28" spans="2:61" ht="30" customHeight="1">
      <c r="B28" s="934" t="str">
        <f t="shared" si="5"/>
        <v/>
      </c>
      <c r="C28" s="934"/>
      <c r="D28" s="490" t="str">
        <f t="shared" si="11"/>
        <v/>
      </c>
      <c r="E28" s="938"/>
      <c r="F28" s="938"/>
      <c r="H28" s="934" t="str">
        <f t="shared" si="6"/>
        <v/>
      </c>
      <c r="I28" s="934"/>
      <c r="J28" s="490" t="str">
        <f t="shared" si="0"/>
        <v/>
      </c>
      <c r="K28" s="932"/>
      <c r="L28" s="933"/>
      <c r="N28" s="934" t="str">
        <f t="shared" si="7"/>
        <v/>
      </c>
      <c r="O28" s="934"/>
      <c r="P28" s="490" t="str">
        <f t="shared" si="1"/>
        <v/>
      </c>
      <c r="Q28" s="932"/>
      <c r="R28" s="933"/>
      <c r="T28" s="934" t="str">
        <f t="shared" si="8"/>
        <v/>
      </c>
      <c r="U28" s="934"/>
      <c r="V28" s="490" t="str">
        <f t="shared" si="2"/>
        <v/>
      </c>
      <c r="W28" s="932"/>
      <c r="X28" s="933"/>
      <c r="Y28" s="54"/>
      <c r="Z28" s="934" t="str">
        <f t="shared" si="9"/>
        <v/>
      </c>
      <c r="AA28" s="934"/>
      <c r="AB28" s="490" t="str">
        <f t="shared" si="3"/>
        <v/>
      </c>
      <c r="AC28" s="932"/>
      <c r="AD28" s="933"/>
      <c r="AE28" s="54"/>
      <c r="AF28" s="934" t="str">
        <f t="shared" si="10"/>
        <v/>
      </c>
      <c r="AG28" s="934"/>
      <c r="AH28" s="490" t="str">
        <f t="shared" si="4"/>
        <v/>
      </c>
      <c r="AI28" s="932"/>
      <c r="AJ28" s="933"/>
      <c r="AK28" s="74"/>
      <c r="AQ28" s="72">
        <v>45515</v>
      </c>
      <c r="AR28" s="52" t="s">
        <v>142</v>
      </c>
      <c r="AS28" s="52" t="s">
        <v>206</v>
      </c>
    </row>
    <row r="29" spans="2:61" ht="30" customHeight="1">
      <c r="B29" s="934" t="str">
        <f t="shared" si="5"/>
        <v/>
      </c>
      <c r="C29" s="934"/>
      <c r="D29" s="490" t="str">
        <f t="shared" si="11"/>
        <v/>
      </c>
      <c r="E29" s="938"/>
      <c r="F29" s="938"/>
      <c r="H29" s="934" t="str">
        <f t="shared" si="6"/>
        <v/>
      </c>
      <c r="I29" s="934"/>
      <c r="J29" s="490" t="str">
        <f t="shared" si="0"/>
        <v/>
      </c>
      <c r="K29" s="932"/>
      <c r="L29" s="933"/>
      <c r="N29" s="934" t="str">
        <f t="shared" si="7"/>
        <v/>
      </c>
      <c r="O29" s="934"/>
      <c r="P29" s="490" t="str">
        <f t="shared" si="1"/>
        <v/>
      </c>
      <c r="Q29" s="932"/>
      <c r="R29" s="933"/>
      <c r="T29" s="934" t="str">
        <f t="shared" si="8"/>
        <v/>
      </c>
      <c r="U29" s="934"/>
      <c r="V29" s="490" t="str">
        <f t="shared" si="2"/>
        <v/>
      </c>
      <c r="W29" s="932"/>
      <c r="X29" s="933"/>
      <c r="Y29" s="54"/>
      <c r="Z29" s="934" t="str">
        <f t="shared" si="9"/>
        <v/>
      </c>
      <c r="AA29" s="934"/>
      <c r="AB29" s="490" t="str">
        <f t="shared" si="3"/>
        <v/>
      </c>
      <c r="AC29" s="932"/>
      <c r="AD29" s="933"/>
      <c r="AE29" s="54"/>
      <c r="AF29" s="934" t="str">
        <f t="shared" si="10"/>
        <v/>
      </c>
      <c r="AG29" s="934"/>
      <c r="AH29" s="490" t="str">
        <f t="shared" si="4"/>
        <v/>
      </c>
      <c r="AI29" s="932"/>
      <c r="AJ29" s="933"/>
      <c r="AK29" s="74"/>
      <c r="AQ29" s="72">
        <v>45516</v>
      </c>
      <c r="AR29" s="52" t="s">
        <v>143</v>
      </c>
      <c r="AS29" s="52" t="s">
        <v>214</v>
      </c>
    </row>
    <row r="30" spans="2:61" ht="30" customHeight="1">
      <c r="B30" s="934" t="str">
        <f t="shared" si="5"/>
        <v/>
      </c>
      <c r="C30" s="934"/>
      <c r="D30" s="490" t="str">
        <f t="shared" si="11"/>
        <v/>
      </c>
      <c r="E30" s="938"/>
      <c r="F30" s="938"/>
      <c r="H30" s="934" t="str">
        <f t="shared" si="6"/>
        <v/>
      </c>
      <c r="I30" s="934"/>
      <c r="J30" s="490" t="str">
        <f t="shared" si="0"/>
        <v/>
      </c>
      <c r="K30" s="932"/>
      <c r="L30" s="933"/>
      <c r="N30" s="934" t="str">
        <f t="shared" si="7"/>
        <v/>
      </c>
      <c r="O30" s="934"/>
      <c r="P30" s="490" t="str">
        <f t="shared" si="1"/>
        <v/>
      </c>
      <c r="Q30" s="932"/>
      <c r="R30" s="933"/>
      <c r="T30" s="934" t="str">
        <f t="shared" si="8"/>
        <v/>
      </c>
      <c r="U30" s="934"/>
      <c r="V30" s="490" t="str">
        <f t="shared" si="2"/>
        <v/>
      </c>
      <c r="W30" s="932"/>
      <c r="X30" s="933"/>
      <c r="Y30" s="54"/>
      <c r="Z30" s="934" t="str">
        <f t="shared" si="9"/>
        <v/>
      </c>
      <c r="AA30" s="934"/>
      <c r="AB30" s="490" t="str">
        <f t="shared" si="3"/>
        <v/>
      </c>
      <c r="AC30" s="932"/>
      <c r="AD30" s="933"/>
      <c r="AE30" s="54"/>
      <c r="AF30" s="934" t="str">
        <f t="shared" si="10"/>
        <v/>
      </c>
      <c r="AG30" s="934"/>
      <c r="AH30" s="490" t="str">
        <f t="shared" si="4"/>
        <v/>
      </c>
      <c r="AI30" s="932"/>
      <c r="AJ30" s="933"/>
      <c r="AK30" s="74"/>
      <c r="AQ30" s="72">
        <v>45551</v>
      </c>
      <c r="AR30" s="52" t="s">
        <v>143</v>
      </c>
      <c r="AS30" s="52" t="s">
        <v>207</v>
      </c>
    </row>
    <row r="31" spans="2:61" ht="30" customHeight="1">
      <c r="B31" s="934" t="str">
        <f t="shared" si="5"/>
        <v/>
      </c>
      <c r="C31" s="934"/>
      <c r="D31" s="490" t="str">
        <f t="shared" si="11"/>
        <v/>
      </c>
      <c r="E31" s="938"/>
      <c r="F31" s="938"/>
      <c r="H31" s="934" t="str">
        <f t="shared" si="6"/>
        <v/>
      </c>
      <c r="I31" s="934"/>
      <c r="J31" s="490" t="str">
        <f t="shared" si="0"/>
        <v/>
      </c>
      <c r="K31" s="932"/>
      <c r="L31" s="933"/>
      <c r="N31" s="934" t="str">
        <f t="shared" si="7"/>
        <v/>
      </c>
      <c r="O31" s="934"/>
      <c r="P31" s="490" t="str">
        <f t="shared" si="1"/>
        <v/>
      </c>
      <c r="Q31" s="932"/>
      <c r="R31" s="933"/>
      <c r="T31" s="934" t="str">
        <f t="shared" si="8"/>
        <v/>
      </c>
      <c r="U31" s="934"/>
      <c r="V31" s="490" t="str">
        <f t="shared" si="2"/>
        <v/>
      </c>
      <c r="W31" s="932"/>
      <c r="X31" s="933"/>
      <c r="Y31" s="54"/>
      <c r="Z31" s="934" t="str">
        <f t="shared" si="9"/>
        <v/>
      </c>
      <c r="AA31" s="934"/>
      <c r="AB31" s="490" t="str">
        <f t="shared" si="3"/>
        <v/>
      </c>
      <c r="AC31" s="932"/>
      <c r="AD31" s="933"/>
      <c r="AE31" s="54"/>
      <c r="AF31" s="934" t="str">
        <f t="shared" si="10"/>
        <v/>
      </c>
      <c r="AG31" s="934"/>
      <c r="AH31" s="490" t="str">
        <f t="shared" si="4"/>
        <v/>
      </c>
      <c r="AI31" s="932"/>
      <c r="AJ31" s="933"/>
      <c r="AK31" s="74"/>
      <c r="AQ31" s="72">
        <v>45557</v>
      </c>
      <c r="AR31" s="52" t="s">
        <v>142</v>
      </c>
      <c r="AS31" s="52" t="s">
        <v>208</v>
      </c>
    </row>
    <row r="32" spans="2:61" ht="30" customHeight="1">
      <c r="B32" s="934" t="str">
        <f t="shared" si="5"/>
        <v/>
      </c>
      <c r="C32" s="934"/>
      <c r="D32" s="490" t="str">
        <f t="shared" si="11"/>
        <v/>
      </c>
      <c r="E32" s="938"/>
      <c r="F32" s="938"/>
      <c r="H32" s="934" t="str">
        <f t="shared" si="6"/>
        <v/>
      </c>
      <c r="I32" s="934"/>
      <c r="J32" s="490" t="str">
        <f t="shared" si="0"/>
        <v/>
      </c>
      <c r="K32" s="932"/>
      <c r="L32" s="933"/>
      <c r="N32" s="934" t="str">
        <f t="shared" si="7"/>
        <v/>
      </c>
      <c r="O32" s="934"/>
      <c r="P32" s="490" t="str">
        <f t="shared" si="1"/>
        <v/>
      </c>
      <c r="Q32" s="932"/>
      <c r="R32" s="933"/>
      <c r="T32" s="934" t="str">
        <f t="shared" si="8"/>
        <v/>
      </c>
      <c r="U32" s="934"/>
      <c r="V32" s="490" t="str">
        <f t="shared" si="2"/>
        <v/>
      </c>
      <c r="W32" s="932"/>
      <c r="X32" s="933"/>
      <c r="Y32" s="54"/>
      <c r="Z32" s="934" t="str">
        <f t="shared" si="9"/>
        <v/>
      </c>
      <c r="AA32" s="934"/>
      <c r="AB32" s="490" t="str">
        <f t="shared" si="3"/>
        <v/>
      </c>
      <c r="AC32" s="932"/>
      <c r="AD32" s="933"/>
      <c r="AE32" s="54"/>
      <c r="AF32" s="934" t="str">
        <f t="shared" si="10"/>
        <v/>
      </c>
      <c r="AG32" s="934"/>
      <c r="AH32" s="490" t="str">
        <f t="shared" si="4"/>
        <v/>
      </c>
      <c r="AI32" s="932"/>
      <c r="AJ32" s="933"/>
      <c r="AK32" s="74"/>
      <c r="AQ32" s="72">
        <v>45558</v>
      </c>
      <c r="AR32" s="52" t="s">
        <v>143</v>
      </c>
      <c r="AS32" s="52" t="s">
        <v>214</v>
      </c>
    </row>
    <row r="33" spans="2:45" ht="30" customHeight="1">
      <c r="B33" s="934" t="str">
        <f t="shared" si="5"/>
        <v/>
      </c>
      <c r="C33" s="934"/>
      <c r="D33" s="490" t="str">
        <f t="shared" si="11"/>
        <v/>
      </c>
      <c r="E33" s="938"/>
      <c r="F33" s="938"/>
      <c r="H33" s="934" t="str">
        <f t="shared" si="6"/>
        <v/>
      </c>
      <c r="I33" s="934"/>
      <c r="J33" s="490" t="str">
        <f t="shared" si="0"/>
        <v/>
      </c>
      <c r="K33" s="932"/>
      <c r="L33" s="933"/>
      <c r="N33" s="934" t="str">
        <f t="shared" si="7"/>
        <v/>
      </c>
      <c r="O33" s="934"/>
      <c r="P33" s="490" t="str">
        <f t="shared" si="1"/>
        <v/>
      </c>
      <c r="Q33" s="932"/>
      <c r="R33" s="933"/>
      <c r="T33" s="934" t="str">
        <f t="shared" si="8"/>
        <v/>
      </c>
      <c r="U33" s="934"/>
      <c r="V33" s="490" t="str">
        <f t="shared" si="2"/>
        <v/>
      </c>
      <c r="W33" s="932"/>
      <c r="X33" s="933"/>
      <c r="Y33" s="54"/>
      <c r="Z33" s="934" t="str">
        <f t="shared" si="9"/>
        <v/>
      </c>
      <c r="AA33" s="934"/>
      <c r="AB33" s="490" t="str">
        <f t="shared" si="3"/>
        <v/>
      </c>
      <c r="AC33" s="932"/>
      <c r="AD33" s="933"/>
      <c r="AE33" s="54"/>
      <c r="AF33" s="934" t="str">
        <f t="shared" si="10"/>
        <v/>
      </c>
      <c r="AG33" s="934"/>
      <c r="AH33" s="490" t="str">
        <f t="shared" si="4"/>
        <v/>
      </c>
      <c r="AI33" s="932"/>
      <c r="AJ33" s="933"/>
      <c r="AK33" s="74"/>
      <c r="AQ33" s="72">
        <v>45579</v>
      </c>
      <c r="AR33" s="52" t="s">
        <v>143</v>
      </c>
      <c r="AS33" s="52" t="s">
        <v>217</v>
      </c>
    </row>
    <row r="34" spans="2:45" ht="30" customHeight="1">
      <c r="B34" s="934" t="str">
        <f t="shared" si="5"/>
        <v/>
      </c>
      <c r="C34" s="934"/>
      <c r="D34" s="490" t="str">
        <f t="shared" si="11"/>
        <v/>
      </c>
      <c r="E34" s="938"/>
      <c r="F34" s="938"/>
      <c r="H34" s="934" t="str">
        <f t="shared" si="6"/>
        <v/>
      </c>
      <c r="I34" s="934"/>
      <c r="J34" s="490" t="str">
        <f t="shared" si="0"/>
        <v/>
      </c>
      <c r="K34" s="932"/>
      <c r="L34" s="933"/>
      <c r="N34" s="934" t="str">
        <f t="shared" si="7"/>
        <v/>
      </c>
      <c r="O34" s="934"/>
      <c r="P34" s="490" t="str">
        <f t="shared" si="1"/>
        <v/>
      </c>
      <c r="Q34" s="932"/>
      <c r="R34" s="933"/>
      <c r="T34" s="934" t="str">
        <f t="shared" si="8"/>
        <v/>
      </c>
      <c r="U34" s="934"/>
      <c r="V34" s="490" t="str">
        <f t="shared" si="2"/>
        <v/>
      </c>
      <c r="W34" s="932"/>
      <c r="X34" s="933"/>
      <c r="Y34" s="54"/>
      <c r="Z34" s="934" t="str">
        <f t="shared" si="9"/>
        <v/>
      </c>
      <c r="AA34" s="934"/>
      <c r="AB34" s="490" t="str">
        <f t="shared" si="3"/>
        <v/>
      </c>
      <c r="AC34" s="932"/>
      <c r="AD34" s="933"/>
      <c r="AE34" s="54"/>
      <c r="AF34" s="934" t="str">
        <f t="shared" si="10"/>
        <v/>
      </c>
      <c r="AG34" s="934"/>
      <c r="AH34" s="490" t="str">
        <f t="shared" si="4"/>
        <v/>
      </c>
      <c r="AI34" s="932"/>
      <c r="AJ34" s="933"/>
      <c r="AK34" s="74"/>
      <c r="AQ34" s="72">
        <v>45599</v>
      </c>
      <c r="AR34" s="52" t="s">
        <v>142</v>
      </c>
      <c r="AS34" s="52" t="s">
        <v>210</v>
      </c>
    </row>
    <row r="35" spans="2:45" ht="30" customHeight="1">
      <c r="B35" s="934" t="str">
        <f t="shared" si="5"/>
        <v/>
      </c>
      <c r="C35" s="934"/>
      <c r="D35" s="490" t="str">
        <f t="shared" si="11"/>
        <v/>
      </c>
      <c r="E35" s="938"/>
      <c r="F35" s="938"/>
      <c r="H35" s="934" t="str">
        <f t="shared" si="6"/>
        <v/>
      </c>
      <c r="I35" s="934"/>
      <c r="J35" s="490" t="str">
        <f t="shared" si="0"/>
        <v/>
      </c>
      <c r="K35" s="932"/>
      <c r="L35" s="933"/>
      <c r="N35" s="934" t="str">
        <f t="shared" si="7"/>
        <v/>
      </c>
      <c r="O35" s="934"/>
      <c r="P35" s="490" t="str">
        <f t="shared" si="1"/>
        <v/>
      </c>
      <c r="Q35" s="932"/>
      <c r="R35" s="933"/>
      <c r="T35" s="934" t="str">
        <f t="shared" si="8"/>
        <v/>
      </c>
      <c r="U35" s="934"/>
      <c r="V35" s="490" t="str">
        <f t="shared" si="2"/>
        <v/>
      </c>
      <c r="W35" s="932"/>
      <c r="X35" s="933"/>
      <c r="Y35" s="54"/>
      <c r="Z35" s="934" t="str">
        <f t="shared" si="9"/>
        <v/>
      </c>
      <c r="AA35" s="934"/>
      <c r="AB35" s="490" t="str">
        <f t="shared" si="3"/>
        <v/>
      </c>
      <c r="AC35" s="932"/>
      <c r="AD35" s="933"/>
      <c r="AE35" s="54"/>
      <c r="AF35" s="934" t="str">
        <f t="shared" si="10"/>
        <v/>
      </c>
      <c r="AG35" s="934"/>
      <c r="AH35" s="490" t="str">
        <f t="shared" si="4"/>
        <v/>
      </c>
      <c r="AI35" s="932"/>
      <c r="AJ35" s="933"/>
      <c r="AK35" s="74"/>
      <c r="AQ35" s="72">
        <v>45600</v>
      </c>
      <c r="AR35" s="52" t="s">
        <v>143</v>
      </c>
      <c r="AS35" s="52" t="s">
        <v>214</v>
      </c>
    </row>
    <row r="36" spans="2:45" ht="30" customHeight="1">
      <c r="B36" s="934" t="str">
        <f t="shared" si="5"/>
        <v/>
      </c>
      <c r="C36" s="934"/>
      <c r="D36" s="490" t="str">
        <f t="shared" si="11"/>
        <v/>
      </c>
      <c r="E36" s="938"/>
      <c r="F36" s="938"/>
      <c r="H36" s="934" t="str">
        <f t="shared" si="6"/>
        <v/>
      </c>
      <c r="I36" s="934"/>
      <c r="J36" s="490" t="str">
        <f t="shared" si="0"/>
        <v/>
      </c>
      <c r="K36" s="932"/>
      <c r="L36" s="933"/>
      <c r="N36" s="934" t="str">
        <f t="shared" si="7"/>
        <v/>
      </c>
      <c r="O36" s="934"/>
      <c r="P36" s="490" t="str">
        <f t="shared" si="1"/>
        <v/>
      </c>
      <c r="Q36" s="932"/>
      <c r="R36" s="933"/>
      <c r="T36" s="934" t="str">
        <f t="shared" si="8"/>
        <v/>
      </c>
      <c r="U36" s="934"/>
      <c r="V36" s="490" t="str">
        <f t="shared" si="2"/>
        <v/>
      </c>
      <c r="W36" s="932"/>
      <c r="X36" s="933"/>
      <c r="Y36" s="54"/>
      <c r="Z36" s="934" t="str">
        <f t="shared" si="9"/>
        <v/>
      </c>
      <c r="AA36" s="934"/>
      <c r="AB36" s="490" t="str">
        <f t="shared" si="3"/>
        <v/>
      </c>
      <c r="AC36" s="932"/>
      <c r="AD36" s="933"/>
      <c r="AE36" s="54"/>
      <c r="AF36" s="934" t="str">
        <f t="shared" si="10"/>
        <v/>
      </c>
      <c r="AG36" s="934"/>
      <c r="AH36" s="490" t="str">
        <f t="shared" si="4"/>
        <v/>
      </c>
      <c r="AI36" s="932"/>
      <c r="AJ36" s="933"/>
      <c r="AK36" s="74"/>
      <c r="AQ36" s="72">
        <v>45619</v>
      </c>
      <c r="AR36" s="52" t="s">
        <v>193</v>
      </c>
      <c r="AS36" s="52" t="s">
        <v>211</v>
      </c>
    </row>
    <row r="37" spans="2:45" ht="30" customHeight="1">
      <c r="B37" s="934" t="str">
        <f t="shared" si="5"/>
        <v/>
      </c>
      <c r="C37" s="934"/>
      <c r="D37" s="490" t="str">
        <f t="shared" si="11"/>
        <v/>
      </c>
      <c r="E37" s="938"/>
      <c r="F37" s="938"/>
      <c r="H37" s="934" t="str">
        <f t="shared" si="6"/>
        <v/>
      </c>
      <c r="I37" s="934"/>
      <c r="J37" s="490" t="str">
        <f t="shared" si="0"/>
        <v/>
      </c>
      <c r="K37" s="932"/>
      <c r="L37" s="933"/>
      <c r="N37" s="934" t="str">
        <f t="shared" si="7"/>
        <v/>
      </c>
      <c r="O37" s="934"/>
      <c r="P37" s="490" t="str">
        <f t="shared" si="1"/>
        <v/>
      </c>
      <c r="Q37" s="932"/>
      <c r="R37" s="933"/>
      <c r="T37" s="934" t="str">
        <f t="shared" si="8"/>
        <v/>
      </c>
      <c r="U37" s="934"/>
      <c r="V37" s="490" t="str">
        <f t="shared" si="2"/>
        <v/>
      </c>
      <c r="W37" s="932"/>
      <c r="X37" s="933"/>
      <c r="Y37" s="54"/>
      <c r="Z37" s="934" t="str">
        <f t="shared" si="9"/>
        <v/>
      </c>
      <c r="AA37" s="934"/>
      <c r="AB37" s="490" t="str">
        <f t="shared" si="3"/>
        <v/>
      </c>
      <c r="AC37" s="932"/>
      <c r="AD37" s="933"/>
      <c r="AE37" s="54"/>
      <c r="AF37" s="934" t="str">
        <f t="shared" si="10"/>
        <v/>
      </c>
      <c r="AG37" s="934"/>
      <c r="AH37" s="490" t="str">
        <f t="shared" si="4"/>
        <v/>
      </c>
      <c r="AI37" s="932"/>
      <c r="AJ37" s="933"/>
      <c r="AK37" s="74"/>
      <c r="AQ37" s="72">
        <v>45658</v>
      </c>
      <c r="AR37" s="52" t="s">
        <v>200</v>
      </c>
      <c r="AS37" s="52" t="s">
        <v>188</v>
      </c>
    </row>
    <row r="38" spans="2:45" ht="30" customHeight="1">
      <c r="B38" s="934" t="str">
        <f t="shared" si="5"/>
        <v/>
      </c>
      <c r="C38" s="934"/>
      <c r="D38" s="490" t="str">
        <f t="shared" si="11"/>
        <v/>
      </c>
      <c r="E38" s="938"/>
      <c r="F38" s="938"/>
      <c r="H38" s="934" t="str">
        <f t="shared" si="6"/>
        <v/>
      </c>
      <c r="I38" s="934"/>
      <c r="J38" s="490" t="str">
        <f t="shared" si="0"/>
        <v/>
      </c>
      <c r="K38" s="932"/>
      <c r="L38" s="933"/>
      <c r="N38" s="934" t="str">
        <f t="shared" si="7"/>
        <v/>
      </c>
      <c r="O38" s="934"/>
      <c r="P38" s="490" t="str">
        <f t="shared" si="1"/>
        <v/>
      </c>
      <c r="Q38" s="932"/>
      <c r="R38" s="933"/>
      <c r="T38" s="934" t="str">
        <f t="shared" si="8"/>
        <v/>
      </c>
      <c r="U38" s="934"/>
      <c r="V38" s="490" t="str">
        <f t="shared" si="2"/>
        <v/>
      </c>
      <c r="W38" s="932"/>
      <c r="X38" s="933"/>
      <c r="Y38" s="54"/>
      <c r="Z38" s="934" t="str">
        <f t="shared" si="9"/>
        <v/>
      </c>
      <c r="AA38" s="934"/>
      <c r="AB38" s="490" t="str">
        <f t="shared" si="3"/>
        <v/>
      </c>
      <c r="AC38" s="932"/>
      <c r="AD38" s="933"/>
      <c r="AE38" s="54"/>
      <c r="AF38" s="934" t="str">
        <f t="shared" si="10"/>
        <v/>
      </c>
      <c r="AG38" s="934"/>
      <c r="AH38" s="490" t="str">
        <f t="shared" si="4"/>
        <v/>
      </c>
      <c r="AI38" s="932"/>
      <c r="AJ38" s="933"/>
      <c r="AK38" s="74"/>
      <c r="AQ38" s="72">
        <v>45670</v>
      </c>
      <c r="AR38" s="52" t="s">
        <v>143</v>
      </c>
      <c r="AS38" s="52" t="s">
        <v>192</v>
      </c>
    </row>
    <row r="39" spans="2:45" ht="30" customHeight="1">
      <c r="B39" s="934" t="str">
        <f t="shared" si="5"/>
        <v/>
      </c>
      <c r="C39" s="934"/>
      <c r="D39" s="490" t="str">
        <f t="shared" si="11"/>
        <v/>
      </c>
      <c r="E39" s="938"/>
      <c r="F39" s="938"/>
      <c r="H39" s="934" t="str">
        <f t="shared" si="6"/>
        <v/>
      </c>
      <c r="I39" s="934"/>
      <c r="J39" s="490" t="str">
        <f t="shared" si="0"/>
        <v/>
      </c>
      <c r="K39" s="932"/>
      <c r="L39" s="933"/>
      <c r="N39" s="934" t="str">
        <f t="shared" si="7"/>
        <v/>
      </c>
      <c r="O39" s="934"/>
      <c r="P39" s="490" t="str">
        <f t="shared" si="1"/>
        <v/>
      </c>
      <c r="Q39" s="932"/>
      <c r="R39" s="933"/>
      <c r="T39" s="934" t="str">
        <f t="shared" si="8"/>
        <v/>
      </c>
      <c r="U39" s="934"/>
      <c r="V39" s="490" t="str">
        <f t="shared" si="2"/>
        <v/>
      </c>
      <c r="W39" s="932"/>
      <c r="X39" s="933"/>
      <c r="Y39" s="54"/>
      <c r="Z39" s="934" t="str">
        <f t="shared" si="9"/>
        <v/>
      </c>
      <c r="AA39" s="934"/>
      <c r="AB39" s="490" t="str">
        <f t="shared" si="3"/>
        <v/>
      </c>
      <c r="AC39" s="932"/>
      <c r="AD39" s="933"/>
      <c r="AE39" s="54"/>
      <c r="AF39" s="934" t="str">
        <f t="shared" si="10"/>
        <v/>
      </c>
      <c r="AG39" s="934"/>
      <c r="AH39" s="490" t="str">
        <f t="shared" si="4"/>
        <v/>
      </c>
      <c r="AI39" s="932"/>
      <c r="AJ39" s="933"/>
      <c r="AK39" s="74"/>
      <c r="AQ39" s="72">
        <v>45699</v>
      </c>
      <c r="AR39" s="52" t="s">
        <v>197</v>
      </c>
      <c r="AS39" s="52" t="s">
        <v>194</v>
      </c>
    </row>
    <row r="40" spans="2:45" ht="30" customHeight="1">
      <c r="B40" s="934" t="str">
        <f t="shared" si="5"/>
        <v/>
      </c>
      <c r="C40" s="934"/>
      <c r="D40" s="490" t="str">
        <f t="shared" si="11"/>
        <v/>
      </c>
      <c r="E40" s="938"/>
      <c r="F40" s="938"/>
      <c r="H40" s="934" t="str">
        <f t="shared" si="6"/>
        <v/>
      </c>
      <c r="I40" s="934"/>
      <c r="J40" s="490" t="str">
        <f t="shared" si="0"/>
        <v/>
      </c>
      <c r="K40" s="932"/>
      <c r="L40" s="933"/>
      <c r="N40" s="934" t="str">
        <f t="shared" si="7"/>
        <v/>
      </c>
      <c r="O40" s="934"/>
      <c r="P40" s="490" t="str">
        <f t="shared" si="1"/>
        <v/>
      </c>
      <c r="Q40" s="932"/>
      <c r="R40" s="933"/>
      <c r="T40" s="934" t="str">
        <f t="shared" si="8"/>
        <v/>
      </c>
      <c r="U40" s="934"/>
      <c r="V40" s="490" t="str">
        <f t="shared" si="2"/>
        <v/>
      </c>
      <c r="W40" s="932"/>
      <c r="X40" s="933"/>
      <c r="Y40" s="54"/>
      <c r="Z40" s="934" t="str">
        <f t="shared" si="9"/>
        <v/>
      </c>
      <c r="AA40" s="934"/>
      <c r="AB40" s="490" t="str">
        <f t="shared" si="3"/>
        <v/>
      </c>
      <c r="AC40" s="932"/>
      <c r="AD40" s="933"/>
      <c r="AE40" s="54"/>
      <c r="AF40" s="934" t="str">
        <f t="shared" si="10"/>
        <v/>
      </c>
      <c r="AG40" s="934"/>
      <c r="AH40" s="490" t="str">
        <f t="shared" si="4"/>
        <v/>
      </c>
      <c r="AI40" s="932"/>
      <c r="AJ40" s="933"/>
      <c r="AK40" s="74"/>
      <c r="AQ40" s="72">
        <v>45711</v>
      </c>
      <c r="AR40" s="52" t="s">
        <v>142</v>
      </c>
      <c r="AS40" s="52" t="s">
        <v>196</v>
      </c>
    </row>
    <row r="41" spans="2:45" ht="30" customHeight="1">
      <c r="B41" s="934" t="str">
        <f t="shared" si="5"/>
        <v/>
      </c>
      <c r="C41" s="934"/>
      <c r="D41" s="490" t="str">
        <f t="shared" si="11"/>
        <v/>
      </c>
      <c r="E41" s="938"/>
      <c r="F41" s="938"/>
      <c r="H41" s="934" t="str">
        <f t="shared" si="6"/>
        <v/>
      </c>
      <c r="I41" s="934"/>
      <c r="J41" s="490" t="str">
        <f t="shared" si="0"/>
        <v/>
      </c>
      <c r="K41" s="932"/>
      <c r="L41" s="933"/>
      <c r="N41" s="934" t="str">
        <f t="shared" si="7"/>
        <v/>
      </c>
      <c r="O41" s="934"/>
      <c r="P41" s="490" t="str">
        <f t="shared" si="1"/>
        <v/>
      </c>
      <c r="Q41" s="932"/>
      <c r="R41" s="933"/>
      <c r="T41" s="934" t="str">
        <f t="shared" si="8"/>
        <v/>
      </c>
      <c r="U41" s="934"/>
      <c r="V41" s="490" t="str">
        <f t="shared" si="2"/>
        <v/>
      </c>
      <c r="W41" s="932"/>
      <c r="X41" s="933"/>
      <c r="Y41" s="54"/>
      <c r="Z41" s="934" t="str">
        <f t="shared" si="9"/>
        <v/>
      </c>
      <c r="AA41" s="934"/>
      <c r="AB41" s="490" t="str">
        <f t="shared" si="3"/>
        <v/>
      </c>
      <c r="AC41" s="932"/>
      <c r="AD41" s="933"/>
      <c r="AE41" s="54"/>
      <c r="AF41" s="934" t="str">
        <f t="shared" si="10"/>
        <v/>
      </c>
      <c r="AG41" s="934"/>
      <c r="AH41" s="490" t="str">
        <f t="shared" si="4"/>
        <v/>
      </c>
      <c r="AI41" s="932"/>
      <c r="AJ41" s="933"/>
      <c r="AK41" s="74"/>
      <c r="AQ41" s="72">
        <v>45712</v>
      </c>
      <c r="AR41" s="52" t="s">
        <v>143</v>
      </c>
      <c r="AS41" s="52" t="s">
        <v>214</v>
      </c>
    </row>
    <row r="42" spans="2:45" ht="30" customHeight="1">
      <c r="B42" s="934" t="str">
        <f t="shared" si="5"/>
        <v/>
      </c>
      <c r="C42" s="934"/>
      <c r="D42" s="490" t="str">
        <f t="shared" si="11"/>
        <v/>
      </c>
      <c r="E42" s="938"/>
      <c r="F42" s="938"/>
      <c r="H42" s="934" t="str">
        <f t="shared" si="6"/>
        <v/>
      </c>
      <c r="I42" s="934"/>
      <c r="J42" s="490" t="str">
        <f t="shared" si="0"/>
        <v/>
      </c>
      <c r="K42" s="932"/>
      <c r="L42" s="933"/>
      <c r="N42" s="934" t="str">
        <f t="shared" si="7"/>
        <v/>
      </c>
      <c r="O42" s="934"/>
      <c r="P42" s="490" t="str">
        <f t="shared" si="1"/>
        <v/>
      </c>
      <c r="Q42" s="932"/>
      <c r="R42" s="933"/>
      <c r="T42" s="934" t="str">
        <f t="shared" si="8"/>
        <v/>
      </c>
      <c r="U42" s="934"/>
      <c r="V42" s="490" t="str">
        <f t="shared" si="2"/>
        <v/>
      </c>
      <c r="W42" s="932"/>
      <c r="X42" s="933"/>
      <c r="Y42" s="54"/>
      <c r="Z42" s="934" t="str">
        <f t="shared" si="9"/>
        <v/>
      </c>
      <c r="AA42" s="934"/>
      <c r="AB42" s="490" t="str">
        <f t="shared" si="3"/>
        <v/>
      </c>
      <c r="AC42" s="932"/>
      <c r="AD42" s="933"/>
      <c r="AE42" s="54"/>
      <c r="AF42" s="934" t="str">
        <f t="shared" si="10"/>
        <v/>
      </c>
      <c r="AG42" s="934"/>
      <c r="AH42" s="490" t="str">
        <f t="shared" si="4"/>
        <v/>
      </c>
      <c r="AI42" s="932"/>
      <c r="AJ42" s="933"/>
      <c r="AK42" s="74"/>
      <c r="AQ42" s="72">
        <v>45736</v>
      </c>
      <c r="AR42" s="52" t="s">
        <v>195</v>
      </c>
      <c r="AS42" s="52" t="s">
        <v>198</v>
      </c>
    </row>
    <row r="43" spans="2:45" ht="30" customHeight="1">
      <c r="B43" s="934" t="str">
        <f t="shared" si="5"/>
        <v/>
      </c>
      <c r="C43" s="934"/>
      <c r="D43" s="490" t="str">
        <f t="shared" si="11"/>
        <v/>
      </c>
      <c r="E43" s="938"/>
      <c r="F43" s="938"/>
      <c r="H43" s="934" t="str">
        <f t="shared" si="6"/>
        <v/>
      </c>
      <c r="I43" s="934"/>
      <c r="J43" s="490" t="str">
        <f t="shared" si="0"/>
        <v/>
      </c>
      <c r="K43" s="932"/>
      <c r="L43" s="933"/>
      <c r="N43" s="934" t="str">
        <f t="shared" si="7"/>
        <v/>
      </c>
      <c r="O43" s="934"/>
      <c r="P43" s="490" t="str">
        <f t="shared" si="1"/>
        <v/>
      </c>
      <c r="Q43" s="932"/>
      <c r="R43" s="933"/>
      <c r="T43" s="934" t="str">
        <f t="shared" si="8"/>
        <v/>
      </c>
      <c r="U43" s="934"/>
      <c r="V43" s="490" t="str">
        <f t="shared" si="2"/>
        <v/>
      </c>
      <c r="W43" s="932"/>
      <c r="X43" s="933"/>
      <c r="Y43" s="54"/>
      <c r="Z43" s="934" t="str">
        <f t="shared" si="9"/>
        <v/>
      </c>
      <c r="AA43" s="934"/>
      <c r="AB43" s="490" t="str">
        <f t="shared" si="3"/>
        <v/>
      </c>
      <c r="AC43" s="932"/>
      <c r="AD43" s="933"/>
      <c r="AE43" s="54"/>
      <c r="AF43" s="934" t="str">
        <f t="shared" si="10"/>
        <v/>
      </c>
      <c r="AG43" s="934"/>
      <c r="AH43" s="490" t="str">
        <f t="shared" si="4"/>
        <v/>
      </c>
      <c r="AI43" s="932"/>
      <c r="AJ43" s="933"/>
      <c r="AK43" s="74"/>
      <c r="AQ43" s="72">
        <v>45776</v>
      </c>
      <c r="AR43" s="52" t="s">
        <v>197</v>
      </c>
      <c r="AS43" s="52" t="s">
        <v>199</v>
      </c>
    </row>
    <row r="44" spans="2:45" ht="30" customHeight="1">
      <c r="B44" s="934" t="str">
        <f t="shared" si="5"/>
        <v/>
      </c>
      <c r="C44" s="934"/>
      <c r="D44" s="490" t="str">
        <f t="shared" si="11"/>
        <v/>
      </c>
      <c r="E44" s="938"/>
      <c r="F44" s="938"/>
      <c r="H44" s="934" t="str">
        <f t="shared" si="6"/>
        <v/>
      </c>
      <c r="I44" s="934"/>
      <c r="J44" s="490" t="str">
        <f t="shared" si="0"/>
        <v/>
      </c>
      <c r="K44" s="932"/>
      <c r="L44" s="933"/>
      <c r="N44" s="934" t="str">
        <f t="shared" si="7"/>
        <v/>
      </c>
      <c r="O44" s="934"/>
      <c r="P44" s="490" t="str">
        <f t="shared" si="1"/>
        <v/>
      </c>
      <c r="Q44" s="932"/>
      <c r="R44" s="933"/>
      <c r="T44" s="934" t="str">
        <f t="shared" si="8"/>
        <v/>
      </c>
      <c r="U44" s="934"/>
      <c r="V44" s="490" t="str">
        <f t="shared" si="2"/>
        <v/>
      </c>
      <c r="W44" s="932"/>
      <c r="X44" s="933"/>
      <c r="Y44" s="54"/>
      <c r="Z44" s="934" t="str">
        <f t="shared" si="9"/>
        <v/>
      </c>
      <c r="AA44" s="934"/>
      <c r="AB44" s="490" t="str">
        <f t="shared" si="3"/>
        <v/>
      </c>
      <c r="AC44" s="932"/>
      <c r="AD44" s="933"/>
      <c r="AE44" s="54"/>
      <c r="AF44" s="934" t="str">
        <f t="shared" si="10"/>
        <v/>
      </c>
      <c r="AG44" s="934"/>
      <c r="AH44" s="490" t="str">
        <f t="shared" si="4"/>
        <v/>
      </c>
      <c r="AI44" s="932"/>
      <c r="AJ44" s="933"/>
      <c r="AK44" s="74"/>
      <c r="AQ44" s="72">
        <v>45780</v>
      </c>
      <c r="AR44" s="52" t="s">
        <v>193</v>
      </c>
      <c r="AS44" s="52" t="s">
        <v>201</v>
      </c>
    </row>
    <row r="45" spans="2:45" ht="30" customHeight="1">
      <c r="B45" s="934" t="str">
        <f t="shared" si="5"/>
        <v/>
      </c>
      <c r="C45" s="934"/>
      <c r="D45" s="490" t="str">
        <f t="shared" si="11"/>
        <v/>
      </c>
      <c r="E45" s="938"/>
      <c r="F45" s="938"/>
      <c r="H45" s="934" t="str">
        <f t="shared" si="6"/>
        <v/>
      </c>
      <c r="I45" s="934"/>
      <c r="J45" s="490" t="str">
        <f t="shared" si="0"/>
        <v/>
      </c>
      <c r="K45" s="932"/>
      <c r="L45" s="933"/>
      <c r="N45" s="934" t="str">
        <f t="shared" si="7"/>
        <v/>
      </c>
      <c r="O45" s="934"/>
      <c r="P45" s="490" t="str">
        <f t="shared" si="1"/>
        <v/>
      </c>
      <c r="Q45" s="932"/>
      <c r="R45" s="933"/>
      <c r="T45" s="934" t="str">
        <f t="shared" si="8"/>
        <v/>
      </c>
      <c r="U45" s="934"/>
      <c r="V45" s="490" t="str">
        <f t="shared" si="2"/>
        <v/>
      </c>
      <c r="W45" s="932"/>
      <c r="X45" s="933"/>
      <c r="Y45" s="54"/>
      <c r="Z45" s="934" t="str">
        <f t="shared" si="9"/>
        <v/>
      </c>
      <c r="AA45" s="934"/>
      <c r="AB45" s="490" t="str">
        <f t="shared" si="3"/>
        <v/>
      </c>
      <c r="AC45" s="932"/>
      <c r="AD45" s="933"/>
      <c r="AE45" s="54"/>
      <c r="AF45" s="934" t="str">
        <f t="shared" si="10"/>
        <v/>
      </c>
      <c r="AG45" s="934"/>
      <c r="AH45" s="490" t="str">
        <f t="shared" si="4"/>
        <v/>
      </c>
      <c r="AI45" s="932"/>
      <c r="AJ45" s="933"/>
      <c r="AK45" s="74"/>
      <c r="AQ45" s="72">
        <v>45781</v>
      </c>
      <c r="AR45" s="52" t="s">
        <v>142</v>
      </c>
      <c r="AS45" s="52" t="s">
        <v>202</v>
      </c>
    </row>
    <row r="46" spans="2:45" ht="30" customHeight="1">
      <c r="B46" s="934" t="str">
        <f>IFERROR(IF(AND(C$15=6,E$15=2),B45+1,IF(E$15=2,"",B45+1)),"")</f>
        <v/>
      </c>
      <c r="C46" s="934"/>
      <c r="D46" s="490" t="str">
        <f t="shared" si="11"/>
        <v/>
      </c>
      <c r="E46" s="938"/>
      <c r="F46" s="938"/>
      <c r="H46" s="936" t="str">
        <f>IFERROR(IF(AND(I$15=6,K$15=2),H45+1,IF(K$15=2,"",H45+1)),"")</f>
        <v/>
      </c>
      <c r="I46" s="937"/>
      <c r="J46" s="490" t="str">
        <f t="shared" si="0"/>
        <v/>
      </c>
      <c r="K46" s="932"/>
      <c r="L46" s="933"/>
      <c r="N46" s="936" t="str">
        <f>IFERROR(IF(AND(O$15=6,Q$15=2),N45+1,IF(Q$15=2,"",N45+1)),"")</f>
        <v/>
      </c>
      <c r="O46" s="937"/>
      <c r="P46" s="490" t="str">
        <f t="shared" si="1"/>
        <v/>
      </c>
      <c r="Q46" s="932"/>
      <c r="R46" s="933"/>
      <c r="T46" s="936" t="str">
        <f>IFERROR(IF(AND(U$15=6,W$15=2),T45+1,IF(W$15=2,"",T45+1)),"")</f>
        <v/>
      </c>
      <c r="U46" s="937"/>
      <c r="V46" s="490" t="str">
        <f t="shared" si="2"/>
        <v/>
      </c>
      <c r="W46" s="932"/>
      <c r="X46" s="933"/>
      <c r="Y46" s="54"/>
      <c r="Z46" s="936" t="str">
        <f>IFERROR(IF(AND(AA$15=6,AC$15=2),Z45+1,IF(AC$15=2,"",Z45+1)),"")</f>
        <v/>
      </c>
      <c r="AA46" s="937"/>
      <c r="AB46" s="490" t="str">
        <f t="shared" si="3"/>
        <v/>
      </c>
      <c r="AC46" s="932"/>
      <c r="AD46" s="933"/>
      <c r="AE46" s="54"/>
      <c r="AF46" s="936" t="str">
        <f>IFERROR(IF(AND(AG$15=6,AI$15=2),AF45+1,IF(AI$15=2,"",AF45+1)),"")</f>
        <v/>
      </c>
      <c r="AG46" s="937"/>
      <c r="AH46" s="490" t="str">
        <f t="shared" si="4"/>
        <v/>
      </c>
      <c r="AI46" s="932"/>
      <c r="AJ46" s="933"/>
      <c r="AK46" s="74"/>
      <c r="AQ46" s="72">
        <v>45782</v>
      </c>
      <c r="AR46" s="52" t="s">
        <v>143</v>
      </c>
      <c r="AS46" s="52" t="s">
        <v>204</v>
      </c>
    </row>
    <row r="47" spans="2:45" ht="30" customHeight="1">
      <c r="B47" s="934" t="str">
        <f>IFERROR(IF(E$15=2,"",B46+1),"")</f>
        <v/>
      </c>
      <c r="C47" s="934"/>
      <c r="D47" s="490" t="str">
        <f t="shared" si="11"/>
        <v/>
      </c>
      <c r="E47" s="938"/>
      <c r="F47" s="938"/>
      <c r="H47" s="934" t="str">
        <f>IFERROR(IF(K$15=2,"",H46+1),"")</f>
        <v/>
      </c>
      <c r="I47" s="934"/>
      <c r="J47" s="490" t="str">
        <f t="shared" si="0"/>
        <v/>
      </c>
      <c r="K47" s="932"/>
      <c r="L47" s="933"/>
      <c r="N47" s="934" t="str">
        <f>IFERROR(IF(Q$15=2,"",N46+1),"")</f>
        <v/>
      </c>
      <c r="O47" s="934"/>
      <c r="P47" s="490" t="str">
        <f t="shared" si="1"/>
        <v/>
      </c>
      <c r="Q47" s="932"/>
      <c r="R47" s="933"/>
      <c r="T47" s="934" t="str">
        <f>IFERROR(IF(W$15=2,"",T46+1),"")</f>
        <v/>
      </c>
      <c r="U47" s="934"/>
      <c r="V47" s="490" t="str">
        <f t="shared" si="2"/>
        <v/>
      </c>
      <c r="W47" s="932"/>
      <c r="X47" s="933"/>
      <c r="Y47" s="54"/>
      <c r="Z47" s="934" t="str">
        <f>IFERROR(IF(AC$15=2,"",Z46+1),"")</f>
        <v/>
      </c>
      <c r="AA47" s="934"/>
      <c r="AB47" s="490" t="str">
        <f t="shared" si="3"/>
        <v/>
      </c>
      <c r="AC47" s="932"/>
      <c r="AD47" s="933"/>
      <c r="AE47" s="54"/>
      <c r="AF47" s="934" t="str">
        <f>IFERROR(IF(AI$15=2,"",AF46+1),"")</f>
        <v/>
      </c>
      <c r="AG47" s="934"/>
      <c r="AH47" s="490" t="str">
        <f t="shared" si="4"/>
        <v/>
      </c>
      <c r="AI47" s="932"/>
      <c r="AJ47" s="933"/>
      <c r="AK47" s="74"/>
      <c r="AQ47" s="72">
        <v>45783</v>
      </c>
      <c r="AR47" s="52" t="s">
        <v>197</v>
      </c>
      <c r="AS47" s="52" t="s">
        <v>214</v>
      </c>
    </row>
    <row r="48" spans="2:45" ht="30" customHeight="1" thickBot="1">
      <c r="B48" s="931" t="str">
        <f>IFERROR(IF(OR(E15=2,E15=4,E15=6,E15=9,E15=11),"",B47+1),"")</f>
        <v/>
      </c>
      <c r="C48" s="931"/>
      <c r="D48" s="76" t="str">
        <f t="shared" si="11"/>
        <v/>
      </c>
      <c r="E48" s="935"/>
      <c r="F48" s="935"/>
      <c r="H48" s="931" t="str">
        <f>IFERROR(IF(OR(K15=2,K15=4,K15=6,K15=9,K15=11),"",H47+1),"")</f>
        <v/>
      </c>
      <c r="I48" s="931"/>
      <c r="J48" s="76" t="str">
        <f t="shared" si="0"/>
        <v/>
      </c>
      <c r="K48" s="925"/>
      <c r="L48" s="926"/>
      <c r="N48" s="931" t="str">
        <f>IFERROR(IF(OR(Q15=2,Q15=4,Q15=6,Q15=9,Q15=11),"",N47+1),"")</f>
        <v/>
      </c>
      <c r="O48" s="931"/>
      <c r="P48" s="76" t="str">
        <f t="shared" si="1"/>
        <v/>
      </c>
      <c r="Q48" s="925"/>
      <c r="R48" s="926"/>
      <c r="T48" s="931" t="str">
        <f>IFERROR(IF(OR(W15=2,W15=4,W15=6,W15=9,W15=11),"",T47+1),"")</f>
        <v/>
      </c>
      <c r="U48" s="931"/>
      <c r="V48" s="76" t="str">
        <f t="shared" si="2"/>
        <v/>
      </c>
      <c r="W48" s="925"/>
      <c r="X48" s="926"/>
      <c r="Y48" s="54"/>
      <c r="Z48" s="931" t="str">
        <f>IFERROR(IF(OR(AC15=2,AC15=4,AC15=6,AC15=9,AC15=11),"",Z47+1),"")</f>
        <v/>
      </c>
      <c r="AA48" s="931"/>
      <c r="AB48" s="76" t="str">
        <f t="shared" si="3"/>
        <v/>
      </c>
      <c r="AC48" s="925"/>
      <c r="AD48" s="926"/>
      <c r="AE48" s="54"/>
      <c r="AF48" s="931" t="str">
        <f>IFERROR(IF(OR(AI15=2,AI15=4,AI15=6,AI15=9,AI15=11),"",AF47+1),"")</f>
        <v/>
      </c>
      <c r="AG48" s="931"/>
      <c r="AH48" s="76" t="str">
        <f t="shared" si="4"/>
        <v/>
      </c>
      <c r="AI48" s="925"/>
      <c r="AJ48" s="926"/>
      <c r="AK48" s="74"/>
      <c r="AQ48" s="72">
        <v>45859</v>
      </c>
      <c r="AR48" s="52" t="s">
        <v>143</v>
      </c>
      <c r="AS48" s="52" t="s">
        <v>205</v>
      </c>
    </row>
    <row r="49" spans="2:46" ht="30" customHeight="1" thickTop="1">
      <c r="B49" s="927" t="s">
        <v>215</v>
      </c>
      <c r="C49" s="927"/>
      <c r="D49" s="928" t="str">
        <f>IF(COUNTIF(E$18:F$48,B49)=0,"",COUNTIF(E$18:F$48,B49))</f>
        <v/>
      </c>
      <c r="E49" s="911"/>
      <c r="F49" s="77" t="s">
        <v>216</v>
      </c>
      <c r="H49" s="912" t="s">
        <v>215</v>
      </c>
      <c r="I49" s="912"/>
      <c r="J49" s="910" t="str">
        <f>IF(COUNTIF(K$18:L$48,H49)=0,"",COUNTIF(K$18:L$48,H49))</f>
        <v/>
      </c>
      <c r="K49" s="911"/>
      <c r="L49" s="77" t="s">
        <v>216</v>
      </c>
      <c r="N49" s="912" t="s">
        <v>215</v>
      </c>
      <c r="O49" s="912"/>
      <c r="P49" s="929" t="str">
        <f>IF(COUNTIF(Q$18:R$48,N49)=0,"",COUNTIF(Q$18:R$48,N49))</f>
        <v/>
      </c>
      <c r="Q49" s="930"/>
      <c r="R49" s="77" t="s">
        <v>216</v>
      </c>
      <c r="T49" s="912" t="s">
        <v>215</v>
      </c>
      <c r="U49" s="912"/>
      <c r="V49" s="910" t="str">
        <f>IF(COUNTIF(W$18:X$48,T49)=0,"",COUNTIF(W$18:X$48,T49))</f>
        <v/>
      </c>
      <c r="W49" s="911"/>
      <c r="X49" s="77" t="s">
        <v>216</v>
      </c>
      <c r="Z49" s="912" t="s">
        <v>215</v>
      </c>
      <c r="AA49" s="912"/>
      <c r="AB49" s="910" t="str">
        <f>IF(COUNTIF(AC$18:AD$48,Z49)=0,"",COUNTIF(AC$18:AD$48,Z49))</f>
        <v/>
      </c>
      <c r="AC49" s="911"/>
      <c r="AD49" s="77" t="s">
        <v>216</v>
      </c>
      <c r="AF49" s="912" t="s">
        <v>215</v>
      </c>
      <c r="AG49" s="912"/>
      <c r="AH49" s="910" t="str">
        <f>IF(COUNTIF(AI$18:AJ$48,AF49)=0,"",COUNTIF(AI$18:AJ$48,AF49))</f>
        <v/>
      </c>
      <c r="AI49" s="911"/>
      <c r="AJ49" s="77" t="s">
        <v>216</v>
      </c>
      <c r="AQ49" s="72">
        <v>45880</v>
      </c>
      <c r="AR49" s="52" t="s">
        <v>143</v>
      </c>
      <c r="AS49" s="52" t="s">
        <v>206</v>
      </c>
    </row>
    <row r="50" spans="2:46">
      <c r="AQ50" s="72">
        <v>45915</v>
      </c>
      <c r="AR50" s="52" t="s">
        <v>143</v>
      </c>
      <c r="AS50" s="52" t="s">
        <v>207</v>
      </c>
    </row>
    <row r="51" spans="2:46" s="62" customFormat="1" ht="24" customHeight="1">
      <c r="B51" s="78" t="s">
        <v>218</v>
      </c>
      <c r="C51" s="78"/>
      <c r="D51" s="78"/>
      <c r="E51" s="78"/>
      <c r="F51" s="78"/>
      <c r="G51" s="78"/>
      <c r="H51" s="79"/>
      <c r="I51" s="79"/>
      <c r="J51" s="79"/>
      <c r="K51" s="79"/>
      <c r="L51" s="79"/>
      <c r="M51" s="79"/>
      <c r="N51" s="79"/>
      <c r="O51" s="79"/>
      <c r="P51" s="79"/>
      <c r="Q51" s="79"/>
      <c r="R51" s="79"/>
      <c r="S51" s="80"/>
      <c r="T51" s="80"/>
      <c r="U51" s="80"/>
      <c r="V51" s="80"/>
      <c r="W51" s="80"/>
      <c r="X51" s="81"/>
      <c r="Y51" s="80"/>
      <c r="Z51" s="80"/>
      <c r="AA51" s="80"/>
      <c r="AB51" s="80"/>
      <c r="AC51" s="80"/>
      <c r="AD51" s="80"/>
      <c r="AE51" s="80"/>
      <c r="AF51" s="80"/>
      <c r="AG51" s="80"/>
      <c r="AH51" s="80"/>
      <c r="AI51" s="80"/>
      <c r="AJ51" s="80"/>
      <c r="AK51" s="82"/>
      <c r="AL51" s="82"/>
      <c r="AM51" s="82"/>
      <c r="AN51" s="82"/>
      <c r="AP51" s="82"/>
      <c r="AQ51" s="72">
        <v>45923</v>
      </c>
      <c r="AR51" s="52" t="s">
        <v>197</v>
      </c>
      <c r="AS51" s="52" t="s">
        <v>208</v>
      </c>
      <c r="AT51" s="61"/>
    </row>
    <row r="52" spans="2:46" s="62" customFormat="1" ht="24" customHeight="1">
      <c r="B52" s="488" t="s">
        <v>139</v>
      </c>
      <c r="C52" s="489"/>
      <c r="D52" s="489"/>
      <c r="E52" s="489"/>
      <c r="F52" s="489"/>
      <c r="G52" s="489"/>
      <c r="H52" s="83"/>
      <c r="I52" s="913" t="s">
        <v>219</v>
      </c>
      <c r="J52" s="914"/>
      <c r="K52" s="914"/>
      <c r="L52" s="914"/>
      <c r="M52" s="914"/>
      <c r="N52" s="914"/>
      <c r="O52" s="914"/>
      <c r="P52" s="915"/>
      <c r="Q52" s="916"/>
      <c r="R52" s="917"/>
      <c r="S52" s="917"/>
      <c r="T52" s="917"/>
      <c r="U52" s="917"/>
      <c r="V52" s="917"/>
      <c r="W52" s="917"/>
      <c r="X52" s="917"/>
      <c r="Y52" s="917"/>
      <c r="Z52" s="917"/>
      <c r="AA52" s="917"/>
      <c r="AB52" s="917"/>
      <c r="AC52" s="917"/>
      <c r="AD52" s="917"/>
      <c r="AE52" s="917"/>
      <c r="AF52" s="917"/>
      <c r="AG52" s="917"/>
      <c r="AH52" s="917"/>
      <c r="AI52" s="917"/>
      <c r="AJ52" s="918"/>
      <c r="AK52" s="82"/>
      <c r="AL52" s="82"/>
      <c r="AM52" s="82"/>
      <c r="AN52" s="82"/>
      <c r="AP52" s="82"/>
      <c r="AQ52" s="72">
        <v>45943</v>
      </c>
      <c r="AR52" s="52" t="s">
        <v>143</v>
      </c>
      <c r="AS52" s="52" t="s">
        <v>217</v>
      </c>
      <c r="AT52" s="61"/>
    </row>
    <row r="53" spans="2:46" s="62" customFormat="1" ht="24" customHeight="1">
      <c r="B53" s="488" t="s">
        <v>220</v>
      </c>
      <c r="C53" s="489"/>
      <c r="D53" s="489"/>
      <c r="E53" s="489"/>
      <c r="F53" s="489"/>
      <c r="G53" s="489"/>
      <c r="H53" s="83"/>
      <c r="I53" s="913" t="s">
        <v>219</v>
      </c>
      <c r="J53" s="914"/>
      <c r="K53" s="914"/>
      <c r="L53" s="914"/>
      <c r="M53" s="914"/>
      <c r="N53" s="914"/>
      <c r="O53" s="914"/>
      <c r="P53" s="915"/>
      <c r="Q53" s="919"/>
      <c r="R53" s="920"/>
      <c r="S53" s="920"/>
      <c r="T53" s="920"/>
      <c r="U53" s="920"/>
      <c r="V53" s="920"/>
      <c r="W53" s="920"/>
      <c r="X53" s="920"/>
      <c r="Y53" s="920"/>
      <c r="Z53" s="920"/>
      <c r="AA53" s="920"/>
      <c r="AB53" s="920"/>
      <c r="AC53" s="920"/>
      <c r="AD53" s="920"/>
      <c r="AE53" s="920"/>
      <c r="AF53" s="920"/>
      <c r="AG53" s="920"/>
      <c r="AH53" s="920"/>
      <c r="AI53" s="920"/>
      <c r="AJ53" s="921"/>
      <c r="AK53" s="82"/>
      <c r="AL53" s="82"/>
      <c r="AM53" s="82"/>
      <c r="AN53" s="82"/>
      <c r="AP53" s="82"/>
      <c r="AQ53" s="72">
        <v>45964</v>
      </c>
      <c r="AR53" s="52" t="s">
        <v>143</v>
      </c>
      <c r="AS53" s="52" t="s">
        <v>210</v>
      </c>
      <c r="AT53" s="61"/>
    </row>
    <row r="54" spans="2:46" s="62" customFormat="1" ht="24" customHeight="1">
      <c r="B54" s="488" t="s">
        <v>221</v>
      </c>
      <c r="C54" s="489"/>
      <c r="D54" s="489"/>
      <c r="E54" s="489"/>
      <c r="F54" s="489"/>
      <c r="G54" s="489"/>
      <c r="H54" s="83"/>
      <c r="I54" s="913" t="s">
        <v>219</v>
      </c>
      <c r="J54" s="914"/>
      <c r="K54" s="914"/>
      <c r="L54" s="914"/>
      <c r="M54" s="914"/>
      <c r="N54" s="914"/>
      <c r="O54" s="914"/>
      <c r="P54" s="915"/>
      <c r="Q54" s="922"/>
      <c r="R54" s="923"/>
      <c r="S54" s="923"/>
      <c r="T54" s="923"/>
      <c r="U54" s="923"/>
      <c r="V54" s="923"/>
      <c r="W54" s="923"/>
      <c r="X54" s="923"/>
      <c r="Y54" s="923"/>
      <c r="Z54" s="923"/>
      <c r="AA54" s="923"/>
      <c r="AB54" s="923"/>
      <c r="AC54" s="923"/>
      <c r="AD54" s="923"/>
      <c r="AE54" s="923"/>
      <c r="AF54" s="923"/>
      <c r="AG54" s="923"/>
      <c r="AH54" s="923"/>
      <c r="AI54" s="923"/>
      <c r="AJ54" s="924"/>
      <c r="AK54" s="82"/>
      <c r="AL54" s="82"/>
      <c r="AM54" s="82"/>
      <c r="AN54" s="82"/>
      <c r="AP54" s="82"/>
      <c r="AQ54" s="72">
        <v>45984</v>
      </c>
      <c r="AR54" s="52" t="s">
        <v>142</v>
      </c>
      <c r="AS54" s="52" t="s">
        <v>211</v>
      </c>
      <c r="AT54" s="61"/>
    </row>
    <row r="55" spans="2:46">
      <c r="Z55" s="84"/>
      <c r="AB55" s="53"/>
      <c r="AH55" s="53"/>
      <c r="AQ55" s="72">
        <v>45985</v>
      </c>
      <c r="AR55" s="52" t="s">
        <v>143</v>
      </c>
      <c r="AS55" s="52" t="s">
        <v>214</v>
      </c>
    </row>
    <row r="56" spans="2:46" ht="31.5" customHeight="1">
      <c r="R56" s="85"/>
      <c r="S56" s="85"/>
      <c r="T56" s="85"/>
      <c r="AQ56" s="457">
        <v>46023</v>
      </c>
      <c r="AR56" s="459" t="s">
        <v>430</v>
      </c>
      <c r="AS56" s="458" t="s">
        <v>188</v>
      </c>
    </row>
    <row r="57" spans="2:46" ht="13.5" customHeight="1">
      <c r="R57" s="85"/>
      <c r="S57" s="85"/>
      <c r="T57" s="85"/>
      <c r="AQ57" s="457">
        <v>46034</v>
      </c>
      <c r="AR57" s="460" t="s">
        <v>146</v>
      </c>
      <c r="AS57" s="458" t="s">
        <v>192</v>
      </c>
    </row>
    <row r="58" spans="2:46" ht="40">
      <c r="AQ58" s="457">
        <v>46064</v>
      </c>
      <c r="AR58" s="460" t="s">
        <v>431</v>
      </c>
      <c r="AS58" s="458" t="s">
        <v>194</v>
      </c>
    </row>
    <row r="59" spans="2:46" ht="20">
      <c r="AQ59" s="457">
        <v>46076</v>
      </c>
      <c r="AR59" s="460" t="s">
        <v>146</v>
      </c>
      <c r="AS59" s="458" t="s">
        <v>196</v>
      </c>
    </row>
    <row r="60" spans="2:46" ht="20">
      <c r="AQ60" s="457">
        <v>46101</v>
      </c>
      <c r="AR60" s="460" t="s">
        <v>356</v>
      </c>
      <c r="AS60" s="458" t="s">
        <v>198</v>
      </c>
    </row>
    <row r="61" spans="2:46" ht="20">
      <c r="AQ61" s="457">
        <v>46141</v>
      </c>
      <c r="AR61" s="460" t="s">
        <v>431</v>
      </c>
      <c r="AS61" s="458" t="s">
        <v>199</v>
      </c>
    </row>
    <row r="62" spans="2:46" ht="20">
      <c r="AQ62" s="457">
        <v>46145</v>
      </c>
      <c r="AR62" s="460" t="s">
        <v>4</v>
      </c>
      <c r="AS62" s="458" t="s">
        <v>201</v>
      </c>
    </row>
    <row r="63" spans="2:46" ht="20">
      <c r="AQ63" s="457">
        <v>46146</v>
      </c>
      <c r="AR63" s="460" t="s">
        <v>146</v>
      </c>
      <c r="AS63" s="458" t="s">
        <v>202</v>
      </c>
    </row>
    <row r="64" spans="2:46" ht="20">
      <c r="R64" s="908"/>
      <c r="S64" s="908"/>
      <c r="T64" s="908"/>
      <c r="AQ64" s="457">
        <v>46147</v>
      </c>
      <c r="AR64" s="460" t="s">
        <v>432</v>
      </c>
      <c r="AS64" s="458" t="s">
        <v>204</v>
      </c>
    </row>
    <row r="65" spans="18:45" ht="20">
      <c r="R65" s="908"/>
      <c r="S65" s="908"/>
      <c r="T65" s="908"/>
      <c r="AQ65" s="457">
        <v>46148</v>
      </c>
      <c r="AR65" s="460" t="s">
        <v>431</v>
      </c>
      <c r="AS65" s="458" t="s">
        <v>214</v>
      </c>
    </row>
    <row r="66" spans="18:45" ht="20">
      <c r="AQ66" s="457">
        <v>46223</v>
      </c>
      <c r="AR66" s="460" t="s">
        <v>146</v>
      </c>
      <c r="AS66" s="458" t="s">
        <v>205</v>
      </c>
    </row>
    <row r="67" spans="18:45" ht="20">
      <c r="AQ67" s="457">
        <v>46245</v>
      </c>
      <c r="AR67" s="460" t="s">
        <v>27</v>
      </c>
      <c r="AS67" s="458" t="s">
        <v>206</v>
      </c>
    </row>
    <row r="68" spans="18:45" ht="20">
      <c r="AQ68" s="457">
        <v>46286</v>
      </c>
      <c r="AR68" s="460" t="s">
        <v>146</v>
      </c>
      <c r="AS68" s="458" t="s">
        <v>207</v>
      </c>
    </row>
    <row r="69" spans="18:45" ht="20">
      <c r="AQ69" s="457">
        <v>46287</v>
      </c>
      <c r="AR69" s="460" t="s">
        <v>27</v>
      </c>
      <c r="AS69" s="458" t="s">
        <v>429</v>
      </c>
    </row>
    <row r="70" spans="18:45" ht="20">
      <c r="AQ70" s="457">
        <v>46288</v>
      </c>
      <c r="AR70" s="460" t="s">
        <v>431</v>
      </c>
      <c r="AS70" s="458" t="s">
        <v>208</v>
      </c>
    </row>
    <row r="71" spans="18:45" ht="40">
      <c r="AQ71" s="457">
        <v>46307</v>
      </c>
      <c r="AR71" s="460" t="s">
        <v>146</v>
      </c>
      <c r="AS71" s="458" t="s">
        <v>209</v>
      </c>
    </row>
    <row r="72" spans="18:45" ht="20">
      <c r="AQ72" s="457">
        <v>46329</v>
      </c>
      <c r="AR72" s="459" t="s">
        <v>432</v>
      </c>
      <c r="AS72" s="458" t="s">
        <v>210</v>
      </c>
    </row>
    <row r="73" spans="18:45" ht="40">
      <c r="AQ73" s="457">
        <v>46349</v>
      </c>
      <c r="AR73" s="460" t="s">
        <v>146</v>
      </c>
      <c r="AS73" s="458" t="s">
        <v>211</v>
      </c>
    </row>
    <row r="76" spans="18:45" ht="18.75" customHeight="1"/>
  </sheetData>
  <sheetProtection algorithmName="SHA-512" hashValue="V3HLPdzmnXMdemEUnsA5CgwSRfCZ+P46c0GHCX2wHJbxYbbWVIHeWYNG2XfbhUpoNyM4dA37CXlqeE1AOGWbew==" saltValue="yUa2VwvH2oB0s1LTj6HPTw==" spinCount="100000" sheet="1" formatCells="0" formatColumns="0" formatRows="0" selectLockedCells="1"/>
  <mergeCells count="414">
    <mergeCell ref="AC1:AJ1"/>
    <mergeCell ref="B2:L3"/>
    <mergeCell ref="AB2:AJ2"/>
    <mergeCell ref="C9:E9"/>
    <mergeCell ref="F9:AJ9"/>
    <mergeCell ref="B10:B11"/>
    <mergeCell ref="C10:E10"/>
    <mergeCell ref="F10:AJ10"/>
    <mergeCell ref="C11:E11"/>
    <mergeCell ref="F11:AJ11"/>
    <mergeCell ref="B12:B13"/>
    <mergeCell ref="C12:E13"/>
    <mergeCell ref="F12:AJ13"/>
    <mergeCell ref="B17:C17"/>
    <mergeCell ref="E17:F17"/>
    <mergeCell ref="H17:I17"/>
    <mergeCell ref="K17:L17"/>
    <mergeCell ref="N17:O17"/>
    <mergeCell ref="Q17:R17"/>
    <mergeCell ref="T17:U17"/>
    <mergeCell ref="W17:X17"/>
    <mergeCell ref="Z17:AA17"/>
    <mergeCell ref="AC17:AD17"/>
    <mergeCell ref="AF17:AG17"/>
    <mergeCell ref="AI17:AJ17"/>
    <mergeCell ref="B18:C18"/>
    <mergeCell ref="E18:F18"/>
    <mergeCell ref="H18:I18"/>
    <mergeCell ref="K18:L18"/>
    <mergeCell ref="N18:O18"/>
    <mergeCell ref="AI18:AJ18"/>
    <mergeCell ref="B19:C19"/>
    <mergeCell ref="E19:F19"/>
    <mergeCell ref="H19:I19"/>
    <mergeCell ref="K19:L19"/>
    <mergeCell ref="N19:O19"/>
    <mergeCell ref="Q19:R19"/>
    <mergeCell ref="T19:U19"/>
    <mergeCell ref="W19:X19"/>
    <mergeCell ref="Z19:AA19"/>
    <mergeCell ref="Q18:R18"/>
    <mergeCell ref="T18:U18"/>
    <mergeCell ref="W18:X18"/>
    <mergeCell ref="Z18:AA18"/>
    <mergeCell ref="AC18:AD18"/>
    <mergeCell ref="AF18:AG18"/>
    <mergeCell ref="AC19:AD19"/>
    <mergeCell ref="AF19:AG19"/>
    <mergeCell ref="AI19:AJ19"/>
    <mergeCell ref="AC20:AD20"/>
    <mergeCell ref="AF20:AG20"/>
    <mergeCell ref="AI20:AJ20"/>
    <mergeCell ref="B21:C21"/>
    <mergeCell ref="E21:F21"/>
    <mergeCell ref="H21:I21"/>
    <mergeCell ref="K21:L21"/>
    <mergeCell ref="N21:O21"/>
    <mergeCell ref="AI21:AJ21"/>
    <mergeCell ref="Q21:R21"/>
    <mergeCell ref="T21:U21"/>
    <mergeCell ref="W21:X21"/>
    <mergeCell ref="Z21:AA21"/>
    <mergeCell ref="AC21:AD21"/>
    <mergeCell ref="AF21:AG21"/>
    <mergeCell ref="B20:C20"/>
    <mergeCell ref="E20:F20"/>
    <mergeCell ref="H20:I20"/>
    <mergeCell ref="K20:L20"/>
    <mergeCell ref="N20:O20"/>
    <mergeCell ref="Q20:R20"/>
    <mergeCell ref="T20:U20"/>
    <mergeCell ref="W20:X20"/>
    <mergeCell ref="Z20:AA20"/>
    <mergeCell ref="AC22:AD22"/>
    <mergeCell ref="AF22:AG22"/>
    <mergeCell ref="AI22:AJ22"/>
    <mergeCell ref="B23:C23"/>
    <mergeCell ref="E23:F23"/>
    <mergeCell ref="H23:I23"/>
    <mergeCell ref="K23:L23"/>
    <mergeCell ref="N23:O23"/>
    <mergeCell ref="Q23:R23"/>
    <mergeCell ref="T23:U23"/>
    <mergeCell ref="W23:X23"/>
    <mergeCell ref="Z23:AA23"/>
    <mergeCell ref="AC23:AD23"/>
    <mergeCell ref="AF23:AG23"/>
    <mergeCell ref="AI23:AJ23"/>
    <mergeCell ref="B22:C22"/>
    <mergeCell ref="E22:F22"/>
    <mergeCell ref="H22:I22"/>
    <mergeCell ref="K22:L22"/>
    <mergeCell ref="N22:O22"/>
    <mergeCell ref="Q22:R22"/>
    <mergeCell ref="T22:U22"/>
    <mergeCell ref="W22:X22"/>
    <mergeCell ref="Z22:AA22"/>
    <mergeCell ref="B24:C24"/>
    <mergeCell ref="E24:F24"/>
    <mergeCell ref="H24:I24"/>
    <mergeCell ref="K24:L24"/>
    <mergeCell ref="N24:O24"/>
    <mergeCell ref="AI24:AJ24"/>
    <mergeCell ref="B25:C25"/>
    <mergeCell ref="E25:F25"/>
    <mergeCell ref="H25:I25"/>
    <mergeCell ref="K25:L25"/>
    <mergeCell ref="N25:O25"/>
    <mergeCell ref="Q25:R25"/>
    <mergeCell ref="T25:U25"/>
    <mergeCell ref="W25:X25"/>
    <mergeCell ref="Z25:AA25"/>
    <mergeCell ref="Q24:R24"/>
    <mergeCell ref="T24:U24"/>
    <mergeCell ref="W24:X24"/>
    <mergeCell ref="Z24:AA24"/>
    <mergeCell ref="AC24:AD24"/>
    <mergeCell ref="AF24:AG24"/>
    <mergeCell ref="AC25:AD25"/>
    <mergeCell ref="AF25:AG25"/>
    <mergeCell ref="AI25:AJ25"/>
    <mergeCell ref="AC26:AD26"/>
    <mergeCell ref="AF26:AG26"/>
    <mergeCell ref="AI26:AJ26"/>
    <mergeCell ref="B27:C27"/>
    <mergeCell ref="E27:F27"/>
    <mergeCell ref="H27:I27"/>
    <mergeCell ref="K27:L27"/>
    <mergeCell ref="N27:O27"/>
    <mergeCell ref="AI27:AJ27"/>
    <mergeCell ref="Q27:R27"/>
    <mergeCell ref="T27:U27"/>
    <mergeCell ref="W27:X27"/>
    <mergeCell ref="Z27:AA27"/>
    <mergeCell ref="AC27:AD27"/>
    <mergeCell ref="AF27:AG27"/>
    <mergeCell ref="B26:C26"/>
    <mergeCell ref="E26:F26"/>
    <mergeCell ref="H26:I26"/>
    <mergeCell ref="K26:L26"/>
    <mergeCell ref="N26:O26"/>
    <mergeCell ref="Q26:R26"/>
    <mergeCell ref="T26:U26"/>
    <mergeCell ref="W26:X26"/>
    <mergeCell ref="Z26:AA26"/>
    <mergeCell ref="AC28:AD28"/>
    <mergeCell ref="AF28:AG28"/>
    <mergeCell ref="AI28:AJ28"/>
    <mergeCell ref="B29:C29"/>
    <mergeCell ref="E29:F29"/>
    <mergeCell ref="H29:I29"/>
    <mergeCell ref="K29:L29"/>
    <mergeCell ref="N29:O29"/>
    <mergeCell ref="Q29:R29"/>
    <mergeCell ref="T29:U29"/>
    <mergeCell ref="W29:X29"/>
    <mergeCell ref="Z29:AA29"/>
    <mergeCell ref="AC29:AD29"/>
    <mergeCell ref="AF29:AG29"/>
    <mergeCell ref="AI29:AJ29"/>
    <mergeCell ref="B28:C28"/>
    <mergeCell ref="E28:F28"/>
    <mergeCell ref="H28:I28"/>
    <mergeCell ref="K28:L28"/>
    <mergeCell ref="N28:O28"/>
    <mergeCell ref="Q28:R28"/>
    <mergeCell ref="T28:U28"/>
    <mergeCell ref="W28:X28"/>
    <mergeCell ref="Z28:AA28"/>
    <mergeCell ref="B30:C30"/>
    <mergeCell ref="E30:F30"/>
    <mergeCell ref="H30:I30"/>
    <mergeCell ref="K30:L30"/>
    <mergeCell ref="N30:O30"/>
    <mergeCell ref="AI30:AJ30"/>
    <mergeCell ref="B31:C31"/>
    <mergeCell ref="E31:F31"/>
    <mergeCell ref="H31:I31"/>
    <mergeCell ref="K31:L31"/>
    <mergeCell ref="N31:O31"/>
    <mergeCell ref="Q31:R31"/>
    <mergeCell ref="T31:U31"/>
    <mergeCell ref="W31:X31"/>
    <mergeCell ref="Z31:AA31"/>
    <mergeCell ref="Q30:R30"/>
    <mergeCell ref="T30:U30"/>
    <mergeCell ref="W30:X30"/>
    <mergeCell ref="Z30:AA30"/>
    <mergeCell ref="AC30:AD30"/>
    <mergeCell ref="AF30:AG30"/>
    <mergeCell ref="AC31:AD31"/>
    <mergeCell ref="AF31:AG31"/>
    <mergeCell ref="AI31:AJ31"/>
    <mergeCell ref="AC32:AD32"/>
    <mergeCell ref="AF32:AG32"/>
    <mergeCell ref="AI32:AJ32"/>
    <mergeCell ref="B33:C33"/>
    <mergeCell ref="E33:F33"/>
    <mergeCell ref="H33:I33"/>
    <mergeCell ref="K33:L33"/>
    <mergeCell ref="N33:O33"/>
    <mergeCell ref="AI33:AJ33"/>
    <mergeCell ref="Q33:R33"/>
    <mergeCell ref="T33:U33"/>
    <mergeCell ref="W33:X33"/>
    <mergeCell ref="Z33:AA33"/>
    <mergeCell ref="AC33:AD33"/>
    <mergeCell ref="AF33:AG33"/>
    <mergeCell ref="B32:C32"/>
    <mergeCell ref="E32:F32"/>
    <mergeCell ref="H32:I32"/>
    <mergeCell ref="K32:L32"/>
    <mergeCell ref="N32:O32"/>
    <mergeCell ref="Q32:R32"/>
    <mergeCell ref="T32:U32"/>
    <mergeCell ref="W32:X32"/>
    <mergeCell ref="Z32:AA32"/>
    <mergeCell ref="AC34:AD34"/>
    <mergeCell ref="AF34:AG34"/>
    <mergeCell ref="AI34:AJ34"/>
    <mergeCell ref="B35:C35"/>
    <mergeCell ref="E35:F35"/>
    <mergeCell ref="H35:I35"/>
    <mergeCell ref="K35:L35"/>
    <mergeCell ref="N35:O35"/>
    <mergeCell ref="Q35:R35"/>
    <mergeCell ref="T35:U35"/>
    <mergeCell ref="W35:X35"/>
    <mergeCell ref="Z35:AA35"/>
    <mergeCell ref="AC35:AD35"/>
    <mergeCell ref="AF35:AG35"/>
    <mergeCell ref="AI35:AJ35"/>
    <mergeCell ref="B34:C34"/>
    <mergeCell ref="E34:F34"/>
    <mergeCell ref="H34:I34"/>
    <mergeCell ref="K34:L34"/>
    <mergeCell ref="N34:O34"/>
    <mergeCell ref="Q34:R34"/>
    <mergeCell ref="T34:U34"/>
    <mergeCell ref="W34:X34"/>
    <mergeCell ref="Z34:AA34"/>
    <mergeCell ref="B36:C36"/>
    <mergeCell ref="E36:F36"/>
    <mergeCell ref="H36:I36"/>
    <mergeCell ref="K36:L36"/>
    <mergeCell ref="N36:O36"/>
    <mergeCell ref="AI36:AJ36"/>
    <mergeCell ref="B37:C37"/>
    <mergeCell ref="E37:F37"/>
    <mergeCell ref="H37:I37"/>
    <mergeCell ref="K37:L37"/>
    <mergeCell ref="N37:O37"/>
    <mergeCell ref="Q37:R37"/>
    <mergeCell ref="T37:U37"/>
    <mergeCell ref="W37:X37"/>
    <mergeCell ref="Z37:AA37"/>
    <mergeCell ref="Q36:R36"/>
    <mergeCell ref="T36:U36"/>
    <mergeCell ref="W36:X36"/>
    <mergeCell ref="Z36:AA36"/>
    <mergeCell ref="AC36:AD36"/>
    <mergeCell ref="AF36:AG36"/>
    <mergeCell ref="AC37:AD37"/>
    <mergeCell ref="AF37:AG37"/>
    <mergeCell ref="AI37:AJ37"/>
    <mergeCell ref="AC38:AD38"/>
    <mergeCell ref="AF38:AG38"/>
    <mergeCell ref="AI38:AJ38"/>
    <mergeCell ref="B39:C39"/>
    <mergeCell ref="E39:F39"/>
    <mergeCell ref="H39:I39"/>
    <mergeCell ref="K39:L39"/>
    <mergeCell ref="N39:O39"/>
    <mergeCell ref="AI39:AJ39"/>
    <mergeCell ref="Q39:R39"/>
    <mergeCell ref="T39:U39"/>
    <mergeCell ref="W39:X39"/>
    <mergeCell ref="Z39:AA39"/>
    <mergeCell ref="AC39:AD39"/>
    <mergeCell ref="AF39:AG39"/>
    <mergeCell ref="B38:C38"/>
    <mergeCell ref="E38:F38"/>
    <mergeCell ref="H38:I38"/>
    <mergeCell ref="K38:L38"/>
    <mergeCell ref="N38:O38"/>
    <mergeCell ref="Q38:R38"/>
    <mergeCell ref="T38:U38"/>
    <mergeCell ref="W38:X38"/>
    <mergeCell ref="Z38:AA38"/>
    <mergeCell ref="AC40:AD40"/>
    <mergeCell ref="AF40:AG40"/>
    <mergeCell ref="AI40:AJ40"/>
    <mergeCell ref="B41:C41"/>
    <mergeCell ref="E41:F41"/>
    <mergeCell ref="H41:I41"/>
    <mergeCell ref="K41:L41"/>
    <mergeCell ref="N41:O41"/>
    <mergeCell ref="Q41:R41"/>
    <mergeCell ref="T41:U41"/>
    <mergeCell ref="W41:X41"/>
    <mergeCell ref="Z41:AA41"/>
    <mergeCell ref="AC41:AD41"/>
    <mergeCell ref="AF41:AG41"/>
    <mergeCell ref="AI41:AJ41"/>
    <mergeCell ref="B40:C40"/>
    <mergeCell ref="E40:F40"/>
    <mergeCell ref="H40:I40"/>
    <mergeCell ref="K40:L40"/>
    <mergeCell ref="N40:O40"/>
    <mergeCell ref="Q40:R40"/>
    <mergeCell ref="T40:U40"/>
    <mergeCell ref="W40:X40"/>
    <mergeCell ref="Z40:AA40"/>
    <mergeCell ref="B42:C42"/>
    <mergeCell ref="E42:F42"/>
    <mergeCell ref="H42:I42"/>
    <mergeCell ref="K42:L42"/>
    <mergeCell ref="N42:O42"/>
    <mergeCell ref="AI42:AJ42"/>
    <mergeCell ref="B43:C43"/>
    <mergeCell ref="E43:F43"/>
    <mergeCell ref="H43:I43"/>
    <mergeCell ref="K43:L43"/>
    <mergeCell ref="N43:O43"/>
    <mergeCell ref="Q43:R43"/>
    <mergeCell ref="T43:U43"/>
    <mergeCell ref="W43:X43"/>
    <mergeCell ref="Z43:AA43"/>
    <mergeCell ref="Q42:R42"/>
    <mergeCell ref="T42:U42"/>
    <mergeCell ref="W42:X42"/>
    <mergeCell ref="Z42:AA42"/>
    <mergeCell ref="AC42:AD42"/>
    <mergeCell ref="AF42:AG42"/>
    <mergeCell ref="AC43:AD43"/>
    <mergeCell ref="AF43:AG43"/>
    <mergeCell ref="AI43:AJ43"/>
    <mergeCell ref="AC44:AD44"/>
    <mergeCell ref="AF44:AG44"/>
    <mergeCell ref="AI44:AJ44"/>
    <mergeCell ref="B45:C45"/>
    <mergeCell ref="E45:F45"/>
    <mergeCell ref="H45:I45"/>
    <mergeCell ref="K45:L45"/>
    <mergeCell ref="N45:O45"/>
    <mergeCell ref="AI45:AJ45"/>
    <mergeCell ref="Q45:R45"/>
    <mergeCell ref="T45:U45"/>
    <mergeCell ref="W45:X45"/>
    <mergeCell ref="Z45:AA45"/>
    <mergeCell ref="AC45:AD45"/>
    <mergeCell ref="AF45:AG45"/>
    <mergeCell ref="B44:C44"/>
    <mergeCell ref="E44:F44"/>
    <mergeCell ref="H44:I44"/>
    <mergeCell ref="K44:L44"/>
    <mergeCell ref="N44:O44"/>
    <mergeCell ref="Q44:R44"/>
    <mergeCell ref="T44:U44"/>
    <mergeCell ref="W44:X44"/>
    <mergeCell ref="Z44:AA44"/>
    <mergeCell ref="AC46:AD46"/>
    <mergeCell ref="AF46:AG46"/>
    <mergeCell ref="AI46:AJ46"/>
    <mergeCell ref="B47:C47"/>
    <mergeCell ref="E47:F47"/>
    <mergeCell ref="H47:I47"/>
    <mergeCell ref="K47:L47"/>
    <mergeCell ref="N47:O47"/>
    <mergeCell ref="Q47:R47"/>
    <mergeCell ref="T47:U47"/>
    <mergeCell ref="W47:X47"/>
    <mergeCell ref="Z47:AA47"/>
    <mergeCell ref="AC47:AD47"/>
    <mergeCell ref="AF47:AG47"/>
    <mergeCell ref="AI47:AJ47"/>
    <mergeCell ref="B46:C46"/>
    <mergeCell ref="E46:F46"/>
    <mergeCell ref="H46:I46"/>
    <mergeCell ref="K46:L46"/>
    <mergeCell ref="N46:O46"/>
    <mergeCell ref="Q46:R46"/>
    <mergeCell ref="T46:U46"/>
    <mergeCell ref="W46:X46"/>
    <mergeCell ref="Z46:AA46"/>
    <mergeCell ref="B48:C48"/>
    <mergeCell ref="E48:F48"/>
    <mergeCell ref="H48:I48"/>
    <mergeCell ref="K48:L48"/>
    <mergeCell ref="N48:O48"/>
    <mergeCell ref="B49:C49"/>
    <mergeCell ref="D49:E49"/>
    <mergeCell ref="H49:I49"/>
    <mergeCell ref="J49:K49"/>
    <mergeCell ref="N49:O49"/>
    <mergeCell ref="AF48:AG48"/>
    <mergeCell ref="P49:Q49"/>
    <mergeCell ref="T49:U49"/>
    <mergeCell ref="V49:W49"/>
    <mergeCell ref="Z49:AA49"/>
    <mergeCell ref="R64:T65"/>
    <mergeCell ref="AB49:AC49"/>
    <mergeCell ref="AF49:AG49"/>
    <mergeCell ref="AH49:AI49"/>
    <mergeCell ref="I52:P52"/>
    <mergeCell ref="Q52:AJ54"/>
    <mergeCell ref="I53:P53"/>
    <mergeCell ref="I54:P54"/>
    <mergeCell ref="AI48:AJ48"/>
    <mergeCell ref="Q48:R48"/>
    <mergeCell ref="T48:U48"/>
    <mergeCell ref="W48:X48"/>
    <mergeCell ref="Z48:AA48"/>
    <mergeCell ref="AC48:AD48"/>
  </mergeCells>
  <phoneticPr fontId="8"/>
  <conditionalFormatting sqref="B18:C48 H18:I48 N18:O48 T18:U48 Z18:AA48 AF18:AG48">
    <cfRule type="expression" dxfId="589" priority="22">
      <formula>COUNTIF($AQ$16:$AQ$72,B18)=1</formula>
    </cfRule>
    <cfRule type="expression" dxfId="588" priority="23">
      <formula>D18="日"</formula>
    </cfRule>
    <cfRule type="expression" dxfId="587" priority="24">
      <formula>D18="土"</formula>
    </cfRule>
  </conditionalFormatting>
  <conditionalFormatting sqref="C15 E15">
    <cfRule type="expression" dxfId="585" priority="18">
      <formula>C15=""</formula>
    </cfRule>
  </conditionalFormatting>
  <conditionalFormatting sqref="D18:D48 J18:J48 P18:P48 V18:V48 AB18:AB48 AH18:AH48">
    <cfRule type="expression" dxfId="584" priority="25">
      <formula>COUNTIF($AQ$16:$AQ$72,B18)=1</formula>
    </cfRule>
    <cfRule type="expression" dxfId="583" priority="26">
      <formula>D18="日"</formula>
    </cfRule>
    <cfRule type="expression" dxfId="582" priority="27">
      <formula>D18="土"</formula>
    </cfRule>
  </conditionalFormatting>
  <conditionalFormatting sqref="E18:F48 K18:L48 Q18:R48 W18:X48 AC18:AD48 AI18:AJ48">
    <cfRule type="expression" dxfId="581" priority="19">
      <formula>E18="③"</formula>
    </cfRule>
    <cfRule type="expression" dxfId="580" priority="20">
      <formula>E18="②"</formula>
    </cfRule>
    <cfRule type="expression" dxfId="579" priority="21">
      <formula>E18="①"</formula>
    </cfRule>
  </conditionalFormatting>
  <conditionalFormatting sqref="E18:F48">
    <cfRule type="expression" dxfId="578" priority="17">
      <formula>E18=""</formula>
    </cfRule>
  </conditionalFormatting>
  <conditionalFormatting sqref="I15">
    <cfRule type="expression" dxfId="577" priority="5">
      <formula>I15=""</formula>
    </cfRule>
  </conditionalFormatting>
  <conditionalFormatting sqref="K15">
    <cfRule type="expression" dxfId="576" priority="11">
      <formula>K15=""</formula>
    </cfRule>
  </conditionalFormatting>
  <conditionalFormatting sqref="K18:L48">
    <cfRule type="expression" dxfId="575" priority="16">
      <formula>K18=""</formula>
    </cfRule>
  </conditionalFormatting>
  <conditionalFormatting sqref="O15">
    <cfRule type="expression" dxfId="574" priority="4">
      <formula>O15=""</formula>
    </cfRule>
  </conditionalFormatting>
  <conditionalFormatting sqref="Q15">
    <cfRule type="expression" dxfId="573" priority="10">
      <formula>Q15=""</formula>
    </cfRule>
  </conditionalFormatting>
  <conditionalFormatting sqref="Q18:R48">
    <cfRule type="expression" dxfId="572" priority="15">
      <formula>Q18=""</formula>
    </cfRule>
  </conditionalFormatting>
  <conditionalFormatting sqref="U15">
    <cfRule type="expression" dxfId="571" priority="3">
      <formula>U15=""</formula>
    </cfRule>
  </conditionalFormatting>
  <conditionalFormatting sqref="W15">
    <cfRule type="expression" dxfId="570" priority="9">
      <formula>W15=""</formula>
    </cfRule>
  </conditionalFormatting>
  <conditionalFormatting sqref="W18:X48">
    <cfRule type="expression" dxfId="569" priority="14">
      <formula>W18=""</formula>
    </cfRule>
  </conditionalFormatting>
  <conditionalFormatting sqref="AA15">
    <cfRule type="expression" dxfId="568" priority="2">
      <formula>AA15=""</formula>
    </cfRule>
  </conditionalFormatting>
  <conditionalFormatting sqref="AC15">
    <cfRule type="expression" dxfId="567" priority="8">
      <formula>AC15=""</formula>
    </cfRule>
  </conditionalFormatting>
  <conditionalFormatting sqref="AC18:AD48">
    <cfRule type="expression" dxfId="566" priority="13">
      <formula>AC18=""</formula>
    </cfRule>
  </conditionalFormatting>
  <conditionalFormatting sqref="AG15">
    <cfRule type="expression" dxfId="565" priority="1">
      <formula>AG15=""</formula>
    </cfRule>
  </conditionalFormatting>
  <conditionalFormatting sqref="AI15">
    <cfRule type="expression" dxfId="564" priority="7">
      <formula>AI15=""</formula>
    </cfRule>
  </conditionalFormatting>
  <conditionalFormatting sqref="AI18:AJ48">
    <cfRule type="expression" dxfId="563" priority="12">
      <formula>AI18=""</formula>
    </cfRule>
  </conditionalFormatting>
  <dataValidations count="1">
    <dataValidation type="list" allowBlank="1" showInputMessage="1" showErrorMessage="1" errorTitle="数値が違います" error="休日・休暇の場合①②③のいずれかを入力してください。_x000a_出勤している場合は空欄となります。" sqref="E18:F48 W18:Y48 AC18:AE48 K18:L48 Q18:R48 AI18:AJ48" xr:uid="{DCF0B65B-95D4-451C-B819-22D188567A2D}">
      <formula1>"①,②,③"</formula1>
    </dataValidation>
  </dataValidations>
  <pageMargins left="0.70866141732283472" right="0.31496062992125984" top="0.43307086614173229" bottom="0.47244094488188981" header="0.31496062992125984" footer="0.31496062992125984"/>
  <pageSetup paperSize="9" scale="60" orientation="portrait" blackAndWhite="1" r:id="rId1"/>
  <headerFooter>
    <oddFooter>&amp;C&amp;14 6（従業員②）</oddFooter>
  </headerFooter>
  <rowBreaks count="1" manualBreakCount="1">
    <brk id="65" max="35" man="1"/>
  </row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6" id="{D97B5085-3B8C-48CF-AB8C-D43841FD790A}">
            <xm:f>$B18&lt;申３②!$AF$32</xm:f>
            <x14:dxf>
              <fill>
                <patternFill>
                  <bgColor theme="0" tint="-0.34998626667073579"/>
                </patternFill>
              </fill>
            </x14:dxf>
          </x14:cfRule>
          <xm:sqref>B18:F48</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D44B228F-9FD2-4646-B623-7350370E7FFC}">
          <x14:formula1>
            <xm:f>入力規則!$F$5:$F$8</xm:f>
          </x14:formula1>
          <xm:sqref>C15 I15 O15 U15 AA15 AG15</xm:sqref>
        </x14:dataValidation>
        <x14:dataValidation type="list" allowBlank="1" showInputMessage="1" showErrorMessage="1" xr:uid="{B8ED6E6A-384A-44E7-A2CC-BF62109DE62F}">
          <x14:formula1>
            <xm:f>入力規則!$G$2:$G$13</xm:f>
          </x14:formula1>
          <xm:sqref>E15 K15 Q15 W15 AC15 AI15</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4EE77-8448-47E3-91C4-7C37E7624613}">
  <sheetPr>
    <tabColor theme="7" tint="0.79998168889431442"/>
    <pageSetUpPr fitToPage="1"/>
  </sheetPr>
  <dimension ref="A1:AF47"/>
  <sheetViews>
    <sheetView showGridLines="0" zoomScaleNormal="100" zoomScaleSheetLayoutView="100" workbookViewId="0">
      <selection activeCell="AE14" sqref="AE14"/>
    </sheetView>
  </sheetViews>
  <sheetFormatPr defaultColWidth="9" defaultRowHeight="13"/>
  <cols>
    <col min="1" max="1" width="1.08984375" style="30" customWidth="1"/>
    <col min="2" max="3" width="7.453125" style="469" customWidth="1"/>
    <col min="4" max="18" width="3.6328125" style="469" customWidth="1"/>
    <col min="19" max="19" width="4.6328125" style="469" customWidth="1"/>
    <col min="20" max="20" width="3.6328125" style="469" customWidth="1"/>
    <col min="21" max="21" width="4.6328125" style="469" customWidth="1"/>
    <col min="22" max="26" width="3.6328125" style="469" customWidth="1"/>
    <col min="27" max="27" width="35.6328125" style="503" customWidth="1"/>
    <col min="28" max="29" width="11.7265625" style="335" hidden="1" customWidth="1"/>
    <col min="30" max="30" width="11.08984375" style="335" hidden="1" customWidth="1"/>
    <col min="31" max="31" width="10" style="335" hidden="1" customWidth="1"/>
    <col min="32" max="32" width="11.453125" style="215" hidden="1" customWidth="1"/>
    <col min="33" max="34" width="9" style="469" customWidth="1"/>
    <col min="35" max="16384" width="9" style="469"/>
  </cols>
  <sheetData>
    <row r="1" spans="1:32">
      <c r="V1" s="41"/>
      <c r="Z1" s="427" t="str">
        <f>申1!X1</f>
        <v>令和７年度もっとパパ</v>
      </c>
    </row>
    <row r="2" spans="1:32">
      <c r="S2" s="666" t="str">
        <f>IF(申1!P2="","",申1!P2)</f>
        <v/>
      </c>
      <c r="T2" s="666"/>
      <c r="U2" s="666"/>
      <c r="V2" s="666"/>
      <c r="W2" s="666"/>
      <c r="X2" s="666"/>
      <c r="Y2" s="666"/>
      <c r="Z2" s="666"/>
    </row>
    <row r="3" spans="1:32" ht="23.25" customHeight="1">
      <c r="B3" s="441" t="s">
        <v>388</v>
      </c>
      <c r="S3" s="268"/>
      <c r="T3" s="268"/>
      <c r="U3" s="268"/>
      <c r="V3" s="268"/>
      <c r="W3" s="268"/>
      <c r="X3" s="268"/>
      <c r="Y3" s="268"/>
      <c r="Z3" s="268"/>
    </row>
    <row r="4" spans="1:32" s="468" customFormat="1" ht="24.75" customHeight="1">
      <c r="A4" s="420"/>
      <c r="B4" s="667" t="s">
        <v>395</v>
      </c>
      <c r="C4" s="667"/>
      <c r="D4" s="667"/>
      <c r="E4" s="667"/>
      <c r="F4" s="667"/>
      <c r="G4" s="667"/>
      <c r="H4" s="667"/>
      <c r="I4" s="667"/>
      <c r="J4" s="667"/>
      <c r="K4" s="667"/>
      <c r="L4" s="668"/>
      <c r="M4" s="668"/>
      <c r="N4" s="265"/>
      <c r="O4" s="265"/>
      <c r="P4" s="265"/>
      <c r="Q4" s="265"/>
      <c r="R4" s="265"/>
      <c r="S4" s="265"/>
      <c r="T4" s="265"/>
      <c r="U4" s="265"/>
      <c r="V4" s="265"/>
      <c r="W4" s="265"/>
      <c r="X4" s="265"/>
      <c r="Y4" s="265"/>
      <c r="Z4" s="265"/>
      <c r="AA4" s="503"/>
      <c r="AB4" s="342"/>
      <c r="AC4" s="342"/>
      <c r="AD4" s="342"/>
      <c r="AE4" s="342"/>
      <c r="AF4" s="218"/>
    </row>
    <row r="5" spans="1:32" s="468" customFormat="1" ht="15.75" customHeight="1">
      <c r="A5" s="473"/>
      <c r="B5" s="673" t="s">
        <v>156</v>
      </c>
      <c r="C5" s="674"/>
      <c r="D5" s="674"/>
      <c r="E5" s="674"/>
      <c r="F5" s="679" t="s">
        <v>22</v>
      </c>
      <c r="G5" s="680"/>
      <c r="H5" s="680"/>
      <c r="I5" s="681"/>
      <c r="J5" s="682"/>
      <c r="K5" s="683"/>
      <c r="L5" s="683"/>
      <c r="M5" s="683"/>
      <c r="N5" s="683"/>
      <c r="O5" s="683"/>
      <c r="P5" s="683"/>
      <c r="Q5" s="683"/>
      <c r="R5" s="683"/>
      <c r="S5" s="683"/>
      <c r="T5" s="683"/>
      <c r="U5" s="683"/>
      <c r="V5" s="683"/>
      <c r="W5" s="684"/>
      <c r="X5" s="685" t="s">
        <v>400</v>
      </c>
      <c r="Y5" s="686"/>
      <c r="Z5" s="687"/>
      <c r="AA5" s="503" t="s">
        <v>155</v>
      </c>
      <c r="AB5" s="342"/>
      <c r="AC5" s="342"/>
      <c r="AD5" s="342"/>
      <c r="AE5" s="342"/>
      <c r="AF5" s="218"/>
    </row>
    <row r="6" spans="1:32" s="468" customFormat="1" ht="32.25" customHeight="1">
      <c r="A6" s="473"/>
      <c r="B6" s="675"/>
      <c r="C6" s="676"/>
      <c r="D6" s="676"/>
      <c r="E6" s="676"/>
      <c r="F6" s="691" t="s">
        <v>154</v>
      </c>
      <c r="G6" s="692"/>
      <c r="H6" s="692"/>
      <c r="I6" s="693"/>
      <c r="J6" s="694" t="str">
        <f>IF(申２!F8="","",申２!F8)</f>
        <v/>
      </c>
      <c r="K6" s="695"/>
      <c r="L6" s="695"/>
      <c r="M6" s="695"/>
      <c r="N6" s="695"/>
      <c r="O6" s="695"/>
      <c r="P6" s="695"/>
      <c r="Q6" s="695"/>
      <c r="R6" s="695"/>
      <c r="S6" s="695"/>
      <c r="T6" s="695"/>
      <c r="U6" s="695"/>
      <c r="V6" s="695"/>
      <c r="W6" s="695"/>
      <c r="X6" s="688"/>
      <c r="Y6" s="689"/>
      <c r="Z6" s="690"/>
      <c r="AA6" s="503"/>
      <c r="AB6" s="342"/>
      <c r="AC6" s="342"/>
      <c r="AD6" s="342"/>
      <c r="AE6" s="342"/>
      <c r="AF6" s="218"/>
    </row>
    <row r="7" spans="1:32" s="468" customFormat="1" ht="15.75" customHeight="1">
      <c r="A7" s="473"/>
      <c r="B7" s="675"/>
      <c r="C7" s="676"/>
      <c r="D7" s="676"/>
      <c r="E7" s="676"/>
      <c r="F7" s="679" t="s">
        <v>22</v>
      </c>
      <c r="G7" s="680"/>
      <c r="H7" s="680"/>
      <c r="I7" s="681"/>
      <c r="J7" s="682"/>
      <c r="K7" s="683"/>
      <c r="L7" s="683"/>
      <c r="M7" s="683"/>
      <c r="N7" s="683"/>
      <c r="O7" s="683"/>
      <c r="P7" s="683"/>
      <c r="Q7" s="683"/>
      <c r="R7" s="683"/>
      <c r="S7" s="683"/>
      <c r="T7" s="683"/>
      <c r="U7" s="683"/>
      <c r="V7" s="683"/>
      <c r="W7" s="683"/>
      <c r="X7" s="688"/>
      <c r="Y7" s="689"/>
      <c r="Z7" s="690"/>
      <c r="AA7" s="503"/>
      <c r="AB7" s="342"/>
      <c r="AC7" s="342"/>
      <c r="AD7" s="342"/>
      <c r="AE7" s="342"/>
      <c r="AF7" s="218"/>
    </row>
    <row r="8" spans="1:32" s="468" customFormat="1" ht="31.5" customHeight="1">
      <c r="A8" s="473"/>
      <c r="B8" s="675"/>
      <c r="C8" s="676"/>
      <c r="D8" s="676"/>
      <c r="E8" s="676"/>
      <c r="F8" s="696" t="s">
        <v>284</v>
      </c>
      <c r="G8" s="697"/>
      <c r="H8" s="697"/>
      <c r="I8" s="698"/>
      <c r="J8" s="700"/>
      <c r="K8" s="701"/>
      <c r="L8" s="701"/>
      <c r="M8" s="701"/>
      <c r="N8" s="701"/>
      <c r="O8" s="701"/>
      <c r="P8" s="701"/>
      <c r="Q8" s="701"/>
      <c r="R8" s="701"/>
      <c r="S8" s="701"/>
      <c r="T8" s="701"/>
      <c r="U8" s="701"/>
      <c r="V8" s="701"/>
      <c r="W8" s="701"/>
      <c r="X8" s="702"/>
      <c r="Y8" s="642"/>
      <c r="Z8" s="646"/>
      <c r="AA8" s="503"/>
      <c r="AB8" s="342" t="b">
        <v>0</v>
      </c>
      <c r="AC8" s="342"/>
      <c r="AD8" s="342"/>
      <c r="AE8" s="342"/>
      <c r="AF8" s="218"/>
    </row>
    <row r="9" spans="1:32" s="468" customFormat="1" ht="18.75" customHeight="1">
      <c r="A9" s="473"/>
      <c r="B9" s="677"/>
      <c r="C9" s="678"/>
      <c r="D9" s="678"/>
      <c r="E9" s="678"/>
      <c r="F9" s="699"/>
      <c r="G9" s="692"/>
      <c r="H9" s="692"/>
      <c r="I9" s="693"/>
      <c r="J9" s="705" t="s">
        <v>451</v>
      </c>
      <c r="K9" s="706"/>
      <c r="L9" s="706"/>
      <c r="M9" s="706"/>
      <c r="N9" s="706"/>
      <c r="O9" s="438" t="s">
        <v>421</v>
      </c>
      <c r="P9" s="704"/>
      <c r="Q9" s="704"/>
      <c r="R9" s="704"/>
      <c r="S9" s="704"/>
      <c r="T9" s="704"/>
      <c r="U9" s="704"/>
      <c r="V9" s="704"/>
      <c r="W9" s="368" t="s">
        <v>153</v>
      </c>
      <c r="X9" s="703"/>
      <c r="Y9" s="657"/>
      <c r="Z9" s="659"/>
      <c r="AA9" s="503"/>
      <c r="AB9" s="342" t="b">
        <v>0</v>
      </c>
      <c r="AC9" s="342" t="b">
        <v>0</v>
      </c>
      <c r="AD9" s="342"/>
      <c r="AE9" s="342"/>
      <c r="AF9" s="218"/>
    </row>
    <row r="10" spans="1:32" s="468" customFormat="1" ht="38.25" customHeight="1">
      <c r="A10" s="473"/>
      <c r="B10" s="707" t="s">
        <v>152</v>
      </c>
      <c r="C10" s="708"/>
      <c r="D10" s="708"/>
      <c r="E10" s="708"/>
      <c r="F10" s="709"/>
      <c r="G10" s="710"/>
      <c r="H10" s="710"/>
      <c r="I10" s="710"/>
      <c r="J10" s="710"/>
      <c r="K10" s="710"/>
      <c r="L10" s="710"/>
      <c r="M10" s="710"/>
      <c r="N10" s="710"/>
      <c r="O10" s="710"/>
      <c r="P10" s="710"/>
      <c r="Q10" s="710"/>
      <c r="R10" s="710"/>
      <c r="S10" s="710"/>
      <c r="T10" s="710"/>
      <c r="U10" s="710"/>
      <c r="V10" s="710"/>
      <c r="W10" s="710"/>
      <c r="X10" s="710"/>
      <c r="Y10" s="710"/>
      <c r="Z10" s="711"/>
      <c r="AA10" s="504"/>
      <c r="AB10" s="342"/>
      <c r="AC10" s="342"/>
      <c r="AD10" s="342"/>
      <c r="AE10" s="342"/>
      <c r="AF10" s="218"/>
    </row>
    <row r="11" spans="1:32" s="468" customFormat="1" ht="15.75" customHeight="1">
      <c r="A11" s="473"/>
      <c r="B11" s="717" t="s">
        <v>327</v>
      </c>
      <c r="C11" s="674"/>
      <c r="D11" s="674"/>
      <c r="E11" s="718"/>
      <c r="F11" s="722" t="s">
        <v>22</v>
      </c>
      <c r="G11" s="723"/>
      <c r="H11" s="731"/>
      <c r="I11" s="732"/>
      <c r="J11" s="732"/>
      <c r="K11" s="732"/>
      <c r="L11" s="732"/>
      <c r="M11" s="732"/>
      <c r="N11" s="732"/>
      <c r="O11" s="732"/>
      <c r="P11" s="732"/>
      <c r="Q11" s="732"/>
      <c r="R11" s="733"/>
      <c r="S11" s="727" t="s">
        <v>151</v>
      </c>
      <c r="T11" s="728"/>
      <c r="U11" s="269" t="s">
        <v>150</v>
      </c>
      <c r="V11" s="250"/>
      <c r="W11" s="250"/>
      <c r="X11" s="250"/>
      <c r="Y11" s="250"/>
      <c r="Z11" s="251"/>
      <c r="AA11" s="205"/>
      <c r="AB11" s="343">
        <v>2</v>
      </c>
      <c r="AC11" s="342" t="s">
        <v>149</v>
      </c>
      <c r="AD11" s="342"/>
      <c r="AE11" s="342"/>
      <c r="AF11" s="218"/>
    </row>
    <row r="12" spans="1:32" s="468" customFormat="1" ht="33" customHeight="1" thickBot="1">
      <c r="A12" s="473"/>
      <c r="B12" s="719"/>
      <c r="C12" s="720"/>
      <c r="D12" s="720"/>
      <c r="E12" s="721"/>
      <c r="F12" s="724" t="s">
        <v>148</v>
      </c>
      <c r="G12" s="724"/>
      <c r="H12" s="734"/>
      <c r="I12" s="735"/>
      <c r="J12" s="735"/>
      <c r="K12" s="735"/>
      <c r="L12" s="735"/>
      <c r="M12" s="735"/>
      <c r="N12" s="735"/>
      <c r="O12" s="735"/>
      <c r="P12" s="735"/>
      <c r="Q12" s="736"/>
      <c r="R12" s="737"/>
      <c r="S12" s="729"/>
      <c r="T12" s="730"/>
      <c r="U12" s="254"/>
      <c r="V12" s="475" t="s">
        <v>2</v>
      </c>
      <c r="W12" s="131"/>
      <c r="X12" s="475" t="s">
        <v>146</v>
      </c>
      <c r="Y12" s="474"/>
      <c r="Z12" s="257" t="s">
        <v>27</v>
      </c>
      <c r="AA12" s="205"/>
      <c r="AB12" s="344" t="e">
        <f>DATEVALUE(CONCATENATE(U11,U12,V12,W12,X12,Y12,Z12))</f>
        <v>#VALUE!</v>
      </c>
      <c r="AC12" s="345" t="e">
        <f>EDATE(AB12,24)-1</f>
        <v>#VALUE!</v>
      </c>
      <c r="AD12" s="342"/>
      <c r="AE12" s="342"/>
      <c r="AF12" s="218"/>
    </row>
    <row r="13" spans="1:32" s="468" customFormat="1" ht="23.25" customHeight="1">
      <c r="A13" s="473"/>
      <c r="B13" s="744"/>
      <c r="C13" s="745"/>
      <c r="D13" s="746" t="s">
        <v>283</v>
      </c>
      <c r="E13" s="747"/>
      <c r="F13" s="747"/>
      <c r="G13" s="747"/>
      <c r="H13" s="747"/>
      <c r="I13" s="747"/>
      <c r="J13" s="747"/>
      <c r="K13" s="747"/>
      <c r="L13" s="747"/>
      <c r="M13" s="747"/>
      <c r="N13" s="747"/>
      <c r="O13" s="747"/>
      <c r="P13" s="747"/>
      <c r="Q13" s="747"/>
      <c r="R13" s="747"/>
      <c r="S13" s="725" t="s">
        <v>338</v>
      </c>
      <c r="T13" s="726"/>
      <c r="U13" s="712" t="s">
        <v>145</v>
      </c>
      <c r="V13" s="713"/>
      <c r="W13" s="714" t="s">
        <v>445</v>
      </c>
      <c r="X13" s="715"/>
      <c r="Y13" s="715"/>
      <c r="Z13" s="716"/>
      <c r="AA13" s="505"/>
      <c r="AB13" s="345"/>
      <c r="AC13" s="345"/>
      <c r="AD13" s="342"/>
      <c r="AE13" s="342"/>
      <c r="AF13" s="218"/>
    </row>
    <row r="14" spans="1:32" s="468" customFormat="1" ht="15" customHeight="1">
      <c r="A14" s="473"/>
      <c r="B14" s="738" t="s">
        <v>282</v>
      </c>
      <c r="C14" s="739"/>
      <c r="D14" s="662" t="s">
        <v>1</v>
      </c>
      <c r="E14" s="654"/>
      <c r="F14" s="656" t="s">
        <v>2</v>
      </c>
      <c r="G14" s="654"/>
      <c r="H14" s="656" t="s">
        <v>3</v>
      </c>
      <c r="I14" s="654"/>
      <c r="J14" s="656" t="s">
        <v>4</v>
      </c>
      <c r="K14" s="656" t="s">
        <v>144</v>
      </c>
      <c r="L14" s="664" t="s">
        <v>1</v>
      </c>
      <c r="M14" s="654"/>
      <c r="N14" s="656" t="s">
        <v>2</v>
      </c>
      <c r="O14" s="654"/>
      <c r="P14" s="656" t="s">
        <v>146</v>
      </c>
      <c r="Q14" s="654"/>
      <c r="R14" s="658" t="s">
        <v>4</v>
      </c>
      <c r="S14" s="648" t="str">
        <f>IFERROR(IF(AC14=1,"",IF(AC14&gt;$AC$12,$AC$12-AB14+1,AC14-AB14+1)),"")</f>
        <v/>
      </c>
      <c r="T14" s="650" t="s">
        <v>4</v>
      </c>
      <c r="U14" s="660"/>
      <c r="V14" s="650" t="s">
        <v>4</v>
      </c>
      <c r="W14" s="652"/>
      <c r="X14" s="669" t="str">
        <f t="shared" ref="X14:X29" si="0">IFERROR(IF(S14-U14&lt;0,0,S14-U14),"")</f>
        <v/>
      </c>
      <c r="Y14" s="669"/>
      <c r="Z14" s="636" t="s">
        <v>4</v>
      </c>
      <c r="AA14" s="506" t="str">
        <f>IFERROR(IF(AB12=1,"",IF(AB14=1,"",IF(AB14-AB12&lt;0,"※開始日が違います（子の出生日以降であること）",""))),"")</f>
        <v/>
      </c>
      <c r="AB14" s="345">
        <f>IFERROR(DATEVALUE(CONCATENATE(D14,E14,F14,G14,H14,I14,J14)),1)</f>
        <v>1</v>
      </c>
      <c r="AC14" s="345">
        <f>IFERROR(DATEVALUE(CONCATENATE(L14,M14,N14,O14,P14,Q14,R14)),1)</f>
        <v>1</v>
      </c>
      <c r="AD14" s="342"/>
      <c r="AE14" s="342"/>
      <c r="AF14" s="218"/>
    </row>
    <row r="15" spans="1:32" s="468" customFormat="1" ht="15" customHeight="1">
      <c r="A15" s="473"/>
      <c r="B15" s="740"/>
      <c r="C15" s="741"/>
      <c r="D15" s="638"/>
      <c r="E15" s="640"/>
      <c r="F15" s="642"/>
      <c r="G15" s="640"/>
      <c r="H15" s="642"/>
      <c r="I15" s="640"/>
      <c r="J15" s="642"/>
      <c r="K15" s="642"/>
      <c r="L15" s="644"/>
      <c r="M15" s="640"/>
      <c r="N15" s="642"/>
      <c r="O15" s="640"/>
      <c r="P15" s="642"/>
      <c r="Q15" s="640"/>
      <c r="R15" s="646"/>
      <c r="S15" s="628"/>
      <c r="T15" s="630"/>
      <c r="U15" s="632"/>
      <c r="V15" s="630"/>
      <c r="W15" s="634"/>
      <c r="X15" s="670"/>
      <c r="Y15" s="670"/>
      <c r="Z15" s="626"/>
      <c r="AA15" s="782" t="str">
        <f>IF(AB14=1,"",IF(AB14&lt;=45016,"※開始日が令和5年3月31日以前の育業は対象外です。",""))</f>
        <v/>
      </c>
      <c r="AB15" s="345"/>
      <c r="AC15" s="345"/>
      <c r="AD15" s="342"/>
      <c r="AE15" s="342"/>
      <c r="AF15" s="218"/>
    </row>
    <row r="16" spans="1:32" s="468" customFormat="1" ht="15" customHeight="1">
      <c r="A16" s="473"/>
      <c r="B16" s="742"/>
      <c r="C16" s="743"/>
      <c r="D16" s="663"/>
      <c r="E16" s="655"/>
      <c r="F16" s="657"/>
      <c r="G16" s="655"/>
      <c r="H16" s="657"/>
      <c r="I16" s="655"/>
      <c r="J16" s="657"/>
      <c r="K16" s="657"/>
      <c r="L16" s="665"/>
      <c r="M16" s="655"/>
      <c r="N16" s="657"/>
      <c r="O16" s="655"/>
      <c r="P16" s="657"/>
      <c r="Q16" s="655"/>
      <c r="R16" s="659"/>
      <c r="S16" s="649"/>
      <c r="T16" s="651"/>
      <c r="U16" s="661"/>
      <c r="V16" s="651"/>
      <c r="W16" s="653"/>
      <c r="X16" s="671"/>
      <c r="Y16" s="671"/>
      <c r="Z16" s="637"/>
      <c r="AA16" s="782"/>
      <c r="AB16" s="345"/>
      <c r="AC16" s="345"/>
      <c r="AD16" s="342"/>
      <c r="AE16" s="342"/>
      <c r="AF16" s="218"/>
    </row>
    <row r="17" spans="1:32" s="468" customFormat="1" ht="15" customHeight="1">
      <c r="A17" s="473"/>
      <c r="B17" s="738" t="s">
        <v>339</v>
      </c>
      <c r="C17" s="739"/>
      <c r="D17" s="662" t="s">
        <v>1</v>
      </c>
      <c r="E17" s="654"/>
      <c r="F17" s="656" t="s">
        <v>2</v>
      </c>
      <c r="G17" s="654"/>
      <c r="H17" s="656" t="s">
        <v>3</v>
      </c>
      <c r="I17" s="654"/>
      <c r="J17" s="656" t="s">
        <v>4</v>
      </c>
      <c r="K17" s="656" t="s">
        <v>144</v>
      </c>
      <c r="L17" s="664" t="s">
        <v>1</v>
      </c>
      <c r="M17" s="654"/>
      <c r="N17" s="656" t="s">
        <v>2</v>
      </c>
      <c r="O17" s="654"/>
      <c r="P17" s="656" t="s">
        <v>146</v>
      </c>
      <c r="Q17" s="654"/>
      <c r="R17" s="658" t="s">
        <v>4</v>
      </c>
      <c r="S17" s="648" t="str">
        <f>IFERROR(IF(AC17=1,"",IF(AC17&gt;$AC$12,$AC$12-AB17+1,AC17-AB17+1)),"")</f>
        <v/>
      </c>
      <c r="T17" s="650" t="s">
        <v>4</v>
      </c>
      <c r="U17" s="660"/>
      <c r="V17" s="650" t="s">
        <v>4</v>
      </c>
      <c r="W17" s="652"/>
      <c r="X17" s="669" t="str">
        <f t="shared" si="0"/>
        <v/>
      </c>
      <c r="Y17" s="669"/>
      <c r="Z17" s="636" t="s">
        <v>4</v>
      </c>
      <c r="AA17" s="506" t="str">
        <f>IF(AB17=1,"",IF(AB17&lt;=AC14,"※1回目の取得より前の日付の申請はできません。",""))</f>
        <v/>
      </c>
      <c r="AB17" s="345">
        <f t="shared" ref="AB17:AB29" si="1">IFERROR(DATEVALUE(CONCATENATE(D17,E17,F17,G17,H17,I17,J17)),1)</f>
        <v>1</v>
      </c>
      <c r="AC17" s="345">
        <f t="shared" ref="AC17:AC29" si="2">IFERROR(DATEVALUE(CONCATENATE(L17,M17,N17,O17,P17,Q17,R17)),1)</f>
        <v>1</v>
      </c>
      <c r="AD17" s="342"/>
      <c r="AE17" s="342"/>
      <c r="AF17" s="218"/>
    </row>
    <row r="18" spans="1:32" s="468" customFormat="1" ht="15" customHeight="1">
      <c r="A18" s="473"/>
      <c r="B18" s="740"/>
      <c r="C18" s="741"/>
      <c r="D18" s="638"/>
      <c r="E18" s="640"/>
      <c r="F18" s="642"/>
      <c r="G18" s="640"/>
      <c r="H18" s="642"/>
      <c r="I18" s="640"/>
      <c r="J18" s="642"/>
      <c r="K18" s="642"/>
      <c r="L18" s="644"/>
      <c r="M18" s="640"/>
      <c r="N18" s="642"/>
      <c r="O18" s="640"/>
      <c r="P18" s="642"/>
      <c r="Q18" s="640"/>
      <c r="R18" s="646"/>
      <c r="S18" s="628"/>
      <c r="T18" s="630"/>
      <c r="U18" s="632"/>
      <c r="V18" s="630"/>
      <c r="W18" s="634"/>
      <c r="X18" s="670"/>
      <c r="Y18" s="670"/>
      <c r="Z18" s="626"/>
      <c r="AA18" s="782" t="str">
        <f>IF(AB17=1,"",IF(AB17&lt;=45016,"※開始日が令和5年3月31日以前の育業は対象外です。",""))</f>
        <v/>
      </c>
      <c r="AB18" s="345"/>
      <c r="AC18" s="345"/>
      <c r="AD18" s="342"/>
      <c r="AE18" s="342"/>
      <c r="AF18" s="218"/>
    </row>
    <row r="19" spans="1:32" s="468" customFormat="1" ht="15" customHeight="1">
      <c r="A19" s="473"/>
      <c r="B19" s="742"/>
      <c r="C19" s="743"/>
      <c r="D19" s="663"/>
      <c r="E19" s="655"/>
      <c r="F19" s="657"/>
      <c r="G19" s="655"/>
      <c r="H19" s="657"/>
      <c r="I19" s="655"/>
      <c r="J19" s="657"/>
      <c r="K19" s="657"/>
      <c r="L19" s="665"/>
      <c r="M19" s="655"/>
      <c r="N19" s="657"/>
      <c r="O19" s="655"/>
      <c r="P19" s="657"/>
      <c r="Q19" s="655"/>
      <c r="R19" s="659"/>
      <c r="S19" s="649"/>
      <c r="T19" s="651"/>
      <c r="U19" s="661"/>
      <c r="V19" s="651"/>
      <c r="W19" s="653"/>
      <c r="X19" s="671"/>
      <c r="Y19" s="671"/>
      <c r="Z19" s="637"/>
      <c r="AA19" s="782"/>
      <c r="AB19" s="345"/>
      <c r="AC19" s="345"/>
      <c r="AD19" s="342"/>
      <c r="AE19" s="342"/>
      <c r="AF19" s="218"/>
    </row>
    <row r="20" spans="1:32" s="468" customFormat="1" ht="15" customHeight="1">
      <c r="A20" s="473"/>
      <c r="B20" s="738" t="s">
        <v>340</v>
      </c>
      <c r="C20" s="739"/>
      <c r="D20" s="662" t="s">
        <v>1</v>
      </c>
      <c r="E20" s="654"/>
      <c r="F20" s="656" t="s">
        <v>2</v>
      </c>
      <c r="G20" s="654"/>
      <c r="H20" s="656" t="s">
        <v>3</v>
      </c>
      <c r="I20" s="654"/>
      <c r="J20" s="656" t="s">
        <v>4</v>
      </c>
      <c r="K20" s="656" t="s">
        <v>144</v>
      </c>
      <c r="L20" s="664" t="s">
        <v>1</v>
      </c>
      <c r="M20" s="654"/>
      <c r="N20" s="656" t="s">
        <v>2</v>
      </c>
      <c r="O20" s="654"/>
      <c r="P20" s="656" t="s">
        <v>146</v>
      </c>
      <c r="Q20" s="654"/>
      <c r="R20" s="658" t="s">
        <v>4</v>
      </c>
      <c r="S20" s="648" t="str">
        <f t="shared" ref="S20:S29" si="3">IFERROR(IF(AC20=1,"",IF(AC20&gt;$AC$12,$AC$12-AB20+1,AC20-AB20+1)),"")</f>
        <v/>
      </c>
      <c r="T20" s="650" t="s">
        <v>4</v>
      </c>
      <c r="U20" s="660"/>
      <c r="V20" s="650" t="s">
        <v>4</v>
      </c>
      <c r="W20" s="652"/>
      <c r="X20" s="669" t="str">
        <f t="shared" si="0"/>
        <v/>
      </c>
      <c r="Y20" s="669"/>
      <c r="Z20" s="636" t="s">
        <v>4</v>
      </c>
      <c r="AA20" s="506" t="str">
        <f>IF(AB20=1,"",IF(AB20&lt;=AC17,"※2回目の取得より前の日付の申請はできません。",""))</f>
        <v/>
      </c>
      <c r="AB20" s="345">
        <f t="shared" si="1"/>
        <v>1</v>
      </c>
      <c r="AC20" s="345">
        <f t="shared" si="2"/>
        <v>1</v>
      </c>
      <c r="AD20" s="342"/>
      <c r="AE20" s="342"/>
      <c r="AF20" s="218"/>
    </row>
    <row r="21" spans="1:32" s="468" customFormat="1" ht="15" customHeight="1">
      <c r="A21" s="473"/>
      <c r="B21" s="740"/>
      <c r="C21" s="741"/>
      <c r="D21" s="638"/>
      <c r="E21" s="640"/>
      <c r="F21" s="642"/>
      <c r="G21" s="640"/>
      <c r="H21" s="642"/>
      <c r="I21" s="640"/>
      <c r="J21" s="642"/>
      <c r="K21" s="642"/>
      <c r="L21" s="644"/>
      <c r="M21" s="640"/>
      <c r="N21" s="642"/>
      <c r="O21" s="640"/>
      <c r="P21" s="642"/>
      <c r="Q21" s="640"/>
      <c r="R21" s="646"/>
      <c r="S21" s="628"/>
      <c r="T21" s="630"/>
      <c r="U21" s="632"/>
      <c r="V21" s="630"/>
      <c r="W21" s="634"/>
      <c r="X21" s="670"/>
      <c r="Y21" s="670"/>
      <c r="Z21" s="626"/>
      <c r="AA21" s="782" t="str">
        <f>IF(AB20=1,"",IF(AB20&lt;=45016,"※開始日が令和5年3月31日以前の育業は対象外です。",""))</f>
        <v/>
      </c>
      <c r="AB21" s="345"/>
      <c r="AC21" s="345"/>
      <c r="AD21" s="342"/>
      <c r="AE21" s="342"/>
      <c r="AF21" s="218"/>
    </row>
    <row r="22" spans="1:32" s="468" customFormat="1" ht="15" customHeight="1">
      <c r="A22" s="473"/>
      <c r="B22" s="742"/>
      <c r="C22" s="743"/>
      <c r="D22" s="663"/>
      <c r="E22" s="655"/>
      <c r="F22" s="657"/>
      <c r="G22" s="655"/>
      <c r="H22" s="657"/>
      <c r="I22" s="655"/>
      <c r="J22" s="657"/>
      <c r="K22" s="657"/>
      <c r="L22" s="665"/>
      <c r="M22" s="655"/>
      <c r="N22" s="657"/>
      <c r="O22" s="655"/>
      <c r="P22" s="657"/>
      <c r="Q22" s="655"/>
      <c r="R22" s="659"/>
      <c r="S22" s="649"/>
      <c r="T22" s="651"/>
      <c r="U22" s="661"/>
      <c r="V22" s="651"/>
      <c r="W22" s="653"/>
      <c r="X22" s="671"/>
      <c r="Y22" s="671"/>
      <c r="Z22" s="637"/>
      <c r="AA22" s="782"/>
      <c r="AB22" s="345"/>
      <c r="AC22" s="345"/>
      <c r="AD22" s="342"/>
      <c r="AE22" s="342"/>
      <c r="AF22" s="218"/>
    </row>
    <row r="23" spans="1:32" s="468" customFormat="1" ht="15" customHeight="1">
      <c r="A23" s="473"/>
      <c r="B23" s="738" t="s">
        <v>341</v>
      </c>
      <c r="C23" s="739"/>
      <c r="D23" s="662" t="s">
        <v>1</v>
      </c>
      <c r="E23" s="654"/>
      <c r="F23" s="656" t="s">
        <v>2</v>
      </c>
      <c r="G23" s="654"/>
      <c r="H23" s="656" t="s">
        <v>3</v>
      </c>
      <c r="I23" s="654"/>
      <c r="J23" s="656" t="s">
        <v>4</v>
      </c>
      <c r="K23" s="656" t="s">
        <v>144</v>
      </c>
      <c r="L23" s="664" t="s">
        <v>1</v>
      </c>
      <c r="M23" s="654"/>
      <c r="N23" s="656" t="s">
        <v>2</v>
      </c>
      <c r="O23" s="654"/>
      <c r="P23" s="656" t="s">
        <v>146</v>
      </c>
      <c r="Q23" s="654"/>
      <c r="R23" s="658" t="s">
        <v>4</v>
      </c>
      <c r="S23" s="648" t="str">
        <f t="shared" si="3"/>
        <v/>
      </c>
      <c r="T23" s="650" t="s">
        <v>4</v>
      </c>
      <c r="U23" s="660"/>
      <c r="V23" s="650" t="s">
        <v>4</v>
      </c>
      <c r="W23" s="652"/>
      <c r="X23" s="669" t="str">
        <f t="shared" si="0"/>
        <v/>
      </c>
      <c r="Y23" s="669"/>
      <c r="Z23" s="636" t="s">
        <v>4</v>
      </c>
      <c r="AA23" s="506" t="str">
        <f>IF(AB23=1,"",IF(AB23&lt;=AC20,"※3回目の取得より前の日付の申請はできません。",""))</f>
        <v/>
      </c>
      <c r="AB23" s="345">
        <f t="shared" si="1"/>
        <v>1</v>
      </c>
      <c r="AC23" s="345">
        <f t="shared" si="2"/>
        <v>1</v>
      </c>
      <c r="AD23" s="342"/>
      <c r="AE23" s="342"/>
      <c r="AF23" s="218"/>
    </row>
    <row r="24" spans="1:32" s="468" customFormat="1" ht="15" customHeight="1">
      <c r="A24" s="473"/>
      <c r="B24" s="740"/>
      <c r="C24" s="741"/>
      <c r="D24" s="638"/>
      <c r="E24" s="640"/>
      <c r="F24" s="642"/>
      <c r="G24" s="640"/>
      <c r="H24" s="642"/>
      <c r="I24" s="640"/>
      <c r="J24" s="642"/>
      <c r="K24" s="642"/>
      <c r="L24" s="644"/>
      <c r="M24" s="640"/>
      <c r="N24" s="642"/>
      <c r="O24" s="640"/>
      <c r="P24" s="642"/>
      <c r="Q24" s="640"/>
      <c r="R24" s="646"/>
      <c r="S24" s="628"/>
      <c r="T24" s="630"/>
      <c r="U24" s="632"/>
      <c r="V24" s="630"/>
      <c r="W24" s="634"/>
      <c r="X24" s="670"/>
      <c r="Y24" s="670"/>
      <c r="Z24" s="626"/>
      <c r="AA24" s="782" t="str">
        <f>IF(AB23=1,"",IF(AB23&lt;=45016,"※開始日が令和5年3月31日以前の育業は対象外です。",""))</f>
        <v/>
      </c>
      <c r="AB24" s="345"/>
      <c r="AC24" s="345"/>
      <c r="AD24" s="342"/>
      <c r="AE24" s="342"/>
      <c r="AF24" s="218"/>
    </row>
    <row r="25" spans="1:32" s="468" customFormat="1" ht="15" customHeight="1">
      <c r="A25" s="473"/>
      <c r="B25" s="742"/>
      <c r="C25" s="743"/>
      <c r="D25" s="663"/>
      <c r="E25" s="655"/>
      <c r="F25" s="657"/>
      <c r="G25" s="655"/>
      <c r="H25" s="657"/>
      <c r="I25" s="655"/>
      <c r="J25" s="657"/>
      <c r="K25" s="657"/>
      <c r="L25" s="665"/>
      <c r="M25" s="655"/>
      <c r="N25" s="657"/>
      <c r="O25" s="655"/>
      <c r="P25" s="657"/>
      <c r="Q25" s="655"/>
      <c r="R25" s="659"/>
      <c r="S25" s="649"/>
      <c r="T25" s="651"/>
      <c r="U25" s="661"/>
      <c r="V25" s="651"/>
      <c r="W25" s="653"/>
      <c r="X25" s="671"/>
      <c r="Y25" s="671"/>
      <c r="Z25" s="637"/>
      <c r="AA25" s="782"/>
      <c r="AB25" s="345"/>
      <c r="AC25" s="345"/>
      <c r="AD25" s="342"/>
      <c r="AE25" s="342"/>
      <c r="AF25" s="218"/>
    </row>
    <row r="26" spans="1:32" s="468" customFormat="1" ht="15" customHeight="1">
      <c r="A26" s="473"/>
      <c r="B26" s="738" t="s">
        <v>342</v>
      </c>
      <c r="C26" s="739"/>
      <c r="D26" s="662" t="s">
        <v>1</v>
      </c>
      <c r="E26" s="654"/>
      <c r="F26" s="656" t="s">
        <v>2</v>
      </c>
      <c r="G26" s="654"/>
      <c r="H26" s="656" t="s">
        <v>147</v>
      </c>
      <c r="I26" s="654"/>
      <c r="J26" s="656" t="s">
        <v>347</v>
      </c>
      <c r="K26" s="656" t="s">
        <v>144</v>
      </c>
      <c r="L26" s="664" t="s">
        <v>1</v>
      </c>
      <c r="M26" s="654"/>
      <c r="N26" s="656" t="s">
        <v>2</v>
      </c>
      <c r="O26" s="654"/>
      <c r="P26" s="656" t="s">
        <v>147</v>
      </c>
      <c r="Q26" s="654"/>
      <c r="R26" s="658" t="s">
        <v>347</v>
      </c>
      <c r="S26" s="648" t="str">
        <f t="shared" si="3"/>
        <v/>
      </c>
      <c r="T26" s="650" t="s">
        <v>4</v>
      </c>
      <c r="U26" s="660"/>
      <c r="V26" s="650" t="s">
        <v>4</v>
      </c>
      <c r="W26" s="652"/>
      <c r="X26" s="669" t="str">
        <f t="shared" si="0"/>
        <v/>
      </c>
      <c r="Y26" s="669"/>
      <c r="Z26" s="636" t="s">
        <v>4</v>
      </c>
      <c r="AA26" s="506" t="str">
        <f>IF(AB26=1,"",IF(AB26&lt;=AC23,"※４回目の取得より前の日付の申請はできません。",""))</f>
        <v/>
      </c>
      <c r="AB26" s="345">
        <f t="shared" si="1"/>
        <v>1</v>
      </c>
      <c r="AC26" s="345">
        <f t="shared" si="2"/>
        <v>1</v>
      </c>
      <c r="AD26" s="342"/>
      <c r="AE26" s="342"/>
      <c r="AF26" s="218"/>
    </row>
    <row r="27" spans="1:32" s="468" customFormat="1" ht="15" customHeight="1">
      <c r="A27" s="473"/>
      <c r="B27" s="740"/>
      <c r="C27" s="741"/>
      <c r="D27" s="638"/>
      <c r="E27" s="640"/>
      <c r="F27" s="642"/>
      <c r="G27" s="640"/>
      <c r="H27" s="642"/>
      <c r="I27" s="640"/>
      <c r="J27" s="642"/>
      <c r="K27" s="642"/>
      <c r="L27" s="644"/>
      <c r="M27" s="640"/>
      <c r="N27" s="642"/>
      <c r="O27" s="640"/>
      <c r="P27" s="642"/>
      <c r="Q27" s="640"/>
      <c r="R27" s="646"/>
      <c r="S27" s="628"/>
      <c r="T27" s="630"/>
      <c r="U27" s="632"/>
      <c r="V27" s="630"/>
      <c r="W27" s="634"/>
      <c r="X27" s="670"/>
      <c r="Y27" s="670"/>
      <c r="Z27" s="626"/>
      <c r="AA27" s="782" t="str">
        <f>IF(AB26=1,"",IF(AB26&lt;=45016,"※開始日が令和5年3月31日以前の育業は対象外です。",""))</f>
        <v/>
      </c>
      <c r="AB27" s="345"/>
      <c r="AC27" s="345"/>
      <c r="AD27" s="342"/>
      <c r="AE27" s="342"/>
      <c r="AF27" s="218"/>
    </row>
    <row r="28" spans="1:32" s="468" customFormat="1" ht="15" customHeight="1">
      <c r="A28" s="473"/>
      <c r="B28" s="742"/>
      <c r="C28" s="743"/>
      <c r="D28" s="663"/>
      <c r="E28" s="655"/>
      <c r="F28" s="657"/>
      <c r="G28" s="655"/>
      <c r="H28" s="657"/>
      <c r="I28" s="655"/>
      <c r="J28" s="657"/>
      <c r="K28" s="657"/>
      <c r="L28" s="665"/>
      <c r="M28" s="655"/>
      <c r="N28" s="657"/>
      <c r="O28" s="655"/>
      <c r="P28" s="657"/>
      <c r="Q28" s="655"/>
      <c r="R28" s="659"/>
      <c r="S28" s="649"/>
      <c r="T28" s="651"/>
      <c r="U28" s="661"/>
      <c r="V28" s="651"/>
      <c r="W28" s="653"/>
      <c r="X28" s="671"/>
      <c r="Y28" s="671"/>
      <c r="Z28" s="637"/>
      <c r="AA28" s="782"/>
      <c r="AB28" s="345"/>
      <c r="AC28" s="345"/>
      <c r="AD28" s="342"/>
      <c r="AE28" s="342"/>
      <c r="AF28" s="218"/>
    </row>
    <row r="29" spans="1:32" s="468" customFormat="1" ht="15" customHeight="1">
      <c r="A29" s="473"/>
      <c r="B29" s="740" t="s">
        <v>343</v>
      </c>
      <c r="C29" s="741"/>
      <c r="D29" s="638" t="s">
        <v>1</v>
      </c>
      <c r="E29" s="640"/>
      <c r="F29" s="642" t="s">
        <v>2</v>
      </c>
      <c r="G29" s="640"/>
      <c r="H29" s="642" t="s">
        <v>3</v>
      </c>
      <c r="I29" s="640"/>
      <c r="J29" s="642" t="s">
        <v>4</v>
      </c>
      <c r="K29" s="642" t="s">
        <v>144</v>
      </c>
      <c r="L29" s="644" t="s">
        <v>1</v>
      </c>
      <c r="M29" s="640"/>
      <c r="N29" s="642" t="s">
        <v>2</v>
      </c>
      <c r="O29" s="640"/>
      <c r="P29" s="642" t="s">
        <v>146</v>
      </c>
      <c r="Q29" s="640"/>
      <c r="R29" s="646" t="s">
        <v>4</v>
      </c>
      <c r="S29" s="628" t="str">
        <f t="shared" si="3"/>
        <v/>
      </c>
      <c r="T29" s="630" t="s">
        <v>4</v>
      </c>
      <c r="U29" s="632"/>
      <c r="V29" s="630" t="s">
        <v>4</v>
      </c>
      <c r="W29" s="634"/>
      <c r="X29" s="670" t="str">
        <f t="shared" si="0"/>
        <v/>
      </c>
      <c r="Y29" s="670"/>
      <c r="Z29" s="626" t="s">
        <v>4</v>
      </c>
      <c r="AA29" s="506" t="str">
        <f>IF(AB29=1,"",IF(AB29&lt;=AC23,"※５回目の取得より前の日付の申請はできません。",""))</f>
        <v/>
      </c>
      <c r="AB29" s="345">
        <f t="shared" si="1"/>
        <v>1</v>
      </c>
      <c r="AC29" s="345">
        <f t="shared" si="2"/>
        <v>1</v>
      </c>
      <c r="AD29" s="342"/>
      <c r="AE29" s="342"/>
      <c r="AF29" s="218"/>
    </row>
    <row r="30" spans="1:32" s="468" customFormat="1" ht="15" customHeight="1">
      <c r="A30" s="473"/>
      <c r="B30" s="740"/>
      <c r="C30" s="741"/>
      <c r="D30" s="638"/>
      <c r="E30" s="640"/>
      <c r="F30" s="642"/>
      <c r="G30" s="640"/>
      <c r="H30" s="642"/>
      <c r="I30" s="640"/>
      <c r="J30" s="642"/>
      <c r="K30" s="642"/>
      <c r="L30" s="644"/>
      <c r="M30" s="640"/>
      <c r="N30" s="642"/>
      <c r="O30" s="640"/>
      <c r="P30" s="642"/>
      <c r="Q30" s="640"/>
      <c r="R30" s="646"/>
      <c r="S30" s="628"/>
      <c r="T30" s="630"/>
      <c r="U30" s="632"/>
      <c r="V30" s="630"/>
      <c r="W30" s="634"/>
      <c r="X30" s="670"/>
      <c r="Y30" s="670"/>
      <c r="Z30" s="626"/>
      <c r="AA30" s="782" t="str">
        <f>IF(AB29=1,"",IF(AB29&lt;=45016,"※開始日が令和5年3月31日以前の育業は対象外です。",""))</f>
        <v/>
      </c>
      <c r="AB30" s="345"/>
      <c r="AC30" s="345"/>
      <c r="AD30" s="342"/>
      <c r="AE30" s="342"/>
      <c r="AF30" s="218"/>
    </row>
    <row r="31" spans="1:32" s="468" customFormat="1" ht="15" customHeight="1" thickBot="1">
      <c r="A31" s="473"/>
      <c r="B31" s="748"/>
      <c r="C31" s="749"/>
      <c r="D31" s="639"/>
      <c r="E31" s="641"/>
      <c r="F31" s="643"/>
      <c r="G31" s="641"/>
      <c r="H31" s="643"/>
      <c r="I31" s="641"/>
      <c r="J31" s="643"/>
      <c r="K31" s="643"/>
      <c r="L31" s="645"/>
      <c r="M31" s="641"/>
      <c r="N31" s="643"/>
      <c r="O31" s="641"/>
      <c r="P31" s="643"/>
      <c r="Q31" s="641"/>
      <c r="R31" s="647"/>
      <c r="S31" s="629"/>
      <c r="T31" s="631"/>
      <c r="U31" s="633"/>
      <c r="V31" s="631"/>
      <c r="W31" s="635"/>
      <c r="X31" s="672"/>
      <c r="Y31" s="672"/>
      <c r="Z31" s="627"/>
      <c r="AA31" s="782"/>
      <c r="AB31" s="345"/>
      <c r="AC31" s="345"/>
      <c r="AD31" s="342"/>
      <c r="AE31" s="342"/>
      <c r="AF31" s="218"/>
    </row>
    <row r="32" spans="1:32" ht="21.75" customHeight="1">
      <c r="A32" s="473"/>
      <c r="B32" s="770" t="s">
        <v>139</v>
      </c>
      <c r="C32" s="771"/>
      <c r="D32" s="771"/>
      <c r="E32" s="772"/>
      <c r="F32" s="770"/>
      <c r="G32" s="773" t="s">
        <v>1</v>
      </c>
      <c r="H32" s="771" t="str">
        <f>IF(AF32=1,"",TEXT(AF32,"e"))</f>
        <v/>
      </c>
      <c r="I32" s="771" t="s">
        <v>2</v>
      </c>
      <c r="J32" s="771" t="str">
        <f>IF(AF32="","",MONTH(AF32))</f>
        <v/>
      </c>
      <c r="K32" s="771" t="s">
        <v>3</v>
      </c>
      <c r="L32" s="771" t="str">
        <f>IF(AF32="","",DAY(AF32))</f>
        <v/>
      </c>
      <c r="M32" s="771" t="s">
        <v>4</v>
      </c>
      <c r="N32" s="774"/>
      <c r="O32" s="776" t="s">
        <v>138</v>
      </c>
      <c r="P32" s="777"/>
      <c r="Q32" s="777"/>
      <c r="R32" s="777"/>
      <c r="S32" s="777"/>
      <c r="T32" s="778"/>
      <c r="U32" s="776"/>
      <c r="V32" s="771" t="s">
        <v>137</v>
      </c>
      <c r="W32" s="780"/>
      <c r="X32" s="777" t="str">
        <f>IF(SUM(X14,X17,X20,X23,X26,X29)=0,"",SUM(X14,X17,X20,X23,X26,X29))</f>
        <v/>
      </c>
      <c r="Y32" s="777"/>
      <c r="Z32" s="772" t="s">
        <v>4</v>
      </c>
      <c r="AA32" s="507" t="str">
        <f>IF(X32&lt;30,"※30日未満の育業は対象外です。","")</f>
        <v/>
      </c>
      <c r="AB32" s="345"/>
      <c r="AC32" s="346" t="s">
        <v>141</v>
      </c>
      <c r="AD32" s="347">
        <f>IF($AC$29&gt;1,$AC$29,IF($AC$26&gt;1,$AC$26,IF($AC$23&gt;1,$AC$23,IF($AC$20&gt;1,$AC$20,IF($AC$17&gt;1,$AC$17,IF($AC$14&gt;1,$AC$14,0))))))</f>
        <v>0</v>
      </c>
      <c r="AE32" s="348" t="s">
        <v>140</v>
      </c>
      <c r="AF32" s="235" t="str">
        <f>IF(AD32=0,"",AD32+1)</f>
        <v/>
      </c>
    </row>
    <row r="33" spans="1:32" ht="21.75" customHeight="1">
      <c r="A33" s="473"/>
      <c r="B33" s="703"/>
      <c r="C33" s="657"/>
      <c r="D33" s="657"/>
      <c r="E33" s="659"/>
      <c r="F33" s="703"/>
      <c r="G33" s="665"/>
      <c r="H33" s="657"/>
      <c r="I33" s="657"/>
      <c r="J33" s="657"/>
      <c r="K33" s="657"/>
      <c r="L33" s="657"/>
      <c r="M33" s="657"/>
      <c r="N33" s="775"/>
      <c r="O33" s="691"/>
      <c r="P33" s="779"/>
      <c r="Q33" s="779"/>
      <c r="R33" s="779"/>
      <c r="S33" s="779"/>
      <c r="T33" s="743"/>
      <c r="U33" s="691"/>
      <c r="V33" s="657"/>
      <c r="W33" s="781"/>
      <c r="X33" s="779"/>
      <c r="Y33" s="779"/>
      <c r="Z33" s="659"/>
      <c r="AA33" s="507" t="str">
        <f>IFERROR(IF(OR(AC14&gt;AC12,AC17&gt;AC12,AC20&gt;AC12,AC23&gt;AC12,AC26&gt;AC12,AC29&gt;AC12),"※子が2歳以上の育業日数は含まれません",""),"")</f>
        <v/>
      </c>
      <c r="AB33" s="345">
        <f>IFERROR(DATEVALUE(CONCATENATE(G32,H32,I32,J32,K32,L32,M32)),1)</f>
        <v>1</v>
      </c>
      <c r="AC33" s="345"/>
    </row>
    <row r="34" spans="1:32" s="265" customFormat="1" ht="27" customHeight="1">
      <c r="B34" s="444" t="s">
        <v>396</v>
      </c>
      <c r="C34" s="387"/>
      <c r="D34" s="387"/>
      <c r="E34" s="387"/>
      <c r="F34" s="387"/>
      <c r="G34" s="387"/>
      <c r="H34" s="387"/>
      <c r="I34" s="387"/>
      <c r="J34" s="496"/>
      <c r="K34" s="496"/>
      <c r="L34" s="496"/>
      <c r="V34" s="44"/>
      <c r="W34" s="15"/>
      <c r="X34" s="15"/>
      <c r="Y34" s="15"/>
      <c r="Z34" s="15"/>
      <c r="AA34" s="13"/>
      <c r="AB34" s="335"/>
      <c r="AC34" s="335"/>
      <c r="AD34" s="335"/>
      <c r="AE34" s="335"/>
      <c r="AF34" s="14"/>
    </row>
    <row r="35" spans="1:32" s="265" customFormat="1" ht="21" customHeight="1">
      <c r="B35" s="550" t="s">
        <v>447</v>
      </c>
      <c r="C35" s="550"/>
      <c r="D35" s="550"/>
      <c r="E35" s="550"/>
      <c r="F35" s="550"/>
      <c r="G35" s="550"/>
      <c r="H35" s="550"/>
      <c r="I35" s="550"/>
      <c r="J35" s="509"/>
      <c r="K35" s="509"/>
      <c r="L35" s="509"/>
      <c r="M35" s="33"/>
      <c r="N35" s="485" t="s">
        <v>160</v>
      </c>
      <c r="O35" s="48"/>
      <c r="P35" s="48"/>
      <c r="Q35" s="485" t="s">
        <v>159</v>
      </c>
      <c r="R35" s="48"/>
      <c r="S35" s="497"/>
      <c r="T35" s="497"/>
      <c r="U35" s="497"/>
      <c r="V35" s="47"/>
      <c r="W35" s="47"/>
      <c r="X35" s="15"/>
      <c r="Y35" s="456"/>
      <c r="Z35" s="456"/>
      <c r="AA35" s="13"/>
      <c r="AB35" s="335" t="b">
        <v>0</v>
      </c>
      <c r="AC35" s="335" t="b">
        <v>0</v>
      </c>
      <c r="AD35" s="335"/>
      <c r="AE35" s="335"/>
      <c r="AF35" s="14"/>
    </row>
    <row r="36" spans="1:32" s="265" customFormat="1" ht="24" customHeight="1">
      <c r="B36" s="337" t="s">
        <v>386</v>
      </c>
      <c r="C36" s="279"/>
      <c r="D36" s="279"/>
      <c r="E36" s="279"/>
      <c r="F36" s="279"/>
      <c r="G36" s="279"/>
      <c r="H36" s="279"/>
      <c r="I36" s="279"/>
      <c r="J36" s="279"/>
      <c r="K36" s="279"/>
      <c r="L36" s="470"/>
      <c r="M36" s="470"/>
      <c r="N36" s="470"/>
      <c r="O36" s="470"/>
      <c r="P36" s="470"/>
      <c r="Q36" s="470"/>
      <c r="R36" s="470"/>
      <c r="S36" s="470"/>
      <c r="T36" s="470"/>
      <c r="U36" s="470"/>
      <c r="V36" s="47"/>
      <c r="W36" s="47"/>
      <c r="X36" s="15"/>
      <c r="Y36" s="15"/>
      <c r="Z36" s="15"/>
      <c r="AA36" s="13"/>
      <c r="AB36" s="335"/>
      <c r="AC36" s="335"/>
      <c r="AD36" s="335"/>
      <c r="AE36" s="335"/>
      <c r="AF36" s="14"/>
    </row>
    <row r="37" spans="1:32" s="265" customFormat="1" ht="23.25" customHeight="1">
      <c r="B37" s="46"/>
      <c r="C37" s="750" t="s">
        <v>158</v>
      </c>
      <c r="D37" s="751"/>
      <c r="E37" s="751"/>
      <c r="F37" s="751"/>
      <c r="G37" s="751"/>
      <c r="H37" s="751"/>
      <c r="I37" s="751"/>
      <c r="J37" s="751"/>
      <c r="K37" s="752"/>
      <c r="L37" s="707" t="s">
        <v>157</v>
      </c>
      <c r="M37" s="757"/>
      <c r="N37" s="757"/>
      <c r="O37" s="757"/>
      <c r="P37" s="757"/>
      <c r="Q37" s="757"/>
      <c r="R37" s="757"/>
      <c r="S37" s="757"/>
      <c r="T37" s="757"/>
      <c r="U37" s="757"/>
      <c r="V37" s="757"/>
      <c r="W37" s="757"/>
      <c r="X37" s="757"/>
      <c r="Y37" s="757"/>
      <c r="Z37" s="758"/>
      <c r="AA37" s="508"/>
      <c r="AB37" s="335"/>
      <c r="AC37" s="335"/>
      <c r="AD37" s="335"/>
      <c r="AE37" s="335"/>
      <c r="AF37" s="14"/>
    </row>
    <row r="38" spans="1:32" s="265" customFormat="1" ht="30" customHeight="1">
      <c r="B38" s="139">
        <v>1</v>
      </c>
      <c r="C38" s="753" t="s">
        <v>1</v>
      </c>
      <c r="D38" s="754"/>
      <c r="E38" s="140"/>
      <c r="F38" s="274" t="s">
        <v>2</v>
      </c>
      <c r="G38" s="140"/>
      <c r="H38" s="274" t="s">
        <v>3</v>
      </c>
      <c r="I38" s="140"/>
      <c r="J38" s="274" t="s">
        <v>4</v>
      </c>
      <c r="K38" s="141"/>
      <c r="L38" s="759"/>
      <c r="M38" s="760"/>
      <c r="N38" s="760"/>
      <c r="O38" s="760"/>
      <c r="P38" s="760"/>
      <c r="Q38" s="760"/>
      <c r="R38" s="760"/>
      <c r="S38" s="760"/>
      <c r="T38" s="760"/>
      <c r="U38" s="760"/>
      <c r="V38" s="760"/>
      <c r="W38" s="760"/>
      <c r="X38" s="760"/>
      <c r="Y38" s="760"/>
      <c r="Z38" s="761"/>
      <c r="AA38" s="13"/>
      <c r="AB38" s="335"/>
      <c r="AC38" s="335"/>
      <c r="AD38" s="335"/>
      <c r="AE38" s="335"/>
      <c r="AF38" s="14"/>
    </row>
    <row r="39" spans="1:32" s="265" customFormat="1" ht="30" customHeight="1">
      <c r="B39" s="142">
        <v>2</v>
      </c>
      <c r="C39" s="755" t="s">
        <v>1</v>
      </c>
      <c r="D39" s="756"/>
      <c r="E39" s="276"/>
      <c r="F39" s="275" t="s">
        <v>2</v>
      </c>
      <c r="G39" s="276"/>
      <c r="H39" s="275" t="s">
        <v>3</v>
      </c>
      <c r="I39" s="276"/>
      <c r="J39" s="275" t="s">
        <v>4</v>
      </c>
      <c r="K39" s="143"/>
      <c r="L39" s="762"/>
      <c r="M39" s="763"/>
      <c r="N39" s="763"/>
      <c r="O39" s="763"/>
      <c r="P39" s="763"/>
      <c r="Q39" s="763"/>
      <c r="R39" s="763"/>
      <c r="S39" s="763"/>
      <c r="T39" s="763"/>
      <c r="U39" s="763"/>
      <c r="V39" s="763"/>
      <c r="W39" s="763"/>
      <c r="X39" s="763"/>
      <c r="Y39" s="763"/>
      <c r="Z39" s="764"/>
      <c r="AA39" s="13"/>
      <c r="AB39" s="335"/>
      <c r="AC39" s="335"/>
      <c r="AD39" s="335"/>
      <c r="AE39" s="335"/>
      <c r="AF39" s="14"/>
    </row>
    <row r="40" spans="1:32" s="265" customFormat="1" ht="30" customHeight="1">
      <c r="B40" s="142">
        <v>3</v>
      </c>
      <c r="C40" s="755" t="s">
        <v>1</v>
      </c>
      <c r="D40" s="756"/>
      <c r="E40" s="276"/>
      <c r="F40" s="275" t="s">
        <v>2</v>
      </c>
      <c r="G40" s="276"/>
      <c r="H40" s="275" t="s">
        <v>3</v>
      </c>
      <c r="I40" s="276"/>
      <c r="J40" s="275" t="s">
        <v>4</v>
      </c>
      <c r="K40" s="143"/>
      <c r="L40" s="762"/>
      <c r="M40" s="763"/>
      <c r="N40" s="763"/>
      <c r="O40" s="763"/>
      <c r="P40" s="763"/>
      <c r="Q40" s="763"/>
      <c r="R40" s="763"/>
      <c r="S40" s="763"/>
      <c r="T40" s="763"/>
      <c r="U40" s="763"/>
      <c r="V40" s="763"/>
      <c r="W40" s="763"/>
      <c r="X40" s="763"/>
      <c r="Y40" s="763"/>
      <c r="Z40" s="764"/>
      <c r="AA40" s="13"/>
      <c r="AB40" s="335"/>
      <c r="AC40" s="335"/>
      <c r="AD40" s="335"/>
      <c r="AE40" s="335"/>
      <c r="AF40" s="14"/>
    </row>
    <row r="41" spans="1:32" s="265" customFormat="1" ht="30" customHeight="1">
      <c r="B41" s="142">
        <v>4</v>
      </c>
      <c r="C41" s="755" t="s">
        <v>1</v>
      </c>
      <c r="D41" s="756"/>
      <c r="E41" s="276"/>
      <c r="F41" s="275" t="s">
        <v>2</v>
      </c>
      <c r="G41" s="276"/>
      <c r="H41" s="275" t="s">
        <v>3</v>
      </c>
      <c r="I41" s="276"/>
      <c r="J41" s="275" t="s">
        <v>4</v>
      </c>
      <c r="K41" s="143"/>
      <c r="L41" s="762"/>
      <c r="M41" s="763"/>
      <c r="N41" s="763"/>
      <c r="O41" s="763"/>
      <c r="P41" s="763"/>
      <c r="Q41" s="763"/>
      <c r="R41" s="763"/>
      <c r="S41" s="763"/>
      <c r="T41" s="763"/>
      <c r="U41" s="763"/>
      <c r="V41" s="763"/>
      <c r="W41" s="763"/>
      <c r="X41" s="763"/>
      <c r="Y41" s="763"/>
      <c r="Z41" s="764"/>
      <c r="AA41" s="13"/>
      <c r="AB41" s="335"/>
      <c r="AC41" s="335"/>
      <c r="AD41" s="335"/>
      <c r="AE41" s="335"/>
      <c r="AF41" s="14"/>
    </row>
    <row r="42" spans="1:32" s="265" customFormat="1" ht="30" customHeight="1">
      <c r="B42" s="142">
        <v>5</v>
      </c>
      <c r="C42" s="755" t="s">
        <v>1</v>
      </c>
      <c r="D42" s="756"/>
      <c r="E42" s="276"/>
      <c r="F42" s="275" t="s">
        <v>2</v>
      </c>
      <c r="G42" s="276"/>
      <c r="H42" s="275" t="s">
        <v>3</v>
      </c>
      <c r="I42" s="276"/>
      <c r="J42" s="275" t="s">
        <v>4</v>
      </c>
      <c r="K42" s="143"/>
      <c r="L42" s="762"/>
      <c r="M42" s="763"/>
      <c r="N42" s="763"/>
      <c r="O42" s="763"/>
      <c r="P42" s="763"/>
      <c r="Q42" s="763"/>
      <c r="R42" s="763"/>
      <c r="S42" s="763"/>
      <c r="T42" s="763"/>
      <c r="U42" s="763"/>
      <c r="V42" s="763"/>
      <c r="W42" s="763"/>
      <c r="X42" s="763"/>
      <c r="Y42" s="763"/>
      <c r="Z42" s="764"/>
      <c r="AA42" s="13"/>
      <c r="AB42" s="335"/>
      <c r="AC42" s="335"/>
      <c r="AD42" s="335"/>
      <c r="AE42" s="335"/>
      <c r="AF42" s="14"/>
    </row>
    <row r="43" spans="1:32" s="265" customFormat="1" ht="30" customHeight="1">
      <c r="B43" s="142">
        <v>6</v>
      </c>
      <c r="C43" s="755" t="s">
        <v>1</v>
      </c>
      <c r="D43" s="756"/>
      <c r="E43" s="276"/>
      <c r="F43" s="275" t="s">
        <v>2</v>
      </c>
      <c r="G43" s="276"/>
      <c r="H43" s="275" t="s">
        <v>3</v>
      </c>
      <c r="I43" s="276"/>
      <c r="J43" s="275" t="s">
        <v>4</v>
      </c>
      <c r="K43" s="143"/>
      <c r="L43" s="762"/>
      <c r="M43" s="763"/>
      <c r="N43" s="763"/>
      <c r="O43" s="763"/>
      <c r="P43" s="763"/>
      <c r="Q43" s="763"/>
      <c r="R43" s="763"/>
      <c r="S43" s="763"/>
      <c r="T43" s="763"/>
      <c r="U43" s="763"/>
      <c r="V43" s="763"/>
      <c r="W43" s="763"/>
      <c r="X43" s="763"/>
      <c r="Y43" s="763"/>
      <c r="Z43" s="764"/>
      <c r="AA43" s="13"/>
      <c r="AB43" s="335"/>
      <c r="AC43" s="335"/>
      <c r="AD43" s="335"/>
      <c r="AE43" s="335"/>
      <c r="AF43" s="14"/>
    </row>
    <row r="44" spans="1:32" s="265" customFormat="1" ht="30" customHeight="1">
      <c r="B44" s="142">
        <v>7</v>
      </c>
      <c r="C44" s="755" t="s">
        <v>1</v>
      </c>
      <c r="D44" s="756"/>
      <c r="E44" s="276"/>
      <c r="F44" s="275" t="s">
        <v>2</v>
      </c>
      <c r="G44" s="276"/>
      <c r="H44" s="275" t="s">
        <v>3</v>
      </c>
      <c r="I44" s="276"/>
      <c r="J44" s="275" t="s">
        <v>4</v>
      </c>
      <c r="K44" s="143"/>
      <c r="L44" s="762"/>
      <c r="M44" s="763"/>
      <c r="N44" s="763"/>
      <c r="O44" s="763"/>
      <c r="P44" s="763"/>
      <c r="Q44" s="763"/>
      <c r="R44" s="763"/>
      <c r="S44" s="763"/>
      <c r="T44" s="763"/>
      <c r="U44" s="763"/>
      <c r="V44" s="763"/>
      <c r="W44" s="763"/>
      <c r="X44" s="763"/>
      <c r="Y44" s="763"/>
      <c r="Z44" s="764"/>
      <c r="AA44" s="13"/>
      <c r="AB44" s="335"/>
      <c r="AC44" s="335"/>
      <c r="AD44" s="335"/>
      <c r="AE44" s="335"/>
      <c r="AF44" s="14"/>
    </row>
    <row r="45" spans="1:32" s="265" customFormat="1" ht="30" customHeight="1">
      <c r="B45" s="142">
        <v>8</v>
      </c>
      <c r="C45" s="755" t="s">
        <v>1</v>
      </c>
      <c r="D45" s="756"/>
      <c r="E45" s="276"/>
      <c r="F45" s="275" t="s">
        <v>2</v>
      </c>
      <c r="G45" s="276"/>
      <c r="H45" s="275" t="s">
        <v>3</v>
      </c>
      <c r="I45" s="276"/>
      <c r="J45" s="275" t="s">
        <v>4</v>
      </c>
      <c r="K45" s="143"/>
      <c r="L45" s="762"/>
      <c r="M45" s="763"/>
      <c r="N45" s="763"/>
      <c r="O45" s="763"/>
      <c r="P45" s="763"/>
      <c r="Q45" s="763"/>
      <c r="R45" s="763"/>
      <c r="S45" s="763"/>
      <c r="T45" s="763"/>
      <c r="U45" s="763"/>
      <c r="V45" s="763"/>
      <c r="W45" s="763"/>
      <c r="X45" s="763"/>
      <c r="Y45" s="763"/>
      <c r="Z45" s="764"/>
      <c r="AA45" s="13"/>
      <c r="AB45" s="335"/>
      <c r="AC45" s="335"/>
      <c r="AD45" s="335"/>
      <c r="AE45" s="335"/>
      <c r="AF45" s="14"/>
    </row>
    <row r="46" spans="1:32" s="265" customFormat="1" ht="30" customHeight="1">
      <c r="B46" s="142">
        <v>9</v>
      </c>
      <c r="C46" s="755" t="s">
        <v>1</v>
      </c>
      <c r="D46" s="756"/>
      <c r="E46" s="276"/>
      <c r="F46" s="275" t="s">
        <v>2</v>
      </c>
      <c r="G46" s="276"/>
      <c r="H46" s="275" t="s">
        <v>3</v>
      </c>
      <c r="I46" s="276"/>
      <c r="J46" s="275" t="s">
        <v>4</v>
      </c>
      <c r="K46" s="143"/>
      <c r="L46" s="762"/>
      <c r="M46" s="763"/>
      <c r="N46" s="763"/>
      <c r="O46" s="763"/>
      <c r="P46" s="763"/>
      <c r="Q46" s="763"/>
      <c r="R46" s="763"/>
      <c r="S46" s="763"/>
      <c r="T46" s="763"/>
      <c r="U46" s="763"/>
      <c r="V46" s="763"/>
      <c r="W46" s="763"/>
      <c r="X46" s="763"/>
      <c r="Y46" s="763"/>
      <c r="Z46" s="764"/>
      <c r="AA46" s="13"/>
      <c r="AB46" s="335"/>
      <c r="AC46" s="335"/>
      <c r="AD46" s="335"/>
      <c r="AE46" s="335"/>
      <c r="AF46" s="14"/>
    </row>
    <row r="47" spans="1:32" s="265" customFormat="1" ht="30" customHeight="1">
      <c r="B47" s="338">
        <v>10</v>
      </c>
      <c r="C47" s="768" t="s">
        <v>1</v>
      </c>
      <c r="D47" s="769"/>
      <c r="E47" s="339"/>
      <c r="F47" s="340" t="s">
        <v>2</v>
      </c>
      <c r="G47" s="339"/>
      <c r="H47" s="340" t="s">
        <v>3</v>
      </c>
      <c r="I47" s="339"/>
      <c r="J47" s="340" t="s">
        <v>4</v>
      </c>
      <c r="K47" s="341"/>
      <c r="L47" s="765"/>
      <c r="M47" s="766"/>
      <c r="N47" s="766"/>
      <c r="O47" s="766"/>
      <c r="P47" s="766"/>
      <c r="Q47" s="766"/>
      <c r="R47" s="766"/>
      <c r="S47" s="766"/>
      <c r="T47" s="766"/>
      <c r="U47" s="766"/>
      <c r="V47" s="766"/>
      <c r="W47" s="766"/>
      <c r="X47" s="766"/>
      <c r="Y47" s="766"/>
      <c r="Z47" s="767"/>
      <c r="AA47" s="13"/>
      <c r="AB47" s="335"/>
      <c r="AC47" s="335"/>
      <c r="AD47" s="335"/>
      <c r="AE47" s="335"/>
      <c r="AF47" s="14"/>
    </row>
  </sheetData>
  <sheetProtection algorithmName="SHA-512" hashValue="FFIiZs/Gy0rHLsQjn2RAMyL/uIlpql1entDREavrSwarirh9fSmBiSTRJe4WZGQFsu25zwsYJU4JjwYwakwVvQ==" saltValue="x6YVDDgD0Ug88H751WsbQQ==" spinCount="100000" sheet="1" formatCells="0" formatColumns="0" formatRows="0" selectLockedCells="1"/>
  <mergeCells count="211">
    <mergeCell ref="V20:V22"/>
    <mergeCell ref="W20:W22"/>
    <mergeCell ref="X20:Y22"/>
    <mergeCell ref="U23:U25"/>
    <mergeCell ref="V23:V25"/>
    <mergeCell ref="W23:W25"/>
    <mergeCell ref="X23:Y25"/>
    <mergeCell ref="Z23:Z25"/>
    <mergeCell ref="U29:U31"/>
    <mergeCell ref="V29:V31"/>
    <mergeCell ref="W29:W31"/>
    <mergeCell ref="Z32:Z33"/>
    <mergeCell ref="AA15:AA16"/>
    <mergeCell ref="AA18:AA19"/>
    <mergeCell ref="AA21:AA22"/>
    <mergeCell ref="AA24:AA25"/>
    <mergeCell ref="AA27:AA28"/>
    <mergeCell ref="AA30:AA31"/>
    <mergeCell ref="Z17:Z19"/>
    <mergeCell ref="Z20:Z22"/>
    <mergeCell ref="Z29:Z31"/>
    <mergeCell ref="S2:Z2"/>
    <mergeCell ref="B4:M4"/>
    <mergeCell ref="B5:E9"/>
    <mergeCell ref="F5:I5"/>
    <mergeCell ref="J5:W5"/>
    <mergeCell ref="X5:Z7"/>
    <mergeCell ref="F6:I6"/>
    <mergeCell ref="J6:W6"/>
    <mergeCell ref="F7:I7"/>
    <mergeCell ref="J7:W7"/>
    <mergeCell ref="B11:E12"/>
    <mergeCell ref="F11:G11"/>
    <mergeCell ref="H11:R11"/>
    <mergeCell ref="S11:T12"/>
    <mergeCell ref="F12:G12"/>
    <mergeCell ref="H12:R12"/>
    <mergeCell ref="F8:I9"/>
    <mergeCell ref="J8:W8"/>
    <mergeCell ref="X8:Z9"/>
    <mergeCell ref="J9:N9"/>
    <mergeCell ref="P9:V9"/>
    <mergeCell ref="B10:E10"/>
    <mergeCell ref="F10:Z10"/>
    <mergeCell ref="B13:C13"/>
    <mergeCell ref="D13:R13"/>
    <mergeCell ref="S13:T13"/>
    <mergeCell ref="U13:V13"/>
    <mergeCell ref="W13:Z13"/>
    <mergeCell ref="B14:C16"/>
    <mergeCell ref="D14:D16"/>
    <mergeCell ref="E14:E16"/>
    <mergeCell ref="F14:F16"/>
    <mergeCell ref="G14:G16"/>
    <mergeCell ref="Z14:Z16"/>
    <mergeCell ref="N14:N16"/>
    <mergeCell ref="O14:O16"/>
    <mergeCell ref="P14:P16"/>
    <mergeCell ref="Q14:Q16"/>
    <mergeCell ref="R14:R16"/>
    <mergeCell ref="S14:S16"/>
    <mergeCell ref="H14:H16"/>
    <mergeCell ref="I14:I16"/>
    <mergeCell ref="J14:J16"/>
    <mergeCell ref="K14:K16"/>
    <mergeCell ref="L14:L16"/>
    <mergeCell ref="M14:M16"/>
    <mergeCell ref="G17:G19"/>
    <mergeCell ref="H17:H19"/>
    <mergeCell ref="T14:T16"/>
    <mergeCell ref="U14:U16"/>
    <mergeCell ref="V14:V16"/>
    <mergeCell ref="W14:W16"/>
    <mergeCell ref="X14:Y16"/>
    <mergeCell ref="U17:U19"/>
    <mergeCell ref="V17:V19"/>
    <mergeCell ref="W17:W19"/>
    <mergeCell ref="X17:Y19"/>
    <mergeCell ref="S17:S19"/>
    <mergeCell ref="T17:T19"/>
    <mergeCell ref="B20:C22"/>
    <mergeCell ref="D20:D22"/>
    <mergeCell ref="E20:E22"/>
    <mergeCell ref="F20:F22"/>
    <mergeCell ref="G20:G22"/>
    <mergeCell ref="O17:O19"/>
    <mergeCell ref="P17:P19"/>
    <mergeCell ref="Q17:Q19"/>
    <mergeCell ref="R17:R19"/>
    <mergeCell ref="I17:I19"/>
    <mergeCell ref="J17:J19"/>
    <mergeCell ref="K17:K19"/>
    <mergeCell ref="L17:L19"/>
    <mergeCell ref="M17:M19"/>
    <mergeCell ref="N17:N19"/>
    <mergeCell ref="B17:C19"/>
    <mergeCell ref="D17:D19"/>
    <mergeCell ref="N20:N22"/>
    <mergeCell ref="O20:O22"/>
    <mergeCell ref="P20:P22"/>
    <mergeCell ref="Q20:Q22"/>
    <mergeCell ref="R20:R22"/>
    <mergeCell ref="E17:E19"/>
    <mergeCell ref="F17:F19"/>
    <mergeCell ref="S20:S22"/>
    <mergeCell ref="H20:H22"/>
    <mergeCell ref="I20:I22"/>
    <mergeCell ref="J20:J22"/>
    <mergeCell ref="K20:K22"/>
    <mergeCell ref="L20:L22"/>
    <mergeCell ref="M20:M22"/>
    <mergeCell ref="T20:T22"/>
    <mergeCell ref="U20:U22"/>
    <mergeCell ref="B26:C28"/>
    <mergeCell ref="D26:D28"/>
    <mergeCell ref="E26:E28"/>
    <mergeCell ref="F26:F28"/>
    <mergeCell ref="G26:G28"/>
    <mergeCell ref="O23:O25"/>
    <mergeCell ref="P23:P25"/>
    <mergeCell ref="Q23:Q25"/>
    <mergeCell ref="R23:R25"/>
    <mergeCell ref="H26:H28"/>
    <mergeCell ref="I26:I28"/>
    <mergeCell ref="J26:J28"/>
    <mergeCell ref="K26:K28"/>
    <mergeCell ref="L26:L28"/>
    <mergeCell ref="M26:M28"/>
    <mergeCell ref="S23:S25"/>
    <mergeCell ref="T23:T25"/>
    <mergeCell ref="I23:I25"/>
    <mergeCell ref="J23:J25"/>
    <mergeCell ref="K23:K25"/>
    <mergeCell ref="L23:L25"/>
    <mergeCell ref="M23:M25"/>
    <mergeCell ref="N23:N25"/>
    <mergeCell ref="B23:C25"/>
    <mergeCell ref="D23:D25"/>
    <mergeCell ref="E23:E25"/>
    <mergeCell ref="F23:F25"/>
    <mergeCell ref="G23:G25"/>
    <mergeCell ref="H23:H25"/>
    <mergeCell ref="T26:T28"/>
    <mergeCell ref="U26:U28"/>
    <mergeCell ref="V26:V28"/>
    <mergeCell ref="W26:W28"/>
    <mergeCell ref="X26:Y28"/>
    <mergeCell ref="Z26:Z28"/>
    <mergeCell ref="N26:N28"/>
    <mergeCell ref="O26:O28"/>
    <mergeCell ref="P26:P28"/>
    <mergeCell ref="Q26:Q28"/>
    <mergeCell ref="R26:R28"/>
    <mergeCell ref="S26:S28"/>
    <mergeCell ref="P29:P31"/>
    <mergeCell ref="Q29:Q31"/>
    <mergeCell ref="R29:R31"/>
    <mergeCell ref="S29:S31"/>
    <mergeCell ref="T29:T31"/>
    <mergeCell ref="I29:I31"/>
    <mergeCell ref="J29:J31"/>
    <mergeCell ref="K29:K31"/>
    <mergeCell ref="L29:L31"/>
    <mergeCell ref="M29:M31"/>
    <mergeCell ref="N29:N31"/>
    <mergeCell ref="B35:I35"/>
    <mergeCell ref="B29:C31"/>
    <mergeCell ref="D29:D31"/>
    <mergeCell ref="E29:E31"/>
    <mergeCell ref="F29:F31"/>
    <mergeCell ref="G29:G31"/>
    <mergeCell ref="H29:H31"/>
    <mergeCell ref="X29:Y31"/>
    <mergeCell ref="B32:E33"/>
    <mergeCell ref="F32:F33"/>
    <mergeCell ref="G32:G33"/>
    <mergeCell ref="H32:H33"/>
    <mergeCell ref="J32:J33"/>
    <mergeCell ref="L32:L33"/>
    <mergeCell ref="I32:I33"/>
    <mergeCell ref="K32:K33"/>
    <mergeCell ref="M32:M33"/>
    <mergeCell ref="N32:N33"/>
    <mergeCell ref="O32:T33"/>
    <mergeCell ref="U32:U33"/>
    <mergeCell ref="V32:V33"/>
    <mergeCell ref="W32:W33"/>
    <mergeCell ref="X32:Y33"/>
    <mergeCell ref="O29:O31"/>
    <mergeCell ref="C40:D40"/>
    <mergeCell ref="L40:Z40"/>
    <mergeCell ref="C41:D41"/>
    <mergeCell ref="L41:Z41"/>
    <mergeCell ref="C42:D42"/>
    <mergeCell ref="L42:Z42"/>
    <mergeCell ref="C37:K37"/>
    <mergeCell ref="L37:Z37"/>
    <mergeCell ref="C38:D38"/>
    <mergeCell ref="L38:Z38"/>
    <mergeCell ref="C39:D39"/>
    <mergeCell ref="L39:Z39"/>
    <mergeCell ref="C46:D46"/>
    <mergeCell ref="L46:Z46"/>
    <mergeCell ref="C47:D47"/>
    <mergeCell ref="L47:Z47"/>
    <mergeCell ref="C43:D43"/>
    <mergeCell ref="L43:Z43"/>
    <mergeCell ref="C44:D44"/>
    <mergeCell ref="L44:Z44"/>
    <mergeCell ref="C45:D45"/>
    <mergeCell ref="L45:Z45"/>
  </mergeCells>
  <phoneticPr fontId="8"/>
  <conditionalFormatting sqref="E14 E17 E20 E23 E26 E29">
    <cfRule type="containsBlanks" dxfId="562" priority="13">
      <formula>LEN(TRIM(E14))=0</formula>
    </cfRule>
  </conditionalFormatting>
  <conditionalFormatting sqref="E38 G38 I38 L38">
    <cfRule type="expression" dxfId="561" priority="1">
      <formula>$Z$35=TRUE</formula>
    </cfRule>
  </conditionalFormatting>
  <conditionalFormatting sqref="E38">
    <cfRule type="expression" dxfId="560" priority="6">
      <formula>E38=""</formula>
    </cfRule>
  </conditionalFormatting>
  <conditionalFormatting sqref="F10">
    <cfRule type="containsBlanks" dxfId="559" priority="27">
      <formula>LEN(TRIM(F10))=0</formula>
    </cfRule>
  </conditionalFormatting>
  <conditionalFormatting sqref="G14 G17 G20 G23 G26 G29">
    <cfRule type="containsBlanks" dxfId="558" priority="12">
      <formula>LEN(TRIM(G14))=0</formula>
    </cfRule>
  </conditionalFormatting>
  <conditionalFormatting sqref="G38">
    <cfRule type="expression" dxfId="557" priority="5">
      <formula>G38=""</formula>
    </cfRule>
  </conditionalFormatting>
  <conditionalFormatting sqref="H11:O12">
    <cfRule type="containsBlanks" dxfId="556" priority="26">
      <formula>LEN(TRIM(H11))=0</formula>
    </cfRule>
  </conditionalFormatting>
  <conditionalFormatting sqref="I14 I17 I20 I23 I26 I29">
    <cfRule type="containsBlanks" dxfId="555" priority="11">
      <formula>LEN(TRIM(I14))=0</formula>
    </cfRule>
  </conditionalFormatting>
  <conditionalFormatting sqref="I32 K32 M32">
    <cfRule type="expression" dxfId="554" priority="29">
      <formula>I32=""</formula>
    </cfRule>
  </conditionalFormatting>
  <conditionalFormatting sqref="I38">
    <cfRule type="expression" dxfId="553" priority="4">
      <formula>I38=""</formula>
    </cfRule>
  </conditionalFormatting>
  <conditionalFormatting sqref="J5:J8">
    <cfRule type="expression" dxfId="552" priority="28">
      <formula>J5=""</formula>
    </cfRule>
  </conditionalFormatting>
  <conditionalFormatting sqref="L38">
    <cfRule type="expression" dxfId="551" priority="3">
      <formula>$L$38=""</formula>
    </cfRule>
  </conditionalFormatting>
  <conditionalFormatting sqref="M14 M17 M20 M23 M26 M29">
    <cfRule type="containsBlanks" dxfId="550" priority="10">
      <formula>LEN(TRIM(M14))=0</formula>
    </cfRule>
  </conditionalFormatting>
  <conditionalFormatting sqref="M35 P35">
    <cfRule type="expression" dxfId="549" priority="2">
      <formula>AND($AB$35=FALSE,$AC$35=FALSE)</formula>
    </cfRule>
  </conditionalFormatting>
  <conditionalFormatting sqref="O14 O17 O20 O23 O26 O29">
    <cfRule type="containsBlanks" dxfId="548" priority="9">
      <formula>LEN(TRIM(O14))=0</formula>
    </cfRule>
  </conditionalFormatting>
  <conditionalFormatting sqref="P9">
    <cfRule type="notContainsBlanks" dxfId="547" priority="31">
      <formula>LEN(TRIM(P9))&gt;0</formula>
    </cfRule>
    <cfRule type="expression" dxfId="546" priority="32">
      <formula>$J$8&lt;&gt;""</formula>
    </cfRule>
  </conditionalFormatting>
  <conditionalFormatting sqref="Q14 Q17 Q20 Q23 Q26 Q29">
    <cfRule type="containsBlanks" dxfId="545" priority="8">
      <formula>LEN(TRIM(Q14))=0</formula>
    </cfRule>
  </conditionalFormatting>
  <conditionalFormatting sqref="U11:U12">
    <cfRule type="expression" dxfId="544" priority="14">
      <formula>U11=""</formula>
    </cfRule>
  </conditionalFormatting>
  <conditionalFormatting sqref="U14 U17 U20 U23 U26 U29">
    <cfRule type="expression" dxfId="543" priority="7">
      <formula>U14=""</formula>
    </cfRule>
  </conditionalFormatting>
  <conditionalFormatting sqref="W12">
    <cfRule type="expression" dxfId="542" priority="16">
      <formula>W12=""</formula>
    </cfRule>
  </conditionalFormatting>
  <conditionalFormatting sqref="W32:X32">
    <cfRule type="expression" dxfId="541" priority="18">
      <formula>$X$32&lt;15</formula>
    </cfRule>
  </conditionalFormatting>
  <conditionalFormatting sqref="X5:Z9">
    <cfRule type="expression" dxfId="540" priority="30">
      <formula>$AB$8=FALSE</formula>
    </cfRule>
  </conditionalFormatting>
  <conditionalFormatting sqref="Y12">
    <cfRule type="expression" dxfId="539" priority="15">
      <formula>Y12=""</formula>
    </cfRule>
  </conditionalFormatting>
  <dataValidations count="3">
    <dataValidation type="custom" imeMode="halfKatakana" allowBlank="1" showInputMessage="1" showErrorMessage="1" error="半角カタカナで入力してください" sqref="J5:W5 J7:W7" xr:uid="{6440DC5E-C0F1-4601-8EA1-2D5765C2098A}">
      <formula1>LEN(J5)=LENB(J5)</formula1>
    </dataValidation>
    <dataValidation imeMode="hiragana" allowBlank="1" showInputMessage="1" showErrorMessage="1" sqref="J6:W6" xr:uid="{37E5307E-B8B6-4084-8AA9-0F4239A86436}"/>
    <dataValidation type="custom" imeMode="halfKatakana" allowBlank="1" showInputMessage="1" showErrorMessage="1" error="半角ｶﾀｶﾅで入力してください" sqref="H11:P11" xr:uid="{1A626633-7263-41EA-9C71-5BDA348A3988}">
      <formula1>LEN(H11)=LENB(H11)</formula1>
    </dataValidation>
  </dataValidations>
  <pageMargins left="1.1023622047244095" right="0.51181102362204722" top="0.43307086614173229" bottom="0.62992125984251968" header="0.31496062992125984" footer="0.31496062992125984"/>
  <pageSetup paperSize="9" scale="83" orientation="portrait" blackAndWhite="1" r:id="rId1"/>
  <headerFooter>
    <oddFooter xml:space="preserve">&amp;C3（従業員③）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67937" r:id="rId4" name="Check Box 1">
              <controlPr locked="0" defaultSize="0" autoFill="0" autoLine="0" autoPict="0">
                <anchor moveWithCells="1">
                  <from>
                    <xdr:col>23</xdr:col>
                    <xdr:colOff>323850</xdr:colOff>
                    <xdr:row>7</xdr:row>
                    <xdr:rowOff>88900</xdr:rowOff>
                  </from>
                  <to>
                    <xdr:col>25</xdr:col>
                    <xdr:colOff>76200</xdr:colOff>
                    <xdr:row>7</xdr:row>
                    <xdr:rowOff>323850</xdr:rowOff>
                  </to>
                </anchor>
              </controlPr>
            </control>
          </mc:Choice>
        </mc:AlternateContent>
        <mc:AlternateContent xmlns:mc="http://schemas.openxmlformats.org/markup-compatibility/2006">
          <mc:Choice Requires="x14">
            <control shapeId="167938" r:id="rId5" name="Check Box 2">
              <controlPr locked="0" defaultSize="0" autoFill="0" autoLine="0" autoPict="0">
                <anchor moveWithCells="1">
                  <from>
                    <xdr:col>12</xdr:col>
                    <xdr:colOff>31750</xdr:colOff>
                    <xdr:row>34</xdr:row>
                    <xdr:rowOff>31750</xdr:rowOff>
                  </from>
                  <to>
                    <xdr:col>13</xdr:col>
                    <xdr:colOff>38100</xdr:colOff>
                    <xdr:row>34</xdr:row>
                    <xdr:rowOff>241300</xdr:rowOff>
                  </to>
                </anchor>
              </controlPr>
            </control>
          </mc:Choice>
        </mc:AlternateContent>
        <mc:AlternateContent xmlns:mc="http://schemas.openxmlformats.org/markup-compatibility/2006">
          <mc:Choice Requires="x14">
            <control shapeId="167939" r:id="rId6" name="Check Box 3">
              <controlPr locked="0" defaultSize="0" autoFill="0" autoLine="0" autoPict="0">
                <anchor moveWithCells="1">
                  <from>
                    <xdr:col>15</xdr:col>
                    <xdr:colOff>38100</xdr:colOff>
                    <xdr:row>34</xdr:row>
                    <xdr:rowOff>38100</xdr:rowOff>
                  </from>
                  <to>
                    <xdr:col>16</xdr:col>
                    <xdr:colOff>0</xdr:colOff>
                    <xdr:row>34</xdr:row>
                    <xdr:rowOff>247650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F527A09D-66F0-491F-AAE7-1A1FBEBE6890}">
          <x14:formula1>
            <xm:f>入力規則!$F$4:$F$7</xm:f>
          </x14:formula1>
          <xm:sqref>U12 E38:E47</xm:sqref>
        </x14:dataValidation>
        <x14:dataValidation type="list" allowBlank="1" showInputMessage="1" showErrorMessage="1" xr:uid="{ED6D6299-A4D3-4D19-9163-93B529092C53}">
          <x14:formula1>
            <xm:f>入力規則!$G$2:$G$13</xm:f>
          </x14:formula1>
          <xm:sqref>W12 G17:G31 G14:G15 O14:O15 O17:O31 G38:G47</xm:sqref>
        </x14:dataValidation>
        <x14:dataValidation type="list" allowBlank="1" showInputMessage="1" showErrorMessage="1" xr:uid="{7C0C4E0C-7ABF-4AD7-BD50-8D284D35E4E0}">
          <x14:formula1>
            <xm:f>入力規則!$H$2:$H$32</xm:f>
          </x14:formula1>
          <xm:sqref>Y12 I17:I31 I14:I15 Q14:Q15 Q17:Q31 I38:I47</xm:sqref>
        </x14:dataValidation>
        <x14:dataValidation type="list" allowBlank="1" showInputMessage="1" showErrorMessage="1" xr:uid="{005750D5-77D9-4608-BE24-C502E174A0C5}">
          <x14:formula1>
            <xm:f>入力規則!$F$5:$F$7</xm:f>
          </x14:formula1>
          <xm:sqref>E14:E31 M14:M31</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EB237-E44F-4A74-8E66-125357CC685A}">
  <sheetPr>
    <tabColor theme="7" tint="0.79998168889431442"/>
    <pageSetUpPr fitToPage="1"/>
  </sheetPr>
  <dimension ref="A1:AS30"/>
  <sheetViews>
    <sheetView showGridLines="0" zoomScaleNormal="100" zoomScaleSheetLayoutView="100" workbookViewId="0">
      <selection activeCell="AE14" sqref="AE14"/>
    </sheetView>
  </sheetViews>
  <sheetFormatPr defaultColWidth="9" defaultRowHeight="13"/>
  <cols>
    <col min="1" max="1" width="1.36328125" style="265" customWidth="1"/>
    <col min="2" max="2" width="3.36328125" style="49" customWidth="1"/>
    <col min="3" max="3" width="1.90625" style="265" customWidth="1"/>
    <col min="4" max="4" width="3.6328125" style="265" customWidth="1"/>
    <col min="5" max="5" width="6.26953125" style="265" customWidth="1"/>
    <col min="6" max="7" width="3.26953125" style="265" customWidth="1"/>
    <col min="8" max="14" width="2.453125" style="265" customWidth="1"/>
    <col min="15" max="15" width="10.7265625" style="265" customWidth="1"/>
    <col min="16" max="16" width="3.26953125" style="265" customWidth="1"/>
    <col min="17" max="23" width="2.453125" style="265" customWidth="1"/>
    <col min="24" max="24" width="10.7265625" style="265" customWidth="1"/>
    <col min="25" max="25" width="3.26953125" style="265" customWidth="1"/>
    <col min="26" max="26" width="24.7265625" style="144" customWidth="1"/>
    <col min="27" max="27" width="5.453125" style="15" customWidth="1"/>
    <col min="28" max="28" width="8.08984375" style="15" customWidth="1"/>
    <col min="29" max="31" width="9" style="214" hidden="1" customWidth="1"/>
    <col min="32" max="32" width="9" style="215" hidden="1" customWidth="1"/>
    <col min="33" max="37" width="9" style="265" customWidth="1"/>
    <col min="38" max="38" width="6.26953125" style="265" customWidth="1"/>
    <col min="39" max="39" width="2.453125" style="265" customWidth="1"/>
    <col min="40" max="41" width="9" style="265" customWidth="1"/>
    <col min="42" max="16384" width="9" style="265"/>
  </cols>
  <sheetData>
    <row r="1" spans="2:45">
      <c r="W1" s="493"/>
      <c r="X1" s="803" t="str">
        <f>申1!X1</f>
        <v>令和７年度もっとパパ</v>
      </c>
      <c r="Y1" s="803"/>
      <c r="Z1" s="803"/>
    </row>
    <row r="2" spans="2:45" ht="24" customHeight="1">
      <c r="W2" s="666" t="str">
        <f>IF(申1!P2="","",申1!P2)</f>
        <v/>
      </c>
      <c r="X2" s="666"/>
      <c r="Y2" s="666"/>
      <c r="Z2" s="666"/>
    </row>
    <row r="3" spans="2:45" ht="24" customHeight="1">
      <c r="B3" s="442" t="str">
        <f>申３③!B3</f>
        <v>＜対象従業員③＞</v>
      </c>
      <c r="W3" s="268"/>
      <c r="X3" s="268"/>
      <c r="Y3" s="268"/>
      <c r="Z3" s="268"/>
    </row>
    <row r="4" spans="2:45" ht="19.5" customHeight="1">
      <c r="B4" s="445" t="s">
        <v>397</v>
      </c>
      <c r="C4" s="439" t="s">
        <v>285</v>
      </c>
      <c r="D4" s="386"/>
      <c r="E4" s="270"/>
      <c r="F4" s="270"/>
      <c r="G4" s="270"/>
      <c r="H4" s="270"/>
    </row>
    <row r="5" spans="2:45" ht="19.5" customHeight="1">
      <c r="B5" s="145" t="s">
        <v>286</v>
      </c>
      <c r="C5" s="270"/>
      <c r="D5" s="270"/>
      <c r="E5" s="270"/>
      <c r="F5" s="270"/>
      <c r="G5" s="270"/>
      <c r="H5" s="270"/>
      <c r="AN5" s="804"/>
      <c r="AO5" s="804"/>
      <c r="AP5" s="804"/>
      <c r="AQ5" s="804"/>
      <c r="AR5" s="804"/>
      <c r="AS5" s="804"/>
    </row>
    <row r="6" spans="2:45" ht="10.5" customHeight="1">
      <c r="B6" s="146"/>
      <c r="C6" s="270"/>
      <c r="D6" s="270"/>
      <c r="E6" s="270"/>
      <c r="F6" s="270"/>
      <c r="G6" s="270"/>
      <c r="H6" s="270"/>
      <c r="AN6" s="478"/>
      <c r="AO6" s="478"/>
      <c r="AP6" s="478"/>
      <c r="AQ6" s="478"/>
      <c r="AR6" s="478"/>
      <c r="AS6" s="478"/>
    </row>
    <row r="7" spans="2:45" s="484" customFormat="1" ht="41.25" customHeight="1">
      <c r="B7" s="805"/>
      <c r="C7" s="751"/>
      <c r="D7" s="751"/>
      <c r="E7" s="751"/>
      <c r="F7" s="148"/>
      <c r="G7" s="149"/>
      <c r="H7" s="707" t="s">
        <v>287</v>
      </c>
      <c r="I7" s="757"/>
      <c r="J7" s="757"/>
      <c r="K7" s="757"/>
      <c r="L7" s="757"/>
      <c r="M7" s="757"/>
      <c r="N7" s="757"/>
      <c r="O7" s="757"/>
      <c r="P7" s="758"/>
      <c r="Q7" s="707" t="s">
        <v>288</v>
      </c>
      <c r="R7" s="757"/>
      <c r="S7" s="751"/>
      <c r="T7" s="751"/>
      <c r="U7" s="751"/>
      <c r="V7" s="751"/>
      <c r="W7" s="751"/>
      <c r="X7" s="751"/>
      <c r="Y7" s="752"/>
      <c r="Z7" s="481" t="s">
        <v>321</v>
      </c>
      <c r="AA7" s="17"/>
      <c r="AB7" s="17"/>
      <c r="AC7" s="216"/>
      <c r="AD7" s="216"/>
      <c r="AE7" s="216"/>
      <c r="AF7" s="217"/>
    </row>
    <row r="8" spans="2:45" ht="78" customHeight="1">
      <c r="B8" s="806">
        <v>1</v>
      </c>
      <c r="C8" s="717" t="s">
        <v>318</v>
      </c>
      <c r="D8" s="686"/>
      <c r="E8" s="687"/>
      <c r="F8" s="814" t="s">
        <v>168</v>
      </c>
      <c r="G8" s="815"/>
      <c r="H8" s="816"/>
      <c r="I8" s="816"/>
      <c r="J8" s="816"/>
      <c r="K8" s="816"/>
      <c r="L8" s="816"/>
      <c r="M8" s="816"/>
      <c r="N8" s="816"/>
      <c r="O8" s="816"/>
      <c r="P8" s="817"/>
      <c r="Q8" s="818"/>
      <c r="R8" s="816"/>
      <c r="S8" s="816"/>
      <c r="T8" s="816"/>
      <c r="U8" s="816"/>
      <c r="V8" s="816"/>
      <c r="W8" s="816"/>
      <c r="X8" s="816"/>
      <c r="Y8" s="817"/>
      <c r="Z8" s="150"/>
    </row>
    <row r="9" spans="2:45" ht="78" customHeight="1">
      <c r="B9" s="807"/>
      <c r="C9" s="823"/>
      <c r="D9" s="781"/>
      <c r="E9" s="824"/>
      <c r="F9" s="663" t="s">
        <v>231</v>
      </c>
      <c r="G9" s="775"/>
      <c r="H9" s="790"/>
      <c r="I9" s="791"/>
      <c r="J9" s="791"/>
      <c r="K9" s="791"/>
      <c r="L9" s="791"/>
      <c r="M9" s="791"/>
      <c r="N9" s="791"/>
      <c r="O9" s="791"/>
      <c r="P9" s="792"/>
      <c r="Q9" s="790"/>
      <c r="R9" s="791"/>
      <c r="S9" s="791"/>
      <c r="T9" s="791"/>
      <c r="U9" s="791"/>
      <c r="V9" s="791"/>
      <c r="W9" s="791"/>
      <c r="X9" s="791"/>
      <c r="Y9" s="792"/>
      <c r="Z9" s="151"/>
      <c r="AC9" s="215"/>
      <c r="AD9" s="215"/>
    </row>
    <row r="10" spans="2:45" ht="25" customHeight="1">
      <c r="B10" s="807"/>
      <c r="C10" s="825" t="s">
        <v>350</v>
      </c>
      <c r="D10" s="826"/>
      <c r="E10" s="827"/>
      <c r="F10" s="662" t="s">
        <v>168</v>
      </c>
      <c r="G10" s="822"/>
      <c r="H10" s="800" t="s">
        <v>319</v>
      </c>
      <c r="I10" s="801"/>
      <c r="J10" s="801"/>
      <c r="K10" s="801"/>
      <c r="L10" s="801"/>
      <c r="M10" s="801"/>
      <c r="N10" s="801"/>
      <c r="O10" s="801"/>
      <c r="P10" s="802"/>
      <c r="Q10" s="800" t="s">
        <v>319</v>
      </c>
      <c r="R10" s="801"/>
      <c r="S10" s="801"/>
      <c r="T10" s="801"/>
      <c r="U10" s="801"/>
      <c r="V10" s="801"/>
      <c r="W10" s="801"/>
      <c r="X10" s="801"/>
      <c r="Y10" s="802"/>
      <c r="Z10" s="783"/>
      <c r="AC10" s="215" t="b">
        <v>0</v>
      </c>
      <c r="AD10" s="215" t="b">
        <v>0</v>
      </c>
      <c r="AE10" s="215"/>
    </row>
    <row r="11" spans="2:45" ht="78" customHeight="1">
      <c r="B11" s="807"/>
      <c r="C11" s="828"/>
      <c r="D11" s="829"/>
      <c r="E11" s="830"/>
      <c r="F11" s="663"/>
      <c r="G11" s="775"/>
      <c r="H11" s="790"/>
      <c r="I11" s="791"/>
      <c r="J11" s="791"/>
      <c r="K11" s="791"/>
      <c r="L11" s="791"/>
      <c r="M11" s="791"/>
      <c r="N11" s="791"/>
      <c r="O11" s="791"/>
      <c r="P11" s="792"/>
      <c r="Q11" s="790"/>
      <c r="R11" s="791"/>
      <c r="S11" s="791"/>
      <c r="T11" s="791"/>
      <c r="U11" s="791"/>
      <c r="V11" s="791"/>
      <c r="W11" s="791"/>
      <c r="X11" s="791"/>
      <c r="Y11" s="792"/>
      <c r="Z11" s="784"/>
      <c r="AC11" s="215"/>
      <c r="AD11" s="215"/>
      <c r="AE11" s="215"/>
    </row>
    <row r="12" spans="2:45" ht="25" customHeight="1">
      <c r="B12" s="807"/>
      <c r="C12" s="828"/>
      <c r="D12" s="829"/>
      <c r="E12" s="830"/>
      <c r="F12" s="638" t="s">
        <v>231</v>
      </c>
      <c r="G12" s="834"/>
      <c r="H12" s="797" t="s">
        <v>319</v>
      </c>
      <c r="I12" s="798"/>
      <c r="J12" s="798"/>
      <c r="K12" s="798"/>
      <c r="L12" s="798"/>
      <c r="M12" s="798"/>
      <c r="N12" s="798"/>
      <c r="O12" s="798"/>
      <c r="P12" s="799"/>
      <c r="Q12" s="797" t="s">
        <v>319</v>
      </c>
      <c r="R12" s="798"/>
      <c r="S12" s="798"/>
      <c r="T12" s="798"/>
      <c r="U12" s="798"/>
      <c r="V12" s="798"/>
      <c r="W12" s="798"/>
      <c r="X12" s="798"/>
      <c r="Y12" s="799"/>
      <c r="Z12" s="796"/>
      <c r="AA12" s="16"/>
      <c r="AB12" s="16"/>
      <c r="AC12" s="218" t="b">
        <v>0</v>
      </c>
      <c r="AD12" s="218" t="b">
        <v>0</v>
      </c>
      <c r="AE12" s="215"/>
    </row>
    <row r="13" spans="2:45" ht="78" customHeight="1">
      <c r="B13" s="807"/>
      <c r="C13" s="831"/>
      <c r="D13" s="832"/>
      <c r="E13" s="833"/>
      <c r="F13" s="663"/>
      <c r="G13" s="775"/>
      <c r="H13" s="790"/>
      <c r="I13" s="791"/>
      <c r="J13" s="791"/>
      <c r="K13" s="791"/>
      <c r="L13" s="791"/>
      <c r="M13" s="791"/>
      <c r="N13" s="791"/>
      <c r="O13" s="791"/>
      <c r="P13" s="792"/>
      <c r="Q13" s="790"/>
      <c r="R13" s="791"/>
      <c r="S13" s="791"/>
      <c r="T13" s="791"/>
      <c r="U13" s="791"/>
      <c r="V13" s="791"/>
      <c r="W13" s="791"/>
      <c r="X13" s="791"/>
      <c r="Y13" s="792"/>
      <c r="Z13" s="784"/>
      <c r="AA13" s="16"/>
      <c r="AB13" s="16"/>
      <c r="AC13" s="218"/>
      <c r="AD13" s="215"/>
      <c r="AE13" s="215"/>
    </row>
    <row r="14" spans="2:45" ht="78" customHeight="1">
      <c r="B14" s="808"/>
      <c r="C14" s="819" t="s">
        <v>349</v>
      </c>
      <c r="D14" s="820"/>
      <c r="E14" s="820"/>
      <c r="F14" s="820"/>
      <c r="G14" s="821"/>
      <c r="H14" s="793"/>
      <c r="I14" s="794"/>
      <c r="J14" s="794"/>
      <c r="K14" s="794"/>
      <c r="L14" s="794"/>
      <c r="M14" s="794"/>
      <c r="N14" s="794"/>
      <c r="O14" s="794"/>
      <c r="P14" s="795"/>
      <c r="Q14" s="793"/>
      <c r="R14" s="794"/>
      <c r="S14" s="794"/>
      <c r="T14" s="794"/>
      <c r="U14" s="794"/>
      <c r="V14" s="794"/>
      <c r="W14" s="794"/>
      <c r="X14" s="794"/>
      <c r="Y14" s="795"/>
      <c r="Z14" s="511"/>
      <c r="AA14" s="16"/>
      <c r="AB14" s="16"/>
      <c r="AC14" s="218"/>
      <c r="AD14" s="215"/>
      <c r="AE14" s="215"/>
    </row>
    <row r="15" spans="2:45" ht="78" customHeight="1">
      <c r="B15" s="482">
        <v>2</v>
      </c>
      <c r="C15" s="788" t="s">
        <v>345</v>
      </c>
      <c r="D15" s="788"/>
      <c r="E15" s="788"/>
      <c r="F15" s="788"/>
      <c r="G15" s="789"/>
      <c r="H15" s="790"/>
      <c r="I15" s="791"/>
      <c r="J15" s="791"/>
      <c r="K15" s="791"/>
      <c r="L15" s="791"/>
      <c r="M15" s="791"/>
      <c r="N15" s="791"/>
      <c r="O15" s="791"/>
      <c r="P15" s="792"/>
      <c r="Q15" s="793"/>
      <c r="R15" s="794"/>
      <c r="S15" s="794"/>
      <c r="T15" s="794"/>
      <c r="U15" s="794"/>
      <c r="V15" s="794"/>
      <c r="W15" s="794"/>
      <c r="X15" s="794"/>
      <c r="Y15" s="795"/>
      <c r="Z15" s="152"/>
      <c r="AA15" s="153"/>
      <c r="AB15" s="153"/>
      <c r="AC15" s="219"/>
      <c r="AD15" s="220"/>
      <c r="AE15" s="220"/>
      <c r="AF15" s="220"/>
      <c r="AG15" s="495"/>
      <c r="AH15" s="495"/>
      <c r="AI15" s="495"/>
    </row>
    <row r="16" spans="2:45" ht="78" customHeight="1">
      <c r="B16" s="806">
        <v>3</v>
      </c>
      <c r="C16" s="543" t="s">
        <v>346</v>
      </c>
      <c r="D16" s="544"/>
      <c r="E16" s="544"/>
      <c r="F16" s="544"/>
      <c r="G16" s="545"/>
      <c r="H16" s="222"/>
      <c r="I16" s="223" t="s">
        <v>289</v>
      </c>
      <c r="J16" s="224"/>
      <c r="K16" s="225"/>
      <c r="L16" s="224"/>
      <c r="M16" s="223"/>
      <c r="N16" s="224"/>
      <c r="O16" s="224" t="s">
        <v>162</v>
      </c>
      <c r="P16" s="224"/>
      <c r="Q16" s="222"/>
      <c r="R16" s="223" t="s">
        <v>290</v>
      </c>
      <c r="S16" s="224"/>
      <c r="T16" s="224"/>
      <c r="U16" s="224"/>
      <c r="V16" s="224"/>
      <c r="W16" s="223"/>
      <c r="X16" s="224" t="s">
        <v>162</v>
      </c>
      <c r="Y16" s="226"/>
      <c r="Z16" s="150"/>
      <c r="AA16" s="16"/>
      <c r="AB16" s="16"/>
      <c r="AC16" s="221" t="b">
        <v>0</v>
      </c>
      <c r="AD16" s="221" t="b">
        <v>0</v>
      </c>
      <c r="AE16" s="221" t="b">
        <v>0</v>
      </c>
      <c r="AF16" s="221" t="b">
        <v>0</v>
      </c>
    </row>
    <row r="17" spans="1:45" ht="26.15" customHeight="1">
      <c r="B17" s="807"/>
      <c r="C17" s="546"/>
      <c r="D17" s="809"/>
      <c r="E17" s="809"/>
      <c r="F17" s="809"/>
      <c r="G17" s="548"/>
      <c r="H17" s="810" t="s">
        <v>328</v>
      </c>
      <c r="I17" s="811"/>
      <c r="J17" s="811"/>
      <c r="K17" s="811"/>
      <c r="L17" s="811"/>
      <c r="M17" s="811"/>
      <c r="N17" s="811"/>
      <c r="O17" s="811"/>
      <c r="P17" s="812"/>
      <c r="Q17" s="810" t="s">
        <v>328</v>
      </c>
      <c r="R17" s="811"/>
      <c r="S17" s="811"/>
      <c r="T17" s="811"/>
      <c r="U17" s="811"/>
      <c r="V17" s="811"/>
      <c r="W17" s="811"/>
      <c r="X17" s="811"/>
      <c r="Y17" s="812"/>
      <c r="Z17" s="785"/>
      <c r="AA17" s="16"/>
      <c r="AB17" s="16"/>
      <c r="AC17" s="236"/>
    </row>
    <row r="18" spans="1:45" ht="26.15" customHeight="1">
      <c r="B18" s="807"/>
      <c r="C18" s="546"/>
      <c r="D18" s="809"/>
      <c r="E18" s="809"/>
      <c r="F18" s="809"/>
      <c r="G18" s="548"/>
      <c r="H18" s="208"/>
      <c r="I18" s="204"/>
      <c r="J18" s="205" t="s">
        <v>329</v>
      </c>
      <c r="K18" s="479"/>
      <c r="L18" s="479"/>
      <c r="M18" s="209"/>
      <c r="N18" s="205" t="s">
        <v>330</v>
      </c>
      <c r="O18" s="207"/>
      <c r="P18" s="492"/>
      <c r="Q18" s="208"/>
      <c r="R18" s="204"/>
      <c r="S18" s="205" t="s">
        <v>329</v>
      </c>
      <c r="T18" s="479"/>
      <c r="U18" s="479"/>
      <c r="V18" s="209"/>
      <c r="W18" s="205" t="s">
        <v>330</v>
      </c>
      <c r="X18" s="207"/>
      <c r="Y18" s="492"/>
      <c r="Z18" s="786"/>
      <c r="AA18" s="16"/>
      <c r="AB18" s="16"/>
      <c r="AC18" s="236" t="b">
        <v>0</v>
      </c>
      <c r="AD18" s="214" t="b">
        <v>0</v>
      </c>
      <c r="AE18" s="214" t="b">
        <v>0</v>
      </c>
      <c r="AF18" s="215" t="b">
        <v>0</v>
      </c>
    </row>
    <row r="19" spans="1:45" ht="26.15" customHeight="1">
      <c r="B19" s="808"/>
      <c r="C19" s="549"/>
      <c r="D19" s="550"/>
      <c r="E19" s="550"/>
      <c r="F19" s="550"/>
      <c r="G19" s="551"/>
      <c r="H19" s="212"/>
      <c r="I19" s="213"/>
      <c r="J19" s="210" t="s">
        <v>331</v>
      </c>
      <c r="K19" s="211"/>
      <c r="L19" s="211"/>
      <c r="M19" s="813"/>
      <c r="N19" s="813"/>
      <c r="O19" s="813"/>
      <c r="P19" s="462" t="s">
        <v>165</v>
      </c>
      <c r="Q19" s="212"/>
      <c r="R19" s="213"/>
      <c r="S19" s="210" t="s">
        <v>331</v>
      </c>
      <c r="T19" s="211"/>
      <c r="U19" s="211"/>
      <c r="V19" s="813"/>
      <c r="W19" s="813"/>
      <c r="X19" s="813"/>
      <c r="Y19" s="491" t="s">
        <v>165</v>
      </c>
      <c r="Z19" s="787"/>
      <c r="AA19" s="16"/>
      <c r="AB19" s="16"/>
      <c r="AC19" s="236" t="b">
        <v>0</v>
      </c>
      <c r="AE19" s="214" t="b">
        <v>0</v>
      </c>
    </row>
    <row r="20" spans="1:45" ht="27.75" customHeight="1">
      <c r="B20" s="484"/>
      <c r="C20" s="486"/>
      <c r="D20" s="486"/>
      <c r="E20" s="486"/>
      <c r="F20" s="197"/>
      <c r="G20" s="197"/>
      <c r="H20" s="204"/>
      <c r="I20" s="204"/>
      <c r="J20" s="204"/>
      <c r="K20" s="204"/>
      <c r="L20" s="204"/>
      <c r="M20" s="204"/>
      <c r="N20" s="204"/>
      <c r="O20" s="204"/>
      <c r="P20" s="204"/>
      <c r="Q20" s="204"/>
      <c r="R20" s="204"/>
      <c r="S20" s="204"/>
      <c r="T20" s="204"/>
      <c r="U20" s="204"/>
      <c r="V20" s="204"/>
      <c r="W20" s="204"/>
      <c r="X20" s="204"/>
      <c r="Y20" s="204"/>
      <c r="Z20" s="154"/>
      <c r="AA20" s="16"/>
      <c r="AB20" s="16"/>
      <c r="AC20" s="236"/>
    </row>
    <row r="21" spans="1:45" s="15" customFormat="1" ht="27" customHeight="1">
      <c r="A21" s="265"/>
      <c r="B21" s="155" t="s">
        <v>292</v>
      </c>
      <c r="C21" s="156"/>
      <c r="D21" s="156"/>
      <c r="E21" s="156"/>
      <c r="F21" s="156"/>
      <c r="G21" s="156"/>
      <c r="H21" s="156"/>
      <c r="I21" s="156"/>
      <c r="J21" s="156"/>
      <c r="K21" s="156"/>
      <c r="L21" s="156"/>
      <c r="M21" s="156"/>
      <c r="N21" s="156"/>
      <c r="O21" s="156"/>
      <c r="P21" s="156"/>
      <c r="Q21" s="156"/>
      <c r="R21" s="156"/>
      <c r="S21" s="156"/>
      <c r="T21" s="156"/>
      <c r="U21" s="156"/>
      <c r="V21" s="156"/>
      <c r="W21" s="156"/>
      <c r="X21" s="156"/>
      <c r="Y21" s="156"/>
      <c r="Z21" s="157"/>
      <c r="AC21" s="214"/>
      <c r="AD21" s="214"/>
      <c r="AE21" s="214"/>
      <c r="AF21" s="215"/>
      <c r="AG21" s="265"/>
      <c r="AH21" s="265"/>
      <c r="AI21" s="265"/>
      <c r="AJ21" s="265"/>
      <c r="AK21" s="265"/>
      <c r="AL21" s="265"/>
      <c r="AM21" s="265"/>
      <c r="AN21" s="265"/>
      <c r="AO21" s="265"/>
      <c r="AP21" s="265"/>
      <c r="AQ21" s="265"/>
      <c r="AR21" s="265"/>
      <c r="AS21" s="265"/>
    </row>
    <row r="22" spans="1:45" s="15" customFormat="1" ht="23.25" customHeight="1">
      <c r="A22" s="265"/>
      <c r="B22" s="158"/>
      <c r="C22" s="495"/>
      <c r="D22" s="495"/>
      <c r="E22" s="495"/>
      <c r="F22" s="495"/>
      <c r="G22" s="495"/>
      <c r="H22" s="495"/>
      <c r="I22" s="495"/>
      <c r="J22" s="495"/>
      <c r="K22" s="495"/>
      <c r="L22" s="495"/>
      <c r="M22" s="495"/>
      <c r="N22" s="495"/>
      <c r="O22" s="495"/>
      <c r="P22" s="495"/>
      <c r="Q22" s="495"/>
      <c r="R22" s="495"/>
      <c r="S22" s="495"/>
      <c r="T22" s="495"/>
      <c r="U22" s="495"/>
      <c r="V22" s="495"/>
      <c r="W22" s="495"/>
      <c r="X22" s="495"/>
      <c r="Y22" s="495"/>
      <c r="Z22" s="159"/>
      <c r="AC22" s="214"/>
      <c r="AD22" s="214"/>
      <c r="AE22" s="214"/>
      <c r="AF22" s="215"/>
      <c r="AG22" s="265"/>
      <c r="AH22" s="265"/>
      <c r="AI22" s="265"/>
      <c r="AJ22" s="265"/>
      <c r="AK22" s="265"/>
      <c r="AL22" s="265"/>
      <c r="AM22" s="265"/>
      <c r="AN22" s="265"/>
      <c r="AO22" s="265"/>
      <c r="AP22" s="265"/>
      <c r="AQ22" s="265"/>
      <c r="AR22" s="265"/>
      <c r="AS22" s="265"/>
    </row>
    <row r="23" spans="1:45" s="15" customFormat="1" ht="23.25" customHeight="1">
      <c r="A23" s="265"/>
      <c r="B23" s="158"/>
      <c r="C23" s="495"/>
      <c r="D23" s="495"/>
      <c r="E23" s="495"/>
      <c r="F23" s="495"/>
      <c r="G23" s="495"/>
      <c r="H23" s="495"/>
      <c r="I23" s="495"/>
      <c r="J23" s="495"/>
      <c r="K23" s="495"/>
      <c r="L23" s="495"/>
      <c r="M23" s="495"/>
      <c r="N23" s="495"/>
      <c r="O23" s="495"/>
      <c r="P23" s="495"/>
      <c r="Q23" s="495"/>
      <c r="R23" s="495"/>
      <c r="S23" s="495"/>
      <c r="T23" s="495"/>
      <c r="U23" s="495"/>
      <c r="V23" s="495"/>
      <c r="W23" s="495"/>
      <c r="X23" s="495"/>
      <c r="Y23" s="495"/>
      <c r="Z23" s="159"/>
      <c r="AC23" s="214"/>
      <c r="AD23" s="214"/>
      <c r="AE23" s="214"/>
      <c r="AF23" s="215"/>
      <c r="AG23" s="265"/>
      <c r="AH23" s="265"/>
      <c r="AI23" s="265"/>
      <c r="AJ23" s="265"/>
      <c r="AK23" s="265"/>
      <c r="AL23" s="265"/>
      <c r="AM23" s="265"/>
      <c r="AN23" s="265"/>
      <c r="AO23" s="265"/>
      <c r="AP23" s="265"/>
      <c r="AQ23" s="265"/>
      <c r="AR23" s="265"/>
      <c r="AS23" s="265"/>
    </row>
    <row r="24" spans="1:45" s="15" customFormat="1" ht="23.25" customHeight="1">
      <c r="A24" s="265"/>
      <c r="B24" s="158"/>
      <c r="C24" s="495"/>
      <c r="D24" s="495"/>
      <c r="E24" s="495"/>
      <c r="F24" s="495"/>
      <c r="G24" s="495"/>
      <c r="H24" s="495"/>
      <c r="I24" s="495"/>
      <c r="J24" s="495"/>
      <c r="K24" s="495"/>
      <c r="L24" s="495"/>
      <c r="M24" s="495"/>
      <c r="N24" s="495"/>
      <c r="O24" s="495"/>
      <c r="P24" s="495"/>
      <c r="Q24" s="495"/>
      <c r="R24" s="495"/>
      <c r="S24" s="495"/>
      <c r="T24" s="495"/>
      <c r="U24" s="495"/>
      <c r="V24" s="495"/>
      <c r="W24" s="495"/>
      <c r="X24" s="495"/>
      <c r="Y24" s="495"/>
      <c r="Z24" s="159"/>
      <c r="AC24" s="214"/>
      <c r="AD24" s="214"/>
      <c r="AE24" s="214"/>
      <c r="AF24" s="215"/>
      <c r="AG24" s="265"/>
      <c r="AH24" s="265"/>
      <c r="AI24" s="265"/>
      <c r="AJ24" s="265"/>
      <c r="AK24" s="265"/>
      <c r="AL24" s="265"/>
      <c r="AM24" s="265"/>
      <c r="AN24" s="265"/>
      <c r="AO24" s="265"/>
      <c r="AP24" s="265"/>
      <c r="AQ24" s="265"/>
      <c r="AR24" s="265"/>
      <c r="AS24" s="265"/>
    </row>
    <row r="25" spans="1:45" s="15" customFormat="1" ht="17.25" customHeight="1">
      <c r="A25" s="265"/>
      <c r="B25" s="158"/>
      <c r="C25" s="495"/>
      <c r="D25" s="495"/>
      <c r="E25" s="495"/>
      <c r="F25" s="495"/>
      <c r="G25" s="495"/>
      <c r="H25" s="495"/>
      <c r="I25" s="495"/>
      <c r="J25" s="495"/>
      <c r="K25" s="495"/>
      <c r="L25" s="495"/>
      <c r="M25" s="495"/>
      <c r="N25" s="495"/>
      <c r="O25" s="495"/>
      <c r="P25" s="495"/>
      <c r="Q25" s="495"/>
      <c r="R25" s="495"/>
      <c r="S25" s="495"/>
      <c r="T25" s="495"/>
      <c r="U25" s="495"/>
      <c r="V25" s="495"/>
      <c r="W25" s="495"/>
      <c r="X25" s="495"/>
      <c r="Y25" s="495"/>
      <c r="Z25" s="159"/>
      <c r="AC25" s="214"/>
      <c r="AD25" s="214"/>
      <c r="AE25" s="214"/>
      <c r="AF25" s="215"/>
      <c r="AG25" s="265"/>
      <c r="AH25" s="265"/>
      <c r="AI25" s="265"/>
      <c r="AJ25" s="265"/>
      <c r="AK25" s="265"/>
      <c r="AL25" s="265"/>
      <c r="AM25" s="265"/>
      <c r="AN25" s="265"/>
      <c r="AO25" s="265"/>
      <c r="AP25" s="265"/>
      <c r="AQ25" s="265"/>
      <c r="AR25" s="265"/>
      <c r="AS25" s="265"/>
    </row>
    <row r="26" spans="1:45" s="15" customFormat="1" ht="48" customHeight="1">
      <c r="A26" s="265"/>
      <c r="B26" s="160"/>
      <c r="C26" s="496"/>
      <c r="D26" s="496"/>
      <c r="E26" s="496"/>
      <c r="F26" s="496"/>
      <c r="G26" s="496"/>
      <c r="H26" s="496"/>
      <c r="I26" s="496"/>
      <c r="J26" s="496"/>
      <c r="K26" s="496"/>
      <c r="L26" s="496"/>
      <c r="M26" s="496"/>
      <c r="N26" s="496"/>
      <c r="O26" s="496"/>
      <c r="P26" s="496"/>
      <c r="Q26" s="496"/>
      <c r="R26" s="496"/>
      <c r="S26" s="496"/>
      <c r="T26" s="496"/>
      <c r="U26" s="496"/>
      <c r="V26" s="265"/>
      <c r="W26" s="265"/>
      <c r="X26" s="265"/>
      <c r="Y26" s="265"/>
      <c r="Z26" s="161"/>
      <c r="AC26" s="214"/>
      <c r="AD26" s="214"/>
      <c r="AE26" s="214"/>
      <c r="AF26" s="215"/>
      <c r="AG26" s="265"/>
      <c r="AH26" s="265"/>
      <c r="AI26" s="265"/>
      <c r="AJ26" s="265"/>
      <c r="AK26" s="265"/>
      <c r="AL26" s="265"/>
      <c r="AM26" s="265"/>
      <c r="AN26" s="265"/>
      <c r="AO26" s="265"/>
      <c r="AP26" s="265"/>
      <c r="AQ26" s="265"/>
      <c r="AR26" s="265"/>
      <c r="AS26" s="265"/>
    </row>
    <row r="27" spans="1:45" s="15" customFormat="1" ht="17.25" customHeight="1">
      <c r="A27" s="265"/>
      <c r="B27" s="162"/>
      <c r="C27" s="163"/>
      <c r="D27" s="163"/>
      <c r="E27" s="163"/>
      <c r="F27" s="163"/>
      <c r="G27" s="163"/>
      <c r="H27" s="163"/>
      <c r="I27" s="163"/>
      <c r="J27" s="163"/>
      <c r="K27" s="163"/>
      <c r="L27" s="163"/>
      <c r="M27" s="163"/>
      <c r="N27" s="163"/>
      <c r="O27" s="163"/>
      <c r="P27" s="163"/>
      <c r="Q27" s="163"/>
      <c r="R27" s="163"/>
      <c r="S27" s="163"/>
      <c r="T27" s="163"/>
      <c r="U27" s="163"/>
      <c r="V27" s="31"/>
      <c r="W27" s="31"/>
      <c r="X27" s="31"/>
      <c r="Y27" s="31"/>
      <c r="Z27" s="164"/>
      <c r="AC27" s="214"/>
      <c r="AD27" s="214"/>
      <c r="AE27" s="214"/>
      <c r="AF27" s="215"/>
      <c r="AG27" s="265"/>
      <c r="AH27" s="265"/>
      <c r="AI27" s="265"/>
      <c r="AJ27" s="265"/>
      <c r="AK27" s="265"/>
      <c r="AL27" s="265"/>
      <c r="AM27" s="265"/>
      <c r="AN27" s="265"/>
      <c r="AO27" s="265"/>
      <c r="AP27" s="265"/>
      <c r="AQ27" s="265"/>
      <c r="AR27" s="265"/>
      <c r="AS27" s="265"/>
    </row>
    <row r="28" spans="1:45" s="15" customFormat="1" ht="17.25" customHeight="1">
      <c r="A28" s="265"/>
      <c r="B28" s="49"/>
      <c r="C28" s="265"/>
      <c r="D28" s="265"/>
      <c r="E28" s="265"/>
      <c r="F28" s="265"/>
      <c r="G28" s="265"/>
      <c r="H28" s="265"/>
      <c r="I28" s="496"/>
      <c r="J28" s="496"/>
      <c r="K28" s="496"/>
      <c r="L28" s="496"/>
      <c r="M28" s="496"/>
      <c r="N28" s="496"/>
      <c r="O28" s="496"/>
      <c r="P28" s="496"/>
      <c r="Q28" s="496"/>
      <c r="R28" s="496"/>
      <c r="S28" s="496"/>
      <c r="T28" s="496"/>
      <c r="U28" s="496"/>
      <c r="V28" s="265"/>
      <c r="W28" s="265"/>
      <c r="X28" s="265"/>
      <c r="Y28" s="265"/>
      <c r="Z28" s="144"/>
      <c r="AC28" s="214"/>
      <c r="AD28" s="214"/>
      <c r="AE28" s="214"/>
      <c r="AF28" s="215"/>
      <c r="AG28" s="265"/>
      <c r="AH28" s="265"/>
      <c r="AI28" s="265"/>
      <c r="AJ28" s="265"/>
      <c r="AK28" s="265"/>
      <c r="AL28" s="265"/>
      <c r="AM28" s="265"/>
      <c r="AN28" s="265"/>
      <c r="AO28" s="265"/>
      <c r="AP28" s="265"/>
      <c r="AQ28" s="265"/>
      <c r="AR28" s="265"/>
      <c r="AS28" s="265"/>
    </row>
    <row r="29" spans="1:45" s="15" customFormat="1" ht="17.25" customHeight="1">
      <c r="A29" s="265"/>
      <c r="B29" s="49"/>
      <c r="C29" s="265"/>
      <c r="D29" s="265"/>
      <c r="E29" s="265"/>
      <c r="F29" s="265"/>
      <c r="G29" s="265"/>
      <c r="H29" s="265"/>
      <c r="I29" s="496"/>
      <c r="J29" s="496"/>
      <c r="K29" s="496"/>
      <c r="L29" s="496"/>
      <c r="M29" s="496"/>
      <c r="N29" s="496"/>
      <c r="O29" s="496"/>
      <c r="P29" s="496"/>
      <c r="Q29" s="496"/>
      <c r="R29" s="496"/>
      <c r="S29" s="496"/>
      <c r="T29" s="496"/>
      <c r="U29" s="496"/>
      <c r="V29" s="265"/>
      <c r="W29" s="265"/>
      <c r="X29" s="265"/>
      <c r="Y29" s="265"/>
      <c r="Z29" s="144"/>
      <c r="AC29" s="214"/>
      <c r="AD29" s="214"/>
      <c r="AE29" s="214"/>
      <c r="AF29" s="215"/>
      <c r="AG29" s="265"/>
      <c r="AH29" s="265"/>
      <c r="AI29" s="265"/>
      <c r="AJ29" s="265"/>
      <c r="AK29" s="265"/>
      <c r="AL29" s="265"/>
      <c r="AM29" s="265"/>
      <c r="AN29" s="265"/>
      <c r="AO29" s="265"/>
      <c r="AP29" s="265"/>
      <c r="AQ29" s="265"/>
      <c r="AR29" s="265"/>
      <c r="AS29" s="265"/>
    </row>
    <row r="30" spans="1:45" s="15" customFormat="1" ht="17.25" customHeight="1">
      <c r="A30" s="265"/>
      <c r="B30" s="49"/>
      <c r="C30" s="265"/>
      <c r="D30" s="265"/>
      <c r="E30" s="265"/>
      <c r="F30" s="265"/>
      <c r="G30" s="265"/>
      <c r="H30" s="265"/>
      <c r="I30" s="496"/>
      <c r="J30" s="496"/>
      <c r="K30" s="496"/>
      <c r="L30" s="496"/>
      <c r="M30" s="496"/>
      <c r="N30" s="496"/>
      <c r="O30" s="496"/>
      <c r="P30" s="496"/>
      <c r="Q30" s="496"/>
      <c r="R30" s="496"/>
      <c r="S30" s="496"/>
      <c r="T30" s="496"/>
      <c r="U30" s="496"/>
      <c r="V30" s="265"/>
      <c r="W30" s="265"/>
      <c r="X30" s="265"/>
      <c r="Y30" s="265"/>
      <c r="Z30" s="144"/>
      <c r="AC30" s="214"/>
      <c r="AD30" s="214"/>
      <c r="AE30" s="214"/>
      <c r="AF30" s="215"/>
      <c r="AG30" s="265"/>
      <c r="AH30" s="265"/>
      <c r="AI30" s="265"/>
      <c r="AJ30" s="265"/>
      <c r="AK30" s="265"/>
      <c r="AL30" s="265"/>
      <c r="AM30" s="265"/>
      <c r="AN30" s="265"/>
      <c r="AO30" s="265"/>
      <c r="AP30" s="265"/>
      <c r="AQ30" s="265"/>
      <c r="AR30" s="265"/>
      <c r="AS30" s="265"/>
    </row>
  </sheetData>
  <sheetProtection algorithmName="SHA-512" hashValue="yn6KIlVO9dtKPqWJnZbcuR+6UlrkJ8FVd2R3fy77vBa1t4yKe1Q1uwWLCH0K7Qu7BtF3ub4tb+7Vet03LRGvrQ==" saltValue="+k91aNF7ZeSc7f29RuviVw==" spinCount="100000" sheet="1" formatCells="0" formatColumns="0" formatRows="0" selectLockedCells="1"/>
  <mergeCells count="40">
    <mergeCell ref="X1:Z1"/>
    <mergeCell ref="W2:Z2"/>
    <mergeCell ref="AN5:AS5"/>
    <mergeCell ref="B7:E7"/>
    <mergeCell ref="H7:P7"/>
    <mergeCell ref="Q7:Y7"/>
    <mergeCell ref="Z12:Z13"/>
    <mergeCell ref="H13:P13"/>
    <mergeCell ref="B8:B14"/>
    <mergeCell ref="C8:E9"/>
    <mergeCell ref="F8:G8"/>
    <mergeCell ref="H8:P8"/>
    <mergeCell ref="Q8:Y8"/>
    <mergeCell ref="F9:G9"/>
    <mergeCell ref="H9:P9"/>
    <mergeCell ref="Q9:Y9"/>
    <mergeCell ref="C10:E13"/>
    <mergeCell ref="F10:G11"/>
    <mergeCell ref="H10:P10"/>
    <mergeCell ref="Q10:Y10"/>
    <mergeCell ref="Z10:Z11"/>
    <mergeCell ref="H11:P11"/>
    <mergeCell ref="Q11:Y11"/>
    <mergeCell ref="Q13:Y13"/>
    <mergeCell ref="C14:G14"/>
    <mergeCell ref="H14:P14"/>
    <mergeCell ref="Q14:Y14"/>
    <mergeCell ref="C15:G15"/>
    <mergeCell ref="H15:P15"/>
    <mergeCell ref="Q15:Y15"/>
    <mergeCell ref="F12:G13"/>
    <mergeCell ref="H12:P12"/>
    <mergeCell ref="Q12:Y12"/>
    <mergeCell ref="B16:B19"/>
    <mergeCell ref="C16:G19"/>
    <mergeCell ref="H17:P17"/>
    <mergeCell ref="Q17:Y17"/>
    <mergeCell ref="Z17:Z19"/>
    <mergeCell ref="M19:O19"/>
    <mergeCell ref="V19:X19"/>
  </mergeCells>
  <phoneticPr fontId="8"/>
  <conditionalFormatting sqref="H15">
    <cfRule type="expression" dxfId="538" priority="28">
      <formula>$H$15=""</formula>
    </cfRule>
  </conditionalFormatting>
  <conditionalFormatting sqref="H8:P8">
    <cfRule type="expression" dxfId="537" priority="42">
      <formula>$H$8=""</formula>
    </cfRule>
  </conditionalFormatting>
  <conditionalFormatting sqref="H9:P9">
    <cfRule type="expression" dxfId="536" priority="43">
      <formula>$H$9=""</formula>
    </cfRule>
  </conditionalFormatting>
  <conditionalFormatting sqref="H10:P10">
    <cfRule type="expression" dxfId="535" priority="45">
      <formula>$AC$10=FALSE</formula>
    </cfRule>
    <cfRule type="expression" dxfId="534" priority="44">
      <formula>$H$11&lt;&gt;""</formula>
    </cfRule>
  </conditionalFormatting>
  <conditionalFormatting sqref="H11:P11">
    <cfRule type="expression" dxfId="533" priority="47">
      <formula>$H$11=""</formula>
    </cfRule>
    <cfRule type="expression" dxfId="532" priority="46">
      <formula>$AC$10=TRUE</formula>
    </cfRule>
  </conditionalFormatting>
  <conditionalFormatting sqref="H12:P12">
    <cfRule type="expression" dxfId="531" priority="49">
      <formula>$AC$12=FALSE</formula>
    </cfRule>
    <cfRule type="expression" dxfId="530" priority="48">
      <formula>$H$13&lt;&gt;""</formula>
    </cfRule>
  </conditionalFormatting>
  <conditionalFormatting sqref="H13:P13">
    <cfRule type="expression" dxfId="529" priority="3">
      <formula>$AC$12=TRUE</formula>
    </cfRule>
    <cfRule type="expression" dxfId="528" priority="4">
      <formula>$H$13=""</formula>
    </cfRule>
  </conditionalFormatting>
  <conditionalFormatting sqref="H14:P14">
    <cfRule type="expression" dxfId="527" priority="1">
      <formula>AND($AC$10=TRUE,$AC$12=TRUE)</formula>
    </cfRule>
    <cfRule type="expression" dxfId="526" priority="14">
      <formula>OR($H$11&lt;&gt;$H$8,$H$13&lt;&gt;$H$9)</formula>
    </cfRule>
  </conditionalFormatting>
  <conditionalFormatting sqref="H16:P16">
    <cfRule type="expression" dxfId="525" priority="29">
      <formula>AND($AC$16=FALSE,$AD$16=FALSE)</formula>
    </cfRule>
  </conditionalFormatting>
  <conditionalFormatting sqref="H17:P19">
    <cfRule type="expression" dxfId="524" priority="9">
      <formula>COUNTIF($AC$18:$AD$19,TRUE)&gt;0</formula>
    </cfRule>
    <cfRule type="expression" dxfId="523" priority="10">
      <formula>$AC$16=TRUE</formula>
    </cfRule>
  </conditionalFormatting>
  <conditionalFormatting sqref="H11:Y11">
    <cfRule type="expression" dxfId="522" priority="24">
      <formula>AND($H$11&lt;&gt;"",$Q$11&lt;&gt;"",$H$11=$Q$11)</formula>
    </cfRule>
  </conditionalFormatting>
  <conditionalFormatting sqref="H14:Y14">
    <cfRule type="notContainsBlanks" dxfId="521" priority="11">
      <formula>LEN(TRIM(H14))&gt;0</formula>
    </cfRule>
  </conditionalFormatting>
  <conditionalFormatting sqref="M19:O19">
    <cfRule type="notContainsBlanks" dxfId="520" priority="7">
      <formula>LEN(TRIM(M19))&gt;0</formula>
    </cfRule>
    <cfRule type="expression" dxfId="519" priority="8">
      <formula>$AC$19=TRUE</formula>
    </cfRule>
  </conditionalFormatting>
  <conditionalFormatting sqref="Q8:Y8">
    <cfRule type="expression" dxfId="518" priority="40">
      <formula>$Q$8=""</formula>
    </cfRule>
  </conditionalFormatting>
  <conditionalFormatting sqref="Q9:Y9">
    <cfRule type="expression" dxfId="517" priority="39">
      <formula>$Q$9=""</formula>
    </cfRule>
  </conditionalFormatting>
  <conditionalFormatting sqref="Q10:Y10">
    <cfRule type="expression" dxfId="516" priority="50">
      <formula>$Q$11&lt;&gt;""</formula>
    </cfRule>
    <cfRule type="expression" dxfId="515" priority="51">
      <formula>$AD$10=FALSE</formula>
    </cfRule>
  </conditionalFormatting>
  <conditionalFormatting sqref="Q11:Y11">
    <cfRule type="expression" dxfId="514" priority="53">
      <formula>$Q$11=""</formula>
    </cfRule>
    <cfRule type="expression" dxfId="513" priority="52">
      <formula>$AD$10=TRUE</formula>
    </cfRule>
  </conditionalFormatting>
  <conditionalFormatting sqref="Q12:Y12">
    <cfRule type="expression" dxfId="512" priority="55">
      <formula>$AD$12=FALSE</formula>
    </cfRule>
    <cfRule type="expression" dxfId="511" priority="54">
      <formula>$Q$13&lt;&gt;""</formula>
    </cfRule>
  </conditionalFormatting>
  <conditionalFormatting sqref="Q13:Y13">
    <cfRule type="expression" dxfId="510" priority="57">
      <formula>$Q$13=""</formula>
    </cfRule>
    <cfRule type="expression" dxfId="509" priority="56">
      <formula>$AD$12=TRUE</formula>
    </cfRule>
  </conditionalFormatting>
  <conditionalFormatting sqref="Q14:Y14">
    <cfRule type="expression" dxfId="508" priority="2">
      <formula>AND($AD$10=TRUE,$AD$12=TRUE)</formula>
    </cfRule>
    <cfRule type="expression" dxfId="507" priority="12">
      <formula>OR($Q$11&lt;&gt;$Q$8,$Q$13&lt;&gt;$Q$9)</formula>
    </cfRule>
  </conditionalFormatting>
  <conditionalFormatting sqref="Q15:Y15">
    <cfRule type="expression" dxfId="506" priority="41">
      <formula>Q$15=""</formula>
    </cfRule>
  </conditionalFormatting>
  <conditionalFormatting sqref="Q16:Y16">
    <cfRule type="expression" dxfId="505" priority="58">
      <formula>AND($AE$16=FALSE,$AF$16=FALSE)</formula>
    </cfRule>
  </conditionalFormatting>
  <conditionalFormatting sqref="Q17:Y19">
    <cfRule type="expression" dxfId="504" priority="19">
      <formula>$AE$16=TRUE</formula>
    </cfRule>
    <cfRule type="expression" dxfId="503" priority="18">
      <formula>COUNTIF($AE$18:$AF$19,TRUE)&gt;0</formula>
    </cfRule>
  </conditionalFormatting>
  <conditionalFormatting sqref="V19:X19">
    <cfRule type="notContainsBlanks" dxfId="502" priority="5">
      <formula>LEN(TRIM(V19))&gt;0</formula>
    </cfRule>
    <cfRule type="expression" dxfId="501" priority="6">
      <formula>$AE$19=TRUE</formula>
    </cfRule>
  </conditionalFormatting>
  <conditionalFormatting sqref="Z8">
    <cfRule type="expression" dxfId="500" priority="37">
      <formula>$H$8=$Q$8</formula>
    </cfRule>
    <cfRule type="expression" dxfId="499" priority="38">
      <formula>$Z$8=""</formula>
    </cfRule>
    <cfRule type="expression" dxfId="498" priority="36">
      <formula>AND($H$8="",$Q$8="")</formula>
    </cfRule>
  </conditionalFormatting>
  <conditionalFormatting sqref="Z9">
    <cfRule type="expression" dxfId="497" priority="33">
      <formula>AND($H$9="",$Q$9="")</formula>
    </cfRule>
    <cfRule type="expression" dxfId="496" priority="34">
      <formula>$H$9=$Q$9</formula>
    </cfRule>
    <cfRule type="expression" dxfId="495" priority="35">
      <formula>$Z$9=""</formula>
    </cfRule>
  </conditionalFormatting>
  <conditionalFormatting sqref="Z10">
    <cfRule type="expression" dxfId="494" priority="22">
      <formula>OR(AND($AC$10=TRUE,$AD$10=TRUE),AND($H$11&lt;&gt;"",$Q$11&lt;&gt;"",$H$11=$Q$11))</formula>
    </cfRule>
    <cfRule type="expression" dxfId="493" priority="23">
      <formula>$Z$10=""</formula>
    </cfRule>
  </conditionalFormatting>
  <conditionalFormatting sqref="Z12">
    <cfRule type="expression" dxfId="492" priority="21">
      <formula>$Z$12=""</formula>
    </cfRule>
    <cfRule type="expression" dxfId="491" priority="20">
      <formula>OR(AND($AC$12=TRUE,$AD$12=TRUE),AND($H$13&lt;&gt;"",$Q$13&lt;&gt;"",$H$13=$Q$13))</formula>
    </cfRule>
  </conditionalFormatting>
  <conditionalFormatting sqref="Z15">
    <cfRule type="expression" dxfId="490" priority="32">
      <formula>$Z$15=""</formula>
    </cfRule>
    <cfRule type="expression" dxfId="489" priority="31">
      <formula>$H$15=$Q$15</formula>
    </cfRule>
    <cfRule type="expression" dxfId="488" priority="30">
      <formula>AND($H$15="",$Q$15="")</formula>
    </cfRule>
  </conditionalFormatting>
  <conditionalFormatting sqref="Z16">
    <cfRule type="expression" dxfId="487" priority="26">
      <formula>AND($AC$16=TRUE,$AE$16=TRUE)</formula>
    </cfRule>
    <cfRule type="expression" dxfId="486" priority="27">
      <formula>$Z$16=""</formula>
    </cfRule>
    <cfRule type="expression" dxfId="485" priority="25">
      <formula>AND($AD$16=TRUE,$AF$16=TRUE)</formula>
    </cfRule>
  </conditionalFormatting>
  <conditionalFormatting sqref="Z17:Z19">
    <cfRule type="notContainsBlanks" dxfId="484" priority="15">
      <formula>LEN(TRIM(Z17))&gt;0</formula>
    </cfRule>
    <cfRule type="expression" dxfId="483" priority="16">
      <formula>OR(AND($AC$18=TRUE,$AE$18=TRUE),AND($AD$18=TRUE,$AF$18=TRUE),AND($AC$19=TRUE,$AE$19=TRUE))</formula>
    </cfRule>
    <cfRule type="expression" dxfId="482" priority="17">
      <formula>OR($AC$18&lt;&gt;$AE$18,$AD$18&lt;&gt;$AF$18,$AC$20&lt;&gt;$AE$19)</formula>
    </cfRule>
  </conditionalFormatting>
  <pageMargins left="0.70866141732283472" right="0.70866141732283472" top="0.43307086614173229" bottom="0.74803149606299213" header="0.31496062992125984" footer="0.31496062992125984"/>
  <pageSetup paperSize="9" scale="80" orientation="portrait" blackAndWhite="1" r:id="rId1"/>
  <headerFooter>
    <oddFooter xml:space="preserve">&amp;C&amp;12 4（従業員③）&amp;11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68961" r:id="rId4" name="Check Box 1">
              <controlPr locked="0" defaultSize="0" autoFill="0" autoLine="0" autoPict="0">
                <anchor moveWithCells="1">
                  <from>
                    <xdr:col>16</xdr:col>
                    <xdr:colOff>50800</xdr:colOff>
                    <xdr:row>15</xdr:row>
                    <xdr:rowOff>419100</xdr:rowOff>
                  </from>
                  <to>
                    <xdr:col>17</xdr:col>
                    <xdr:colOff>76200</xdr:colOff>
                    <xdr:row>15</xdr:row>
                    <xdr:rowOff>590550</xdr:rowOff>
                  </to>
                </anchor>
              </controlPr>
            </control>
          </mc:Choice>
        </mc:AlternateContent>
        <mc:AlternateContent xmlns:mc="http://schemas.openxmlformats.org/markup-compatibility/2006">
          <mc:Choice Requires="x14">
            <control shapeId="168962" r:id="rId5" name="Check Box 2">
              <controlPr locked="0" defaultSize="0" autoFill="0" autoLine="0" autoPict="0">
                <anchor moveWithCells="1">
                  <from>
                    <xdr:col>21</xdr:col>
                    <xdr:colOff>133350</xdr:colOff>
                    <xdr:row>15</xdr:row>
                    <xdr:rowOff>431800</xdr:rowOff>
                  </from>
                  <to>
                    <xdr:col>22</xdr:col>
                    <xdr:colOff>171450</xdr:colOff>
                    <xdr:row>15</xdr:row>
                    <xdr:rowOff>609600</xdr:rowOff>
                  </to>
                </anchor>
              </controlPr>
            </control>
          </mc:Choice>
        </mc:AlternateContent>
        <mc:AlternateContent xmlns:mc="http://schemas.openxmlformats.org/markup-compatibility/2006">
          <mc:Choice Requires="x14">
            <control shapeId="168963" r:id="rId6" name="Check Box 3">
              <controlPr locked="0" defaultSize="0" autoFill="0" autoLine="0" autoPict="0">
                <anchor moveWithCells="1">
                  <from>
                    <xdr:col>7</xdr:col>
                    <xdr:colOff>57150</xdr:colOff>
                    <xdr:row>15</xdr:row>
                    <xdr:rowOff>412750</xdr:rowOff>
                  </from>
                  <to>
                    <xdr:col>8</xdr:col>
                    <xdr:colOff>107950</xdr:colOff>
                    <xdr:row>15</xdr:row>
                    <xdr:rowOff>609600</xdr:rowOff>
                  </to>
                </anchor>
              </controlPr>
            </control>
          </mc:Choice>
        </mc:AlternateContent>
        <mc:AlternateContent xmlns:mc="http://schemas.openxmlformats.org/markup-compatibility/2006">
          <mc:Choice Requires="x14">
            <control shapeId="168964" r:id="rId7" name="Check Box 4">
              <controlPr locked="0" defaultSize="0" autoFill="0" autoLine="0" autoPict="0">
                <anchor moveWithCells="1">
                  <from>
                    <xdr:col>12</xdr:col>
                    <xdr:colOff>88900</xdr:colOff>
                    <xdr:row>15</xdr:row>
                    <xdr:rowOff>419100</xdr:rowOff>
                  </from>
                  <to>
                    <xdr:col>13</xdr:col>
                    <xdr:colOff>95250</xdr:colOff>
                    <xdr:row>15</xdr:row>
                    <xdr:rowOff>609600</xdr:rowOff>
                  </to>
                </anchor>
              </controlPr>
            </control>
          </mc:Choice>
        </mc:AlternateContent>
        <mc:AlternateContent xmlns:mc="http://schemas.openxmlformats.org/markup-compatibility/2006">
          <mc:Choice Requires="x14">
            <control shapeId="168965" r:id="rId8" name="Check Box 5">
              <controlPr defaultSize="0" autoFill="0" autoLine="0" autoPict="0">
                <anchor moveWithCells="1">
                  <from>
                    <xdr:col>7</xdr:col>
                    <xdr:colOff>50800</xdr:colOff>
                    <xdr:row>9</xdr:row>
                    <xdr:rowOff>31750</xdr:rowOff>
                  </from>
                  <to>
                    <xdr:col>8</xdr:col>
                    <xdr:colOff>95250</xdr:colOff>
                    <xdr:row>9</xdr:row>
                    <xdr:rowOff>279400</xdr:rowOff>
                  </to>
                </anchor>
              </controlPr>
            </control>
          </mc:Choice>
        </mc:AlternateContent>
        <mc:AlternateContent xmlns:mc="http://schemas.openxmlformats.org/markup-compatibility/2006">
          <mc:Choice Requires="x14">
            <control shapeId="168966" r:id="rId9" name="Check Box 6">
              <controlPr defaultSize="0" autoFill="0" autoLine="0" autoPict="0">
                <anchor moveWithCells="1">
                  <from>
                    <xdr:col>16</xdr:col>
                    <xdr:colOff>57150</xdr:colOff>
                    <xdr:row>9</xdr:row>
                    <xdr:rowOff>50800</xdr:rowOff>
                  </from>
                  <to>
                    <xdr:col>17</xdr:col>
                    <xdr:colOff>146050</xdr:colOff>
                    <xdr:row>9</xdr:row>
                    <xdr:rowOff>266700</xdr:rowOff>
                  </to>
                </anchor>
              </controlPr>
            </control>
          </mc:Choice>
        </mc:AlternateContent>
        <mc:AlternateContent xmlns:mc="http://schemas.openxmlformats.org/markup-compatibility/2006">
          <mc:Choice Requires="x14">
            <control shapeId="168967" r:id="rId10" name="Check Box 7">
              <controlPr defaultSize="0" autoFill="0" autoLine="0" autoPict="0">
                <anchor moveWithCells="1">
                  <from>
                    <xdr:col>7</xdr:col>
                    <xdr:colOff>50800</xdr:colOff>
                    <xdr:row>11</xdr:row>
                    <xdr:rowOff>31750</xdr:rowOff>
                  </from>
                  <to>
                    <xdr:col>8</xdr:col>
                    <xdr:colOff>107950</xdr:colOff>
                    <xdr:row>11</xdr:row>
                    <xdr:rowOff>279400</xdr:rowOff>
                  </to>
                </anchor>
              </controlPr>
            </control>
          </mc:Choice>
        </mc:AlternateContent>
        <mc:AlternateContent xmlns:mc="http://schemas.openxmlformats.org/markup-compatibility/2006">
          <mc:Choice Requires="x14">
            <control shapeId="168968" r:id="rId11" name="Check Box 8">
              <controlPr defaultSize="0" autoFill="0" autoLine="0" autoPict="0">
                <anchor moveWithCells="1">
                  <from>
                    <xdr:col>16</xdr:col>
                    <xdr:colOff>69850</xdr:colOff>
                    <xdr:row>11</xdr:row>
                    <xdr:rowOff>31750</xdr:rowOff>
                  </from>
                  <to>
                    <xdr:col>17</xdr:col>
                    <xdr:colOff>127000</xdr:colOff>
                    <xdr:row>11</xdr:row>
                    <xdr:rowOff>279400</xdr:rowOff>
                  </to>
                </anchor>
              </controlPr>
            </control>
          </mc:Choice>
        </mc:AlternateContent>
        <mc:AlternateContent xmlns:mc="http://schemas.openxmlformats.org/markup-compatibility/2006">
          <mc:Choice Requires="x14">
            <control shapeId="168969" r:id="rId12" name="Check Box 9">
              <controlPr locked="0" defaultSize="0" autoFill="0" autoLine="0" autoPict="0">
                <anchor moveWithCells="1">
                  <from>
                    <xdr:col>7</xdr:col>
                    <xdr:colOff>152400</xdr:colOff>
                    <xdr:row>17</xdr:row>
                    <xdr:rowOff>50800</xdr:rowOff>
                  </from>
                  <to>
                    <xdr:col>9</xdr:col>
                    <xdr:colOff>38100</xdr:colOff>
                    <xdr:row>17</xdr:row>
                    <xdr:rowOff>285750</xdr:rowOff>
                  </to>
                </anchor>
              </controlPr>
            </control>
          </mc:Choice>
        </mc:AlternateContent>
        <mc:AlternateContent xmlns:mc="http://schemas.openxmlformats.org/markup-compatibility/2006">
          <mc:Choice Requires="x14">
            <control shapeId="168970" r:id="rId13" name="Check Box 10">
              <controlPr locked="0" defaultSize="0" autoFill="0" autoLine="0" autoPict="0">
                <anchor moveWithCells="1">
                  <from>
                    <xdr:col>11</xdr:col>
                    <xdr:colOff>95250</xdr:colOff>
                    <xdr:row>17</xdr:row>
                    <xdr:rowOff>57150</xdr:rowOff>
                  </from>
                  <to>
                    <xdr:col>12</xdr:col>
                    <xdr:colOff>133350</xdr:colOff>
                    <xdr:row>17</xdr:row>
                    <xdr:rowOff>298450</xdr:rowOff>
                  </to>
                </anchor>
              </controlPr>
            </control>
          </mc:Choice>
        </mc:AlternateContent>
        <mc:AlternateContent xmlns:mc="http://schemas.openxmlformats.org/markup-compatibility/2006">
          <mc:Choice Requires="x14">
            <control shapeId="168971" r:id="rId14" name="Check Box 11">
              <controlPr locked="0" defaultSize="0" autoFill="0" autoLine="0" autoPict="0">
                <anchor moveWithCells="1">
                  <from>
                    <xdr:col>7</xdr:col>
                    <xdr:colOff>152400</xdr:colOff>
                    <xdr:row>18</xdr:row>
                    <xdr:rowOff>50800</xdr:rowOff>
                  </from>
                  <to>
                    <xdr:col>9</xdr:col>
                    <xdr:colOff>38100</xdr:colOff>
                    <xdr:row>18</xdr:row>
                    <xdr:rowOff>285750</xdr:rowOff>
                  </to>
                </anchor>
              </controlPr>
            </control>
          </mc:Choice>
        </mc:AlternateContent>
        <mc:AlternateContent xmlns:mc="http://schemas.openxmlformats.org/markup-compatibility/2006">
          <mc:Choice Requires="x14">
            <control shapeId="168972" r:id="rId15" name="Check Box 12">
              <controlPr locked="0" defaultSize="0" autoFill="0" autoLine="0" autoPict="0">
                <anchor moveWithCells="1">
                  <from>
                    <xdr:col>16</xdr:col>
                    <xdr:colOff>165100</xdr:colOff>
                    <xdr:row>17</xdr:row>
                    <xdr:rowOff>50800</xdr:rowOff>
                  </from>
                  <to>
                    <xdr:col>18</xdr:col>
                    <xdr:colOff>38100</xdr:colOff>
                    <xdr:row>17</xdr:row>
                    <xdr:rowOff>285750</xdr:rowOff>
                  </to>
                </anchor>
              </controlPr>
            </control>
          </mc:Choice>
        </mc:AlternateContent>
        <mc:AlternateContent xmlns:mc="http://schemas.openxmlformats.org/markup-compatibility/2006">
          <mc:Choice Requires="x14">
            <control shapeId="168973" r:id="rId16" name="Check Box 13">
              <controlPr locked="0" defaultSize="0" autoFill="0" autoLine="0" autoPict="0">
                <anchor moveWithCells="1">
                  <from>
                    <xdr:col>20</xdr:col>
                    <xdr:colOff>114300</xdr:colOff>
                    <xdr:row>17</xdr:row>
                    <xdr:rowOff>50800</xdr:rowOff>
                  </from>
                  <to>
                    <xdr:col>21</xdr:col>
                    <xdr:colOff>152400</xdr:colOff>
                    <xdr:row>17</xdr:row>
                    <xdr:rowOff>285750</xdr:rowOff>
                  </to>
                </anchor>
              </controlPr>
            </control>
          </mc:Choice>
        </mc:AlternateContent>
        <mc:AlternateContent xmlns:mc="http://schemas.openxmlformats.org/markup-compatibility/2006">
          <mc:Choice Requires="x14">
            <control shapeId="168974" r:id="rId17" name="Check Box 14">
              <controlPr locked="0" defaultSize="0" autoFill="0" autoLine="0" autoPict="0">
                <anchor moveWithCells="1">
                  <from>
                    <xdr:col>16</xdr:col>
                    <xdr:colOff>171450</xdr:colOff>
                    <xdr:row>18</xdr:row>
                    <xdr:rowOff>38100</xdr:rowOff>
                  </from>
                  <to>
                    <xdr:col>18</xdr:col>
                    <xdr:colOff>19050</xdr:colOff>
                    <xdr:row>18</xdr:row>
                    <xdr:rowOff>279400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576C4-CECD-499A-9A41-B77FA20782B4}">
  <sheetPr>
    <tabColor theme="7" tint="0.79998168889431442"/>
    <pageSetUpPr fitToPage="1"/>
  </sheetPr>
  <dimension ref="A1:BG44"/>
  <sheetViews>
    <sheetView showGridLines="0" zoomScaleNormal="100" zoomScaleSheetLayoutView="100" workbookViewId="0">
      <selection activeCell="Y14" sqref="Y14:AG14"/>
    </sheetView>
  </sheetViews>
  <sheetFormatPr defaultColWidth="9" defaultRowHeight="13"/>
  <cols>
    <col min="1" max="1" width="1.36328125" style="265" customWidth="1"/>
    <col min="2" max="2" width="2.6328125" style="265" customWidth="1"/>
    <col min="3" max="3" width="3.6328125" style="49" customWidth="1"/>
    <col min="4" max="4" width="13.90625" style="49" customWidth="1"/>
    <col min="5" max="5" width="3.08984375" style="265" customWidth="1"/>
    <col min="6" max="6" width="4.08984375" style="265" customWidth="1"/>
    <col min="7" max="7" width="4.453125" style="265" customWidth="1"/>
    <col min="8" max="9" width="3.6328125" style="265" customWidth="1"/>
    <col min="10" max="11" width="2.08984375" style="265" customWidth="1"/>
    <col min="12" max="13" width="3.6328125" style="265" customWidth="1"/>
    <col min="14" max="14" width="5.08984375" style="265" customWidth="1"/>
    <col min="15" max="15" width="3.08984375" style="265" customWidth="1"/>
    <col min="16" max="16" width="4.08984375" style="265" customWidth="1"/>
    <col min="17" max="17" width="4.453125" style="265" customWidth="1"/>
    <col min="18" max="19" width="3.6328125" style="265" customWidth="1"/>
    <col min="20" max="21" width="2.08984375" style="265" customWidth="1"/>
    <col min="22" max="23" width="3.6328125" style="265" customWidth="1"/>
    <col min="24" max="24" width="5.08984375" style="265" customWidth="1"/>
    <col min="25" max="25" width="5.6328125" style="265" customWidth="1"/>
    <col min="26" max="28" width="2.6328125" style="265" customWidth="1"/>
    <col min="29" max="32" width="1.6328125" style="265" customWidth="1"/>
    <col min="33" max="33" width="3.08984375" style="265" customWidth="1"/>
    <col min="34" max="34" width="41.08984375" style="165" customWidth="1"/>
    <col min="35" max="35" width="5.6328125" style="15" customWidth="1"/>
    <col min="36" max="40" width="5.90625" style="214" hidden="1" customWidth="1"/>
    <col min="41" max="41" width="5.6328125" style="214" hidden="1" customWidth="1"/>
    <col min="42" max="43" width="5.6328125" style="15" customWidth="1"/>
    <col min="44" max="44" width="9" style="265" customWidth="1"/>
    <col min="45" max="16384" width="9" style="265"/>
  </cols>
  <sheetData>
    <row r="1" spans="2:59" ht="20.25" customHeight="1">
      <c r="O1" s="835"/>
      <c r="P1" s="835"/>
      <c r="Q1" s="835"/>
      <c r="R1" s="835"/>
      <c r="S1" s="835"/>
      <c r="T1" s="835"/>
      <c r="U1" s="835"/>
      <c r="V1" s="835"/>
      <c r="W1" s="835"/>
      <c r="X1" s="480"/>
      <c r="Z1" s="803" t="str">
        <f>申1!X1</f>
        <v>令和７年度もっとパパ</v>
      </c>
      <c r="AA1" s="803"/>
      <c r="AB1" s="803"/>
      <c r="AC1" s="803"/>
      <c r="AD1" s="803"/>
      <c r="AE1" s="803"/>
      <c r="AF1" s="803"/>
      <c r="AG1" s="803"/>
      <c r="AJ1" s="215"/>
      <c r="AK1" s="215"/>
      <c r="AL1" s="215"/>
      <c r="AM1" s="215"/>
      <c r="AN1" s="215"/>
    </row>
    <row r="2" spans="2:59" ht="14.25" customHeight="1">
      <c r="O2" s="480"/>
      <c r="P2" s="480"/>
      <c r="Q2" s="480"/>
      <c r="R2" s="480"/>
      <c r="S2" s="837" t="str">
        <f>IF(申1!P11="","",申1!P11)</f>
        <v/>
      </c>
      <c r="T2" s="837"/>
      <c r="U2" s="837"/>
      <c r="V2" s="837"/>
      <c r="W2" s="837"/>
      <c r="X2" s="837"/>
      <c r="Y2" s="837"/>
      <c r="Z2" s="837"/>
      <c r="AA2" s="837"/>
      <c r="AB2" s="837"/>
      <c r="AC2" s="837"/>
      <c r="AD2" s="837"/>
      <c r="AE2" s="837"/>
      <c r="AF2" s="837"/>
      <c r="AG2" s="837"/>
      <c r="AJ2" s="215"/>
      <c r="AK2" s="215"/>
      <c r="AL2" s="215"/>
      <c r="AM2" s="215"/>
      <c r="AN2" s="215"/>
    </row>
    <row r="3" spans="2:59" ht="21" customHeight="1">
      <c r="B3" s="440" t="str">
        <f>申３③!B3</f>
        <v>＜対象従業員③＞</v>
      </c>
      <c r="O3" s="480"/>
      <c r="P3" s="480"/>
      <c r="Q3" s="480"/>
      <c r="R3" s="480"/>
      <c r="S3" s="480"/>
      <c r="T3" s="480"/>
      <c r="U3" s="480"/>
      <c r="V3" s="480"/>
      <c r="W3" s="388"/>
      <c r="X3" s="388"/>
      <c r="Y3" s="388"/>
      <c r="Z3" s="388"/>
      <c r="AA3" s="388"/>
      <c r="AB3" s="388"/>
      <c r="AC3" s="388"/>
      <c r="AD3" s="388"/>
      <c r="AE3" s="388"/>
      <c r="AF3" s="388"/>
      <c r="AG3" s="369"/>
      <c r="AJ3" s="215"/>
      <c r="AK3" s="215"/>
      <c r="AL3" s="215"/>
      <c r="AM3" s="215"/>
      <c r="AN3" s="215"/>
    </row>
    <row r="4" spans="2:59" s="385" customFormat="1" ht="16.5" customHeight="1">
      <c r="B4" s="443">
        <v>8</v>
      </c>
      <c r="C4" s="443" t="s">
        <v>293</v>
      </c>
      <c r="D4" s="387"/>
      <c r="E4" s="387"/>
      <c r="F4" s="387"/>
      <c r="G4" s="387"/>
      <c r="H4" s="387"/>
      <c r="I4" s="387"/>
      <c r="J4" s="387"/>
      <c r="K4" s="387"/>
      <c r="L4" s="387"/>
      <c r="M4" s="387"/>
      <c r="N4" s="387"/>
      <c r="O4" s="387"/>
      <c r="P4" s="387"/>
      <c r="Q4" s="389"/>
      <c r="R4" s="389"/>
      <c r="S4" s="389"/>
      <c r="AH4" s="190"/>
      <c r="AI4" s="390"/>
      <c r="AJ4" s="391"/>
      <c r="AK4" s="391"/>
      <c r="AL4" s="391"/>
      <c r="AM4" s="391"/>
      <c r="AN4" s="391"/>
      <c r="AO4" s="392"/>
      <c r="AP4" s="390"/>
      <c r="AQ4" s="390"/>
    </row>
    <row r="5" spans="2:59" ht="21.75" customHeight="1">
      <c r="B5" s="193" t="s">
        <v>325</v>
      </c>
      <c r="C5" s="166"/>
      <c r="O5" s="167"/>
      <c r="P5" s="167"/>
      <c r="Q5" s="167"/>
      <c r="R5" s="167"/>
      <c r="S5" s="167"/>
      <c r="AJ5" s="215"/>
      <c r="AK5" s="215"/>
      <c r="AL5" s="215"/>
      <c r="AM5" s="215"/>
      <c r="AN5" s="215"/>
    </row>
    <row r="6" spans="2:59" ht="45.75" customHeight="1">
      <c r="B6" s="805"/>
      <c r="C6" s="751"/>
      <c r="D6" s="751"/>
      <c r="E6" s="707" t="s">
        <v>422</v>
      </c>
      <c r="F6" s="757"/>
      <c r="G6" s="757"/>
      <c r="H6" s="757"/>
      <c r="I6" s="757"/>
      <c r="J6" s="757"/>
      <c r="K6" s="757"/>
      <c r="L6" s="757"/>
      <c r="M6" s="757"/>
      <c r="N6" s="758"/>
      <c r="O6" s="707" t="s">
        <v>288</v>
      </c>
      <c r="P6" s="757"/>
      <c r="Q6" s="757"/>
      <c r="R6" s="757"/>
      <c r="S6" s="757"/>
      <c r="T6" s="757"/>
      <c r="U6" s="757"/>
      <c r="V6" s="757"/>
      <c r="W6" s="757"/>
      <c r="X6" s="758"/>
      <c r="Y6" s="836" t="s">
        <v>321</v>
      </c>
      <c r="Z6" s="836"/>
      <c r="AA6" s="836"/>
      <c r="AB6" s="836"/>
      <c r="AC6" s="836"/>
      <c r="AD6" s="836"/>
      <c r="AE6" s="836"/>
      <c r="AF6" s="836"/>
      <c r="AG6" s="836"/>
      <c r="AJ6" s="237"/>
      <c r="AK6" s="237"/>
      <c r="AL6" s="237"/>
      <c r="AM6" s="237"/>
      <c r="AN6" s="237"/>
      <c r="AO6" s="238"/>
      <c r="AP6" s="168"/>
    </row>
    <row r="7" spans="2:59" s="496" customFormat="1" ht="39.75" customHeight="1">
      <c r="B7" s="498">
        <v>1</v>
      </c>
      <c r="C7" s="836" t="s">
        <v>294</v>
      </c>
      <c r="D7" s="838"/>
      <c r="E7" s="839"/>
      <c r="F7" s="840"/>
      <c r="G7" s="840"/>
      <c r="H7" s="840"/>
      <c r="I7" s="840"/>
      <c r="J7" s="840"/>
      <c r="K7" s="840"/>
      <c r="L7" s="840"/>
      <c r="M7" s="840"/>
      <c r="N7" s="841"/>
      <c r="O7" s="839"/>
      <c r="P7" s="840"/>
      <c r="Q7" s="840"/>
      <c r="R7" s="840"/>
      <c r="S7" s="840"/>
      <c r="T7" s="840"/>
      <c r="U7" s="840"/>
      <c r="V7" s="840"/>
      <c r="W7" s="840"/>
      <c r="X7" s="841"/>
      <c r="Y7" s="842"/>
      <c r="Z7" s="843"/>
      <c r="AA7" s="844"/>
      <c r="AB7" s="843"/>
      <c r="AC7" s="843"/>
      <c r="AD7" s="843"/>
      <c r="AE7" s="843"/>
      <c r="AF7" s="843"/>
      <c r="AG7" s="845"/>
      <c r="AH7" s="169"/>
      <c r="AI7" s="16"/>
      <c r="AJ7" s="239"/>
      <c r="AK7" s="239"/>
      <c r="AL7" s="239"/>
      <c r="AM7" s="239"/>
      <c r="AN7" s="239"/>
      <c r="AO7" s="240"/>
      <c r="AP7" s="170"/>
      <c r="AQ7" s="16"/>
    </row>
    <row r="8" spans="2:59" s="496" customFormat="1" ht="21.75" customHeight="1">
      <c r="B8" s="846">
        <v>2</v>
      </c>
      <c r="C8" s="543" t="s">
        <v>448</v>
      </c>
      <c r="D8" s="827"/>
      <c r="E8" s="393"/>
      <c r="F8" s="394" t="s">
        <v>332</v>
      </c>
      <c r="G8" s="848"/>
      <c r="H8" s="849"/>
      <c r="I8" s="849"/>
      <c r="J8" s="849"/>
      <c r="K8" s="849"/>
      <c r="L8" s="849"/>
      <c r="M8" s="849"/>
      <c r="N8" s="395" t="s">
        <v>165</v>
      </c>
      <c r="O8" s="393"/>
      <c r="P8" s="394" t="s">
        <v>332</v>
      </c>
      <c r="Q8" s="848"/>
      <c r="R8" s="849"/>
      <c r="S8" s="849"/>
      <c r="T8" s="849"/>
      <c r="U8" s="849"/>
      <c r="V8" s="849"/>
      <c r="W8" s="849"/>
      <c r="X8" s="395" t="s">
        <v>165</v>
      </c>
      <c r="Y8" s="850"/>
      <c r="Z8" s="851"/>
      <c r="AA8" s="851"/>
      <c r="AB8" s="851"/>
      <c r="AC8" s="851"/>
      <c r="AD8" s="851"/>
      <c r="AE8" s="851"/>
      <c r="AF8" s="851"/>
      <c r="AG8" s="852"/>
      <c r="AH8" s="169"/>
      <c r="AI8" s="16"/>
      <c r="AJ8" s="239" t="b">
        <v>0</v>
      </c>
      <c r="AK8" s="239" t="b">
        <v>0</v>
      </c>
      <c r="AL8" s="239"/>
      <c r="AM8" s="239"/>
      <c r="AN8" s="239"/>
      <c r="AO8" s="240"/>
      <c r="AP8" s="170"/>
      <c r="AQ8" s="16"/>
    </row>
    <row r="9" spans="2:59" s="496" customFormat="1" ht="21" customHeight="1">
      <c r="B9" s="847"/>
      <c r="C9" s="831"/>
      <c r="D9" s="833"/>
      <c r="E9" s="230"/>
      <c r="F9" s="45" t="s">
        <v>162</v>
      </c>
      <c r="G9" s="494"/>
      <c r="H9" s="494"/>
      <c r="I9" s="494"/>
      <c r="J9" s="494"/>
      <c r="K9" s="494"/>
      <c r="L9" s="494"/>
      <c r="M9" s="494"/>
      <c r="N9" s="231"/>
      <c r="O9" s="230"/>
      <c r="P9" s="45" t="s">
        <v>162</v>
      </c>
      <c r="Q9" s="494"/>
      <c r="R9" s="494"/>
      <c r="S9" s="494"/>
      <c r="T9" s="494"/>
      <c r="U9" s="494"/>
      <c r="V9" s="494"/>
      <c r="W9" s="494"/>
      <c r="X9" s="231"/>
      <c r="Y9" s="853"/>
      <c r="Z9" s="854"/>
      <c r="AA9" s="854"/>
      <c r="AB9" s="854"/>
      <c r="AC9" s="854"/>
      <c r="AD9" s="854"/>
      <c r="AE9" s="854"/>
      <c r="AF9" s="854"/>
      <c r="AG9" s="855"/>
      <c r="AH9" s="171"/>
      <c r="AI9" s="16"/>
      <c r="AJ9" s="239" t="b">
        <v>0</v>
      </c>
      <c r="AK9" s="239" t="b">
        <v>0</v>
      </c>
      <c r="AL9" s="241"/>
      <c r="AM9" s="241"/>
      <c r="AN9" s="241"/>
      <c r="AO9" s="242"/>
      <c r="AP9" s="172"/>
      <c r="AQ9" s="172"/>
    </row>
    <row r="10" spans="2:59" s="496" customFormat="1" ht="26.25" customHeight="1">
      <c r="B10" s="846">
        <v>3</v>
      </c>
      <c r="C10" s="717" t="s">
        <v>167</v>
      </c>
      <c r="D10" s="686"/>
      <c r="E10" s="173"/>
      <c r="F10" s="250" t="s">
        <v>295</v>
      </c>
      <c r="G10" s="34"/>
      <c r="H10" s="477"/>
      <c r="I10" s="34" t="s">
        <v>166</v>
      </c>
      <c r="J10" s="34"/>
      <c r="K10" s="34"/>
      <c r="L10" s="274"/>
      <c r="M10" s="274"/>
      <c r="N10" s="141"/>
      <c r="O10" s="37"/>
      <c r="P10" s="250" t="s">
        <v>295</v>
      </c>
      <c r="Q10" s="34"/>
      <c r="R10" s="477"/>
      <c r="S10" s="34" t="s">
        <v>166</v>
      </c>
      <c r="T10" s="34"/>
      <c r="U10" s="34"/>
      <c r="V10" s="274"/>
      <c r="W10" s="274"/>
      <c r="X10" s="141"/>
      <c r="Y10" s="858"/>
      <c r="Z10" s="858"/>
      <c r="AA10" s="858"/>
      <c r="AB10" s="858"/>
      <c r="AC10" s="858"/>
      <c r="AD10" s="858"/>
      <c r="AE10" s="858"/>
      <c r="AF10" s="858"/>
      <c r="AG10" s="859"/>
      <c r="AH10" s="864" t="str">
        <f>IF(OR(AND(AJ10=TRUE,AM10=TRUE),AND(AK10=TRUE,AL11=TRUE),AND(AJ10=TRUE,AL11=TRUE),AND(AJ10=TRUE,AL12=TRUE)),"！！申請不可！！休業前と復帰後の雇用形態が異なる場合は申請不可となります。","")</f>
        <v/>
      </c>
      <c r="AI10" s="16"/>
      <c r="AJ10" s="239" t="b">
        <v>0</v>
      </c>
      <c r="AK10" s="239" t="b">
        <v>0</v>
      </c>
      <c r="AL10" s="239" t="b">
        <v>0</v>
      </c>
      <c r="AM10" s="239" t="b">
        <v>0</v>
      </c>
      <c r="AN10" s="239"/>
      <c r="AO10" s="240"/>
      <c r="AP10" s="172"/>
      <c r="AQ10" s="172"/>
    </row>
    <row r="11" spans="2:59" s="496" customFormat="1" ht="27" customHeight="1">
      <c r="B11" s="856"/>
      <c r="C11" s="696"/>
      <c r="D11" s="857"/>
      <c r="E11" s="174"/>
      <c r="F11" s="497" t="s">
        <v>296</v>
      </c>
      <c r="G11" s="484"/>
      <c r="H11" s="484"/>
      <c r="I11" s="484"/>
      <c r="L11" s="470"/>
      <c r="M11" s="470"/>
      <c r="N11" s="471"/>
      <c r="O11" s="261"/>
      <c r="P11" s="497" t="s">
        <v>296</v>
      </c>
      <c r="Q11" s="484"/>
      <c r="R11" s="484"/>
      <c r="S11" s="484"/>
      <c r="V11" s="470"/>
      <c r="W11" s="470"/>
      <c r="X11" s="471"/>
      <c r="Y11" s="860"/>
      <c r="Z11" s="860"/>
      <c r="AA11" s="860"/>
      <c r="AB11" s="860"/>
      <c r="AC11" s="860"/>
      <c r="AD11" s="860"/>
      <c r="AE11" s="860"/>
      <c r="AF11" s="860"/>
      <c r="AG11" s="861"/>
      <c r="AH11" s="864"/>
      <c r="AI11" s="16"/>
      <c r="AJ11" s="239" t="b">
        <v>0</v>
      </c>
      <c r="AK11" s="239"/>
      <c r="AL11" s="239" t="b">
        <v>0</v>
      </c>
      <c r="AM11" s="239"/>
      <c r="AN11" s="239"/>
      <c r="AO11" s="240"/>
      <c r="AP11" s="172"/>
      <c r="AQ11" s="172"/>
    </row>
    <row r="12" spans="2:59" s="496" customFormat="1" ht="27" customHeight="1">
      <c r="B12" s="856"/>
      <c r="C12" s="688"/>
      <c r="D12" s="857"/>
      <c r="E12" s="174"/>
      <c r="F12" s="865" t="s">
        <v>297</v>
      </c>
      <c r="G12" s="865"/>
      <c r="H12" s="866"/>
      <c r="I12" s="866"/>
      <c r="J12" s="866"/>
      <c r="K12" s="866"/>
      <c r="L12" s="866"/>
      <c r="M12" s="866"/>
      <c r="N12" s="175" t="s">
        <v>165</v>
      </c>
      <c r="O12" s="261"/>
      <c r="P12" s="867" t="s">
        <v>298</v>
      </c>
      <c r="Q12" s="867"/>
      <c r="R12" s="655"/>
      <c r="S12" s="655"/>
      <c r="T12" s="655"/>
      <c r="U12" s="655"/>
      <c r="V12" s="655"/>
      <c r="W12" s="655"/>
      <c r="X12" s="175" t="s">
        <v>165</v>
      </c>
      <c r="Y12" s="860"/>
      <c r="Z12" s="860"/>
      <c r="AA12" s="860"/>
      <c r="AB12" s="860"/>
      <c r="AC12" s="860"/>
      <c r="AD12" s="860"/>
      <c r="AE12" s="860"/>
      <c r="AF12" s="860"/>
      <c r="AG12" s="861"/>
      <c r="AH12" s="176"/>
      <c r="AI12" s="16"/>
      <c r="AJ12" s="239" t="b">
        <v>0</v>
      </c>
      <c r="AK12" s="239"/>
      <c r="AL12" s="239" t="b">
        <v>0</v>
      </c>
      <c r="AM12" s="239"/>
      <c r="AN12" s="239"/>
      <c r="AO12" s="240"/>
      <c r="AP12" s="172"/>
      <c r="AQ12" s="172"/>
    </row>
    <row r="13" spans="2:59" s="496" customFormat="1" ht="30.75" customHeight="1">
      <c r="B13" s="847"/>
      <c r="C13" s="823"/>
      <c r="D13" s="781"/>
      <c r="E13" s="868" t="s">
        <v>320</v>
      </c>
      <c r="F13" s="788"/>
      <c r="G13" s="788"/>
      <c r="H13" s="788"/>
      <c r="I13" s="788"/>
      <c r="J13" s="788"/>
      <c r="K13" s="788"/>
      <c r="L13" s="788"/>
      <c r="M13" s="788"/>
      <c r="N13" s="788"/>
      <c r="O13" s="788"/>
      <c r="P13" s="788"/>
      <c r="Q13" s="788"/>
      <c r="R13" s="788"/>
      <c r="S13" s="788"/>
      <c r="T13" s="788"/>
      <c r="U13" s="788"/>
      <c r="V13" s="788"/>
      <c r="W13" s="788"/>
      <c r="X13" s="789"/>
      <c r="Y13" s="862"/>
      <c r="Z13" s="862"/>
      <c r="AA13" s="862"/>
      <c r="AB13" s="862"/>
      <c r="AC13" s="862"/>
      <c r="AD13" s="862"/>
      <c r="AE13" s="862"/>
      <c r="AF13" s="862"/>
      <c r="AG13" s="863"/>
      <c r="AH13" s="177"/>
      <c r="AI13" s="16"/>
      <c r="AJ13" s="239" t="b">
        <v>0</v>
      </c>
      <c r="AK13" s="239"/>
      <c r="AL13" s="239"/>
      <c r="AM13" s="239"/>
      <c r="AN13" s="239"/>
      <c r="AO13" s="240"/>
      <c r="AP13" s="170"/>
      <c r="AQ13" s="16"/>
    </row>
    <row r="14" spans="2:59" s="484" customFormat="1" ht="48.75" customHeight="1">
      <c r="B14" s="483">
        <v>4</v>
      </c>
      <c r="C14" s="717" t="s">
        <v>322</v>
      </c>
      <c r="D14" s="686"/>
      <c r="E14" s="174"/>
      <c r="F14" s="484" t="s">
        <v>299</v>
      </c>
      <c r="G14" s="261"/>
      <c r="H14" s="484" t="s">
        <v>147</v>
      </c>
      <c r="I14" s="261"/>
      <c r="J14" s="16" t="s">
        <v>256</v>
      </c>
      <c r="K14" s="178" t="s">
        <v>300</v>
      </c>
      <c r="L14" s="866"/>
      <c r="M14" s="866"/>
      <c r="N14" s="36" t="s">
        <v>301</v>
      </c>
      <c r="O14" s="174"/>
      <c r="P14" s="484" t="s">
        <v>299</v>
      </c>
      <c r="Q14" s="261"/>
      <c r="R14" s="484" t="s">
        <v>147</v>
      </c>
      <c r="S14" s="261"/>
      <c r="T14" s="16" t="s">
        <v>256</v>
      </c>
      <c r="U14" s="178" t="s">
        <v>300</v>
      </c>
      <c r="V14" s="866"/>
      <c r="W14" s="866"/>
      <c r="X14" s="36" t="s">
        <v>302</v>
      </c>
      <c r="Y14" s="850"/>
      <c r="Z14" s="851"/>
      <c r="AA14" s="851"/>
      <c r="AB14" s="851"/>
      <c r="AC14" s="851"/>
      <c r="AD14" s="851"/>
      <c r="AE14" s="851"/>
      <c r="AF14" s="851"/>
      <c r="AG14" s="852"/>
      <c r="AH14" s="179"/>
      <c r="AI14" s="17"/>
      <c r="AJ14" s="243" t="b">
        <v>0</v>
      </c>
      <c r="AK14" s="243" t="b">
        <v>0</v>
      </c>
      <c r="AL14" s="243" t="b">
        <v>0</v>
      </c>
      <c r="AM14" s="243" t="b">
        <v>0</v>
      </c>
      <c r="AN14" s="243" t="b">
        <v>0</v>
      </c>
      <c r="AO14" s="244" t="b">
        <v>0</v>
      </c>
      <c r="AP14" s="17"/>
      <c r="AQ14" s="17"/>
    </row>
    <row r="15" spans="2:59" s="496" customFormat="1" ht="33.75" customHeight="1">
      <c r="B15" s="846">
        <v>5</v>
      </c>
      <c r="C15" s="825" t="s">
        <v>428</v>
      </c>
      <c r="D15" s="826"/>
      <c r="E15" s="173"/>
      <c r="F15" s="37" t="s">
        <v>27</v>
      </c>
      <c r="G15" s="37"/>
      <c r="H15" s="477" t="s">
        <v>164</v>
      </c>
      <c r="I15" s="37"/>
      <c r="J15" s="34" t="s">
        <v>26</v>
      </c>
      <c r="K15" s="34"/>
      <c r="L15" s="477"/>
      <c r="M15" s="34" t="s">
        <v>256</v>
      </c>
      <c r="N15" s="50"/>
      <c r="O15" s="173"/>
      <c r="P15" s="37" t="s">
        <v>27</v>
      </c>
      <c r="Q15" s="37"/>
      <c r="R15" s="477" t="s">
        <v>303</v>
      </c>
      <c r="S15" s="37"/>
      <c r="T15" s="34" t="s">
        <v>26</v>
      </c>
      <c r="U15" s="34"/>
      <c r="V15" s="477"/>
      <c r="W15" s="34" t="s">
        <v>260</v>
      </c>
      <c r="X15" s="50"/>
      <c r="Y15" s="850"/>
      <c r="Z15" s="851"/>
      <c r="AA15" s="851"/>
      <c r="AB15" s="851"/>
      <c r="AC15" s="851"/>
      <c r="AD15" s="851"/>
      <c r="AE15" s="851"/>
      <c r="AF15" s="851"/>
      <c r="AG15" s="852"/>
      <c r="AH15" s="180"/>
      <c r="AI15" s="17"/>
      <c r="AJ15" s="243" t="b">
        <v>0</v>
      </c>
      <c r="AK15" s="243" t="b">
        <v>0</v>
      </c>
      <c r="AL15" s="243" t="b">
        <v>0</v>
      </c>
      <c r="AM15" s="243" t="b">
        <v>0</v>
      </c>
      <c r="AN15" s="243"/>
      <c r="AO15" s="244"/>
      <c r="AP15" s="16"/>
      <c r="AQ15" s="17"/>
      <c r="AR15" s="484"/>
      <c r="AS15" s="484"/>
      <c r="AT15" s="484"/>
      <c r="AU15" s="265"/>
      <c r="AV15" s="484"/>
      <c r="AW15" s="265"/>
      <c r="AX15" s="265"/>
      <c r="AY15" s="484"/>
      <c r="AZ15" s="265"/>
      <c r="BA15" s="265"/>
      <c r="BB15" s="484"/>
      <c r="BC15" s="484"/>
      <c r="BD15" s="484"/>
      <c r="BE15" s="484"/>
      <c r="BF15" s="484"/>
      <c r="BG15" s="484"/>
    </row>
    <row r="16" spans="2:59" s="496" customFormat="1" ht="33" customHeight="1">
      <c r="B16" s="856"/>
      <c r="C16" s="828"/>
      <c r="D16" s="869"/>
      <c r="E16" s="873"/>
      <c r="F16" s="866"/>
      <c r="G16" s="496" t="s">
        <v>304</v>
      </c>
      <c r="H16" s="874"/>
      <c r="I16" s="874"/>
      <c r="J16" s="496" t="s">
        <v>305</v>
      </c>
      <c r="L16" s="484"/>
      <c r="M16" s="484"/>
      <c r="N16" s="476"/>
      <c r="O16" s="873"/>
      <c r="P16" s="866"/>
      <c r="Q16" s="496" t="s">
        <v>304</v>
      </c>
      <c r="R16" s="874"/>
      <c r="S16" s="874"/>
      <c r="T16" s="496" t="s">
        <v>305</v>
      </c>
      <c r="V16" s="484"/>
      <c r="W16" s="484"/>
      <c r="X16" s="476"/>
      <c r="Y16" s="870"/>
      <c r="Z16" s="871"/>
      <c r="AA16" s="871"/>
      <c r="AB16" s="871"/>
      <c r="AC16" s="871"/>
      <c r="AD16" s="871"/>
      <c r="AE16" s="871"/>
      <c r="AF16" s="871"/>
      <c r="AG16" s="872"/>
      <c r="AH16" s="169"/>
      <c r="AI16" s="17"/>
      <c r="AJ16" s="243" t="b">
        <v>0</v>
      </c>
      <c r="AK16" s="243" t="b">
        <v>0</v>
      </c>
      <c r="AL16" s="243" t="b">
        <v>0</v>
      </c>
      <c r="AM16" s="243" t="b">
        <v>0</v>
      </c>
      <c r="AN16" s="243"/>
      <c r="AO16" s="240"/>
      <c r="AP16" s="16"/>
      <c r="AQ16" s="17"/>
      <c r="AR16" s="484"/>
      <c r="AS16" s="484"/>
      <c r="AT16" s="484"/>
      <c r="AU16" s="265"/>
      <c r="AV16" s="484"/>
      <c r="AW16" s="265"/>
      <c r="AX16" s="265"/>
      <c r="AY16" s="484"/>
      <c r="AZ16" s="265"/>
      <c r="BA16" s="265"/>
      <c r="BB16" s="484"/>
      <c r="BC16" s="484"/>
      <c r="BD16" s="484"/>
      <c r="BE16" s="484"/>
      <c r="BF16" s="484"/>
      <c r="BG16" s="484"/>
    </row>
    <row r="17" spans="1:59" s="496" customFormat="1" ht="26.25" customHeight="1">
      <c r="B17" s="846">
        <v>6</v>
      </c>
      <c r="C17" s="717" t="s">
        <v>163</v>
      </c>
      <c r="D17" s="875"/>
      <c r="E17" s="181" t="s">
        <v>306</v>
      </c>
      <c r="F17" s="34" t="s">
        <v>307</v>
      </c>
      <c r="G17" s="182"/>
      <c r="H17" s="274"/>
      <c r="I17" s="182"/>
      <c r="J17" s="274" t="s">
        <v>291</v>
      </c>
      <c r="K17" s="274"/>
      <c r="L17" s="182"/>
      <c r="M17" s="182"/>
      <c r="N17" s="183"/>
      <c r="O17" s="273" t="s">
        <v>259</v>
      </c>
      <c r="P17" s="274" t="s">
        <v>307</v>
      </c>
      <c r="Q17" s="274"/>
      <c r="R17" s="274"/>
      <c r="S17" s="274"/>
      <c r="T17" s="274" t="s">
        <v>291</v>
      </c>
      <c r="U17" s="274"/>
      <c r="V17" s="274"/>
      <c r="W17" s="274"/>
      <c r="X17" s="141"/>
      <c r="Y17" s="850"/>
      <c r="Z17" s="851"/>
      <c r="AA17" s="851"/>
      <c r="AB17" s="851"/>
      <c r="AC17" s="851"/>
      <c r="AD17" s="851"/>
      <c r="AE17" s="851"/>
      <c r="AF17" s="851"/>
      <c r="AG17" s="852"/>
      <c r="AH17" s="169"/>
      <c r="AI17" s="17"/>
      <c r="AJ17" s="243" t="b">
        <v>0</v>
      </c>
      <c r="AK17" s="243" t="b">
        <v>0</v>
      </c>
      <c r="AL17" s="243" t="b">
        <v>0</v>
      </c>
      <c r="AM17" s="243" t="b">
        <v>0</v>
      </c>
      <c r="AN17" s="243"/>
      <c r="AO17" s="240"/>
      <c r="AP17" s="16"/>
      <c r="AQ17" s="16"/>
    </row>
    <row r="18" spans="1:59" s="496" customFormat="1" ht="26.25" customHeight="1">
      <c r="B18" s="847"/>
      <c r="C18" s="691"/>
      <c r="D18" s="779"/>
      <c r="E18" s="876" t="s">
        <v>308</v>
      </c>
      <c r="F18" s="877"/>
      <c r="G18" s="877"/>
      <c r="H18" s="487" t="s">
        <v>257</v>
      </c>
      <c r="I18" s="878"/>
      <c r="J18" s="878"/>
      <c r="K18" s="878"/>
      <c r="L18" s="368" t="s">
        <v>309</v>
      </c>
      <c r="M18" s="368"/>
      <c r="N18" s="368"/>
      <c r="O18" s="876" t="s">
        <v>308</v>
      </c>
      <c r="P18" s="877"/>
      <c r="Q18" s="877"/>
      <c r="R18" s="487" t="s">
        <v>257</v>
      </c>
      <c r="S18" s="878"/>
      <c r="T18" s="878"/>
      <c r="U18" s="878"/>
      <c r="V18" s="368" t="s">
        <v>309</v>
      </c>
      <c r="W18" s="368"/>
      <c r="X18" s="368"/>
      <c r="Y18" s="853"/>
      <c r="Z18" s="854"/>
      <c r="AA18" s="854"/>
      <c r="AB18" s="854"/>
      <c r="AC18" s="854"/>
      <c r="AD18" s="854"/>
      <c r="AE18" s="854"/>
      <c r="AF18" s="854"/>
      <c r="AG18" s="855"/>
      <c r="AH18" s="184"/>
      <c r="AI18" s="16"/>
      <c r="AJ18" s="239"/>
      <c r="AK18" s="239"/>
      <c r="AL18" s="239"/>
      <c r="AM18" s="239"/>
      <c r="AN18" s="239"/>
      <c r="AO18" s="240"/>
      <c r="AP18" s="16"/>
      <c r="AQ18" s="16"/>
    </row>
    <row r="19" spans="1:59" s="496" customFormat="1" ht="33" customHeight="1">
      <c r="B19" s="846">
        <v>7</v>
      </c>
      <c r="C19" s="717" t="s">
        <v>323</v>
      </c>
      <c r="D19" s="739"/>
      <c r="E19" s="185"/>
      <c r="F19" s="547" t="s">
        <v>310</v>
      </c>
      <c r="G19" s="547"/>
      <c r="H19" s="547" t="s">
        <v>311</v>
      </c>
      <c r="I19" s="547"/>
      <c r="J19" s="547" t="s">
        <v>312</v>
      </c>
      <c r="K19" s="547"/>
      <c r="L19" s="547"/>
      <c r="M19" s="547" t="s">
        <v>313</v>
      </c>
      <c r="N19" s="548"/>
      <c r="O19" s="185"/>
      <c r="P19" s="547" t="s">
        <v>310</v>
      </c>
      <c r="Q19" s="547"/>
      <c r="R19" s="547" t="s">
        <v>311</v>
      </c>
      <c r="S19" s="547"/>
      <c r="T19" s="547" t="s">
        <v>312</v>
      </c>
      <c r="U19" s="547"/>
      <c r="V19" s="547"/>
      <c r="W19" s="547" t="s">
        <v>313</v>
      </c>
      <c r="X19" s="548"/>
      <c r="Y19" s="880"/>
      <c r="Z19" s="881"/>
      <c r="AA19" s="881"/>
      <c r="AB19" s="881"/>
      <c r="AC19" s="881"/>
      <c r="AD19" s="881"/>
      <c r="AE19" s="881"/>
      <c r="AF19" s="881"/>
      <c r="AG19" s="882"/>
      <c r="AH19" s="879" t="str">
        <f>IF(OR(AND($AJ$19=TRUE,$AK$20=TRUE),AND($AJ$19=TRUE,$AL$20=TRUE),AND($AJ$19=TRUE,$AN$20=TRUE),AND($AM$19=TRUE,$AJ$20=TRUE),AND($AM$19=TRUE,$AK$20=TRUE),AND($AM$19=TRUE,$AL$20=TRUE),AND($AM$19=TRUE,$AN$20=TRUE),AND($AK$19=TRUE,$AL$20=TRUE)),"※給与形態が育業前・復帰後で異なっています。その場合、就業規則や労使協定、労働協約等での規定が必要です。ない場合は申請不可となります。","")</f>
        <v/>
      </c>
      <c r="AI19" s="16"/>
      <c r="AJ19" s="243" t="b">
        <v>0</v>
      </c>
      <c r="AK19" s="243" t="b">
        <v>0</v>
      </c>
      <c r="AL19" s="243" t="b">
        <v>0</v>
      </c>
      <c r="AM19" s="243" t="b">
        <v>0</v>
      </c>
      <c r="AN19" s="243" t="b">
        <v>0</v>
      </c>
      <c r="AO19" s="240"/>
      <c r="AP19" s="16"/>
      <c r="AQ19" s="16"/>
    </row>
    <row r="20" spans="1:59" s="496" customFormat="1" ht="33" customHeight="1">
      <c r="B20" s="847"/>
      <c r="C20" s="691"/>
      <c r="D20" s="743"/>
      <c r="E20" s="703" t="s">
        <v>314</v>
      </c>
      <c r="F20" s="657"/>
      <c r="G20" s="657"/>
      <c r="H20" s="878"/>
      <c r="I20" s="878"/>
      <c r="J20" s="878"/>
      <c r="K20" s="878"/>
      <c r="L20" s="878"/>
      <c r="M20" s="878"/>
      <c r="N20" s="472" t="s">
        <v>258</v>
      </c>
      <c r="O20" s="703" t="s">
        <v>314</v>
      </c>
      <c r="P20" s="657"/>
      <c r="Q20" s="657"/>
      <c r="R20" s="878"/>
      <c r="S20" s="878"/>
      <c r="T20" s="878"/>
      <c r="U20" s="878"/>
      <c r="V20" s="878"/>
      <c r="W20" s="878"/>
      <c r="X20" s="472" t="s">
        <v>258</v>
      </c>
      <c r="Y20" s="883"/>
      <c r="Z20" s="884"/>
      <c r="AA20" s="884"/>
      <c r="AB20" s="884"/>
      <c r="AC20" s="884"/>
      <c r="AD20" s="884"/>
      <c r="AE20" s="884"/>
      <c r="AF20" s="884"/>
      <c r="AG20" s="885"/>
      <c r="AH20" s="879"/>
      <c r="AI20" s="16"/>
      <c r="AJ20" s="243" t="b">
        <v>0</v>
      </c>
      <c r="AK20" s="243" t="b">
        <v>0</v>
      </c>
      <c r="AL20" s="243" t="b">
        <v>0</v>
      </c>
      <c r="AM20" s="243" t="b">
        <v>0</v>
      </c>
      <c r="AN20" s="243" t="b">
        <v>0</v>
      </c>
      <c r="AO20" s="240"/>
      <c r="AP20" s="16"/>
      <c r="AQ20" s="16"/>
    </row>
    <row r="21" spans="1:59" s="484" customFormat="1" ht="24.75" customHeight="1">
      <c r="B21" s="846">
        <v>8</v>
      </c>
      <c r="C21" s="825" t="s">
        <v>348</v>
      </c>
      <c r="D21" s="827"/>
      <c r="E21" s="825" t="s">
        <v>333</v>
      </c>
      <c r="F21" s="826"/>
      <c r="G21" s="826"/>
      <c r="H21" s="826"/>
      <c r="I21" s="826"/>
      <c r="J21" s="826"/>
      <c r="K21" s="826"/>
      <c r="L21" s="826"/>
      <c r="M21" s="826"/>
      <c r="N21" s="827"/>
      <c r="O21" s="825" t="s">
        <v>334</v>
      </c>
      <c r="P21" s="826"/>
      <c r="Q21" s="826"/>
      <c r="R21" s="826"/>
      <c r="S21" s="826"/>
      <c r="T21" s="826"/>
      <c r="U21" s="826"/>
      <c r="V21" s="826"/>
      <c r="W21" s="826"/>
      <c r="X21" s="827"/>
      <c r="Y21" s="850"/>
      <c r="Z21" s="851"/>
      <c r="AA21" s="851"/>
      <c r="AB21" s="851"/>
      <c r="AC21" s="851"/>
      <c r="AD21" s="851"/>
      <c r="AE21" s="851"/>
      <c r="AF21" s="851"/>
      <c r="AG21" s="852"/>
      <c r="AH21" s="864" t="str">
        <f>IF(OR(AND($AJ$19=TRUE,$AK$20=TRUE),AND($AJ$19=TRUE,$AL$20=TRUE),AND($AJ$19=TRUE,$AN$20=TRUE),AND($AM$19=TRUE,$AJ$20=TRUE),AND($AM$19=TRUE,$AK$20=TRUE),AND($AM$19=TRUE,$AL$20=TRUE),AND($AM$19=TRUE,$AN$20=TRUE),AND($AK$19=TRUE,$AL$20=TRUE)),"就業規則に規定されている場合は当該ページを右側の相違理由欄にご記入ください。労使協定、労働協約等の場合は該当文書（写し）をご提出ください。","")</f>
        <v/>
      </c>
      <c r="AI21" s="17"/>
      <c r="AJ21" s="243"/>
      <c r="AK21" s="243"/>
      <c r="AL21" s="243"/>
      <c r="AM21" s="243"/>
      <c r="AN21" s="243"/>
      <c r="AO21" s="244"/>
      <c r="AP21" s="17"/>
      <c r="AQ21" s="17"/>
    </row>
    <row r="22" spans="1:59" s="484" customFormat="1" ht="30" customHeight="1">
      <c r="B22" s="856"/>
      <c r="C22" s="828"/>
      <c r="D22" s="830"/>
      <c r="E22" s="186"/>
      <c r="F22" s="886"/>
      <c r="G22" s="886"/>
      <c r="H22" s="886"/>
      <c r="I22" s="886"/>
      <c r="J22" s="886"/>
      <c r="K22" s="886"/>
      <c r="L22" s="886"/>
      <c r="M22" s="187" t="s">
        <v>315</v>
      </c>
      <c r="N22" s="188"/>
      <c r="O22" s="186"/>
      <c r="P22" s="886"/>
      <c r="Q22" s="886"/>
      <c r="R22" s="886"/>
      <c r="S22" s="886"/>
      <c r="T22" s="886"/>
      <c r="U22" s="886"/>
      <c r="V22" s="886"/>
      <c r="W22" s="187" t="s">
        <v>315</v>
      </c>
      <c r="X22" s="189"/>
      <c r="Y22" s="853"/>
      <c r="Z22" s="854"/>
      <c r="AA22" s="854"/>
      <c r="AB22" s="854"/>
      <c r="AC22" s="854"/>
      <c r="AD22" s="854"/>
      <c r="AE22" s="854"/>
      <c r="AF22" s="854"/>
      <c r="AG22" s="855"/>
      <c r="AH22" s="864"/>
      <c r="AI22" s="17"/>
      <c r="AJ22" s="243"/>
      <c r="AK22" s="243"/>
      <c r="AL22" s="243"/>
      <c r="AM22" s="243"/>
      <c r="AN22" s="243"/>
      <c r="AO22" s="244"/>
      <c r="AP22" s="17"/>
      <c r="AQ22" s="17"/>
    </row>
    <row r="23" spans="1:59" s="484" customFormat="1" ht="19.5" customHeight="1">
      <c r="B23" s="856"/>
      <c r="C23" s="828"/>
      <c r="D23" s="830"/>
      <c r="E23" s="825" t="s">
        <v>336</v>
      </c>
      <c r="F23" s="826"/>
      <c r="G23" s="826"/>
      <c r="H23" s="826"/>
      <c r="I23" s="826"/>
      <c r="J23" s="826"/>
      <c r="K23" s="826"/>
      <c r="L23" s="826"/>
      <c r="M23" s="826"/>
      <c r="N23" s="827"/>
      <c r="O23" s="825" t="s">
        <v>336</v>
      </c>
      <c r="P23" s="826"/>
      <c r="Q23" s="826"/>
      <c r="R23" s="826"/>
      <c r="S23" s="826"/>
      <c r="T23" s="826"/>
      <c r="U23" s="826"/>
      <c r="V23" s="826"/>
      <c r="W23" s="826"/>
      <c r="X23" s="827"/>
      <c r="Y23" s="888"/>
      <c r="Z23" s="889"/>
      <c r="AA23" s="889"/>
      <c r="AB23" s="889"/>
      <c r="AC23" s="889"/>
      <c r="AD23" s="889"/>
      <c r="AE23" s="889"/>
      <c r="AF23" s="889"/>
      <c r="AG23" s="890"/>
      <c r="AH23" s="179"/>
      <c r="AI23" s="17"/>
      <c r="AJ23" s="217"/>
      <c r="AK23" s="217"/>
      <c r="AL23" s="217"/>
      <c r="AM23" s="217"/>
      <c r="AN23" s="217"/>
      <c r="AO23" s="216"/>
      <c r="AP23" s="17"/>
      <c r="AQ23" s="17"/>
    </row>
    <row r="24" spans="1:59" s="484" customFormat="1" ht="30" customHeight="1">
      <c r="B24" s="856"/>
      <c r="C24" s="828"/>
      <c r="D24" s="830"/>
      <c r="E24" s="230"/>
      <c r="F24" s="897"/>
      <c r="G24" s="897"/>
      <c r="H24" s="897"/>
      <c r="I24" s="897"/>
      <c r="J24" s="897"/>
      <c r="K24" s="897"/>
      <c r="L24" s="897"/>
      <c r="M24" s="494" t="s">
        <v>315</v>
      </c>
      <c r="N24" s="231"/>
      <c r="O24" s="230"/>
      <c r="P24" s="897"/>
      <c r="Q24" s="897"/>
      <c r="R24" s="897"/>
      <c r="S24" s="897"/>
      <c r="T24" s="897"/>
      <c r="U24" s="897"/>
      <c r="V24" s="897"/>
      <c r="W24" s="494" t="s">
        <v>315</v>
      </c>
      <c r="X24" s="231"/>
      <c r="Y24" s="891"/>
      <c r="Z24" s="892"/>
      <c r="AA24" s="892"/>
      <c r="AB24" s="892"/>
      <c r="AC24" s="892"/>
      <c r="AD24" s="892"/>
      <c r="AE24" s="892"/>
      <c r="AF24" s="892"/>
      <c r="AG24" s="893"/>
      <c r="AH24" s="177"/>
      <c r="AI24" s="17"/>
      <c r="AJ24" s="217"/>
      <c r="AK24" s="217"/>
      <c r="AL24" s="217"/>
      <c r="AM24" s="217"/>
      <c r="AN24" s="217"/>
      <c r="AO24" s="216"/>
      <c r="AP24" s="17"/>
      <c r="AQ24" s="17"/>
    </row>
    <row r="25" spans="1:59" s="484" customFormat="1" ht="30" customHeight="1">
      <c r="B25" s="887"/>
      <c r="C25" s="831"/>
      <c r="D25" s="833"/>
      <c r="E25" s="898" t="s">
        <v>335</v>
      </c>
      <c r="F25" s="899"/>
      <c r="G25" s="899"/>
      <c r="H25" s="899"/>
      <c r="I25" s="899"/>
      <c r="J25" s="899"/>
      <c r="K25" s="899"/>
      <c r="L25" s="899"/>
      <c r="M25" s="899"/>
      <c r="N25" s="900"/>
      <c r="O25" s="898" t="s">
        <v>335</v>
      </c>
      <c r="P25" s="899"/>
      <c r="Q25" s="899"/>
      <c r="R25" s="899"/>
      <c r="S25" s="899"/>
      <c r="T25" s="899"/>
      <c r="U25" s="899"/>
      <c r="V25" s="899"/>
      <c r="W25" s="899"/>
      <c r="X25" s="900"/>
      <c r="Y25" s="894"/>
      <c r="Z25" s="895"/>
      <c r="AA25" s="895"/>
      <c r="AB25" s="895"/>
      <c r="AC25" s="895"/>
      <c r="AD25" s="895"/>
      <c r="AE25" s="895"/>
      <c r="AF25" s="895"/>
      <c r="AG25" s="896"/>
      <c r="AH25" s="177"/>
      <c r="AI25" s="17"/>
      <c r="AJ25" s="217"/>
      <c r="AK25" s="217"/>
      <c r="AL25" s="217"/>
      <c r="AM25" s="217"/>
      <c r="AN25" s="217"/>
      <c r="AO25" s="216"/>
      <c r="AP25" s="17"/>
      <c r="AQ25" s="17"/>
    </row>
    <row r="26" spans="1:59" ht="26.25" customHeight="1">
      <c r="B26" s="901">
        <v>9</v>
      </c>
      <c r="C26" s="902" t="s">
        <v>316</v>
      </c>
      <c r="D26" s="903"/>
      <c r="E26" s="174"/>
      <c r="F26" s="496" t="s">
        <v>289</v>
      </c>
      <c r="G26" s="496"/>
      <c r="H26" s="496"/>
      <c r="I26" s="261"/>
      <c r="J26" s="496" t="s">
        <v>291</v>
      </c>
      <c r="K26" s="496"/>
      <c r="L26" s="496"/>
      <c r="M26" s="496"/>
      <c r="N26" s="51"/>
      <c r="O26" s="174"/>
      <c r="P26" s="496" t="s">
        <v>289</v>
      </c>
      <c r="Q26" s="496"/>
      <c r="R26" s="496"/>
      <c r="S26" s="261"/>
      <c r="T26" s="496" t="s">
        <v>291</v>
      </c>
      <c r="U26" s="496"/>
      <c r="V26" s="496"/>
      <c r="W26" s="496"/>
      <c r="X26" s="51"/>
      <c r="Y26" s="870"/>
      <c r="Z26" s="871"/>
      <c r="AA26" s="871"/>
      <c r="AB26" s="871"/>
      <c r="AC26" s="871"/>
      <c r="AD26" s="871"/>
      <c r="AE26" s="871"/>
      <c r="AF26" s="871"/>
      <c r="AG26" s="872"/>
      <c r="AI26" s="168"/>
      <c r="AJ26" s="243" t="b">
        <v>0</v>
      </c>
      <c r="AK26" s="243" t="b">
        <v>0</v>
      </c>
      <c r="AL26" s="243" t="b">
        <v>0</v>
      </c>
      <c r="AM26" s="243" t="b">
        <v>0</v>
      </c>
      <c r="AN26" s="243"/>
    </row>
    <row r="27" spans="1:59" ht="26.25" customHeight="1">
      <c r="B27" s="901"/>
      <c r="C27" s="904"/>
      <c r="D27" s="905"/>
      <c r="E27" s="898" t="s">
        <v>344</v>
      </c>
      <c r="F27" s="906"/>
      <c r="G27" s="906"/>
      <c r="H27" s="906"/>
      <c r="I27" s="906"/>
      <c r="J27" s="906"/>
      <c r="K27" s="906"/>
      <c r="L27" s="906"/>
      <c r="M27" s="906"/>
      <c r="N27" s="907"/>
      <c r="O27" s="898" t="s">
        <v>317</v>
      </c>
      <c r="P27" s="906"/>
      <c r="Q27" s="906"/>
      <c r="R27" s="906"/>
      <c r="S27" s="906"/>
      <c r="T27" s="906"/>
      <c r="U27" s="906"/>
      <c r="V27" s="906"/>
      <c r="W27" s="906"/>
      <c r="X27" s="907"/>
      <c r="Y27" s="853"/>
      <c r="Z27" s="854"/>
      <c r="AA27" s="854"/>
      <c r="AB27" s="854"/>
      <c r="AC27" s="854"/>
      <c r="AD27" s="854"/>
      <c r="AE27" s="854"/>
      <c r="AF27" s="854"/>
      <c r="AG27" s="855"/>
      <c r="AH27" s="190"/>
    </row>
    <row r="28" spans="1:59" ht="6" customHeight="1">
      <c r="B28" s="484"/>
      <c r="C28" s="484"/>
      <c r="D28" s="484"/>
      <c r="E28" s="191"/>
      <c r="G28" s="191"/>
      <c r="H28" s="191"/>
      <c r="I28" s="191"/>
      <c r="J28" s="191"/>
      <c r="K28" s="191"/>
      <c r="L28" s="191"/>
      <c r="M28" s="191"/>
      <c r="N28" s="191"/>
      <c r="O28" s="191"/>
      <c r="P28" s="191"/>
      <c r="Q28" s="191"/>
      <c r="R28" s="191"/>
      <c r="S28" s="191"/>
      <c r="T28" s="191"/>
      <c r="U28" s="191"/>
      <c r="V28" s="191"/>
      <c r="W28" s="191"/>
      <c r="X28" s="191"/>
      <c r="Y28" s="192"/>
      <c r="Z28" s="192"/>
      <c r="AA28" s="192"/>
      <c r="AB28" s="192"/>
      <c r="AC28" s="192"/>
      <c r="AD28" s="192"/>
      <c r="AE28" s="192"/>
      <c r="AF28" s="192"/>
      <c r="AG28" s="192"/>
    </row>
    <row r="29" spans="1:59" s="165" customFormat="1" ht="24" customHeight="1">
      <c r="A29" s="265"/>
      <c r="B29" s="265"/>
      <c r="C29" s="49"/>
      <c r="D29" s="49"/>
      <c r="E29" s="265"/>
      <c r="F29" s="265"/>
      <c r="G29" s="265"/>
      <c r="H29" s="265"/>
      <c r="I29" s="265"/>
      <c r="J29" s="265"/>
      <c r="K29" s="265"/>
      <c r="L29" s="265"/>
      <c r="M29" s="265"/>
      <c r="N29" s="265"/>
      <c r="O29" s="265"/>
      <c r="P29" s="265"/>
      <c r="Q29" s="265"/>
      <c r="R29" s="265"/>
      <c r="S29" s="265"/>
      <c r="T29" s="265"/>
      <c r="U29" s="265"/>
      <c r="V29" s="265"/>
      <c r="W29" s="265"/>
      <c r="X29" s="265"/>
      <c r="Y29" s="265"/>
      <c r="Z29" s="265"/>
      <c r="AA29" s="265"/>
      <c r="AB29" s="265"/>
      <c r="AC29" s="265"/>
      <c r="AD29" s="265"/>
      <c r="AE29" s="265"/>
      <c r="AF29" s="265"/>
      <c r="AG29" s="265"/>
      <c r="AI29" s="15"/>
      <c r="AJ29" s="214"/>
      <c r="AK29" s="214"/>
      <c r="AL29" s="214"/>
      <c r="AM29" s="214"/>
      <c r="AN29" s="214"/>
      <c r="AO29" s="214"/>
      <c r="AP29" s="15"/>
      <c r="AQ29" s="15"/>
      <c r="AR29" s="265"/>
      <c r="AS29" s="265"/>
      <c r="AT29" s="265"/>
      <c r="AU29" s="265"/>
      <c r="AV29" s="265"/>
      <c r="AW29" s="265"/>
      <c r="AX29" s="265"/>
      <c r="AY29" s="265"/>
      <c r="AZ29" s="265"/>
      <c r="BA29" s="265"/>
      <c r="BB29" s="265"/>
      <c r="BC29" s="265"/>
      <c r="BD29" s="265"/>
      <c r="BE29" s="265"/>
      <c r="BF29" s="265"/>
      <c r="BG29" s="265"/>
    </row>
    <row r="30" spans="1:59" s="387" customFormat="1" ht="16.5">
      <c r="B30" s="512" t="s">
        <v>398</v>
      </c>
      <c r="C30" s="513" t="s">
        <v>172</v>
      </c>
      <c r="D30" s="294"/>
      <c r="E30" s="294"/>
      <c r="F30" s="294"/>
      <c r="G30" s="294"/>
      <c r="H30" s="294"/>
      <c r="I30" s="294"/>
      <c r="J30" s="294"/>
      <c r="K30" s="294"/>
      <c r="L30" s="294"/>
      <c r="M30" s="294"/>
      <c r="N30" s="294"/>
      <c r="O30" s="294"/>
      <c r="P30" s="294"/>
      <c r="Q30" s="294"/>
      <c r="R30" s="294"/>
      <c r="AH30" s="397"/>
      <c r="AI30" s="398"/>
      <c r="AJ30" s="399"/>
      <c r="AK30" s="399"/>
      <c r="AL30" s="399"/>
      <c r="AM30" s="399"/>
      <c r="AN30" s="399"/>
      <c r="AO30" s="399"/>
      <c r="AP30" s="398"/>
      <c r="AQ30" s="398"/>
    </row>
    <row r="31" spans="1:59" ht="6" customHeight="1" thickBot="1">
      <c r="B31" s="232"/>
      <c r="C31" s="233"/>
      <c r="D31" s="468"/>
      <c r="E31" s="468"/>
      <c r="F31" s="468"/>
      <c r="G31" s="468"/>
      <c r="H31" s="468"/>
      <c r="I31" s="468"/>
      <c r="J31" s="468"/>
      <c r="K31" s="468"/>
      <c r="L31" s="469"/>
      <c r="M31" s="469"/>
      <c r="N31" s="469"/>
      <c r="O31" s="469"/>
      <c r="P31" s="469"/>
      <c r="Q31" s="469"/>
      <c r="R31" s="469"/>
    </row>
    <row r="32" spans="1:59" ht="9.75" customHeight="1" thickTop="1">
      <c r="B32" s="400"/>
      <c r="C32" s="401"/>
      <c r="D32" s="402"/>
      <c r="E32" s="402"/>
      <c r="F32" s="402"/>
      <c r="G32" s="402"/>
      <c r="H32" s="402"/>
      <c r="I32" s="402"/>
      <c r="J32" s="402"/>
      <c r="K32" s="402"/>
      <c r="L32" s="403"/>
      <c r="M32" s="403"/>
      <c r="N32" s="403"/>
      <c r="O32" s="403"/>
      <c r="P32" s="403"/>
      <c r="Q32" s="403"/>
      <c r="R32" s="403"/>
      <c r="S32" s="404"/>
      <c r="T32" s="404"/>
      <c r="U32" s="404"/>
      <c r="V32" s="404"/>
      <c r="W32" s="404"/>
      <c r="X32" s="404"/>
      <c r="Y32" s="404"/>
      <c r="Z32" s="404"/>
      <c r="AA32" s="404"/>
      <c r="AB32" s="404"/>
      <c r="AC32" s="404"/>
      <c r="AD32" s="404"/>
      <c r="AE32" s="404"/>
      <c r="AF32" s="404"/>
      <c r="AG32" s="405"/>
    </row>
    <row r="33" spans="1:59" ht="20.25" customHeight="1">
      <c r="B33" s="406"/>
      <c r="C33" s="407" t="s">
        <v>418</v>
      </c>
      <c r="D33" s="408"/>
      <c r="E33" s="408"/>
      <c r="F33" s="408"/>
      <c r="G33" s="408"/>
      <c r="H33" s="408"/>
      <c r="I33" s="408"/>
      <c r="J33" s="408"/>
      <c r="K33" s="408"/>
      <c r="L33" s="408"/>
      <c r="M33" s="408"/>
      <c r="N33" s="408"/>
      <c r="O33" s="408"/>
      <c r="P33" s="408"/>
      <c r="Q33" s="408"/>
      <c r="R33" s="409"/>
      <c r="S33" s="408"/>
      <c r="T33" s="408"/>
      <c r="U33" s="410"/>
      <c r="V33" s="410"/>
      <c r="AG33" s="411"/>
    </row>
    <row r="34" spans="1:59" s="165" customFormat="1" ht="10.5" customHeight="1">
      <c r="A34" s="265"/>
      <c r="B34" s="412"/>
      <c r="C34" s="265"/>
      <c r="D34" s="265"/>
      <c r="E34" s="265"/>
      <c r="F34" s="265"/>
      <c r="G34" s="265"/>
      <c r="H34" s="265"/>
      <c r="I34" s="265"/>
      <c r="J34" s="265"/>
      <c r="K34" s="265"/>
      <c r="L34" s="265"/>
      <c r="M34" s="265"/>
      <c r="N34" s="265"/>
      <c r="O34" s="265"/>
      <c r="P34" s="265"/>
      <c r="Q34" s="265"/>
      <c r="R34" s="469"/>
      <c r="S34" s="265"/>
      <c r="T34" s="265"/>
      <c r="U34" s="265"/>
      <c r="V34" s="265"/>
      <c r="W34" s="265"/>
      <c r="X34" s="265"/>
      <c r="Y34" s="265"/>
      <c r="Z34" s="265"/>
      <c r="AA34" s="265"/>
      <c r="AB34" s="265"/>
      <c r="AC34" s="265"/>
      <c r="AD34" s="265"/>
      <c r="AE34" s="265"/>
      <c r="AF34" s="265"/>
      <c r="AG34" s="411"/>
      <c r="AI34" s="15"/>
      <c r="AJ34" s="214"/>
      <c r="AK34" s="214"/>
      <c r="AL34" s="214"/>
      <c r="AM34" s="214"/>
      <c r="AN34" s="214"/>
      <c r="AO34" s="214"/>
      <c r="AP34" s="15"/>
      <c r="AQ34" s="15"/>
      <c r="AR34" s="265"/>
      <c r="AS34" s="265"/>
      <c r="AT34" s="265"/>
      <c r="AU34" s="265"/>
      <c r="AV34" s="265"/>
      <c r="AW34" s="265"/>
      <c r="AX34" s="265"/>
      <c r="AY34" s="265"/>
      <c r="AZ34" s="265"/>
      <c r="BA34" s="265"/>
      <c r="BB34" s="265"/>
      <c r="BC34" s="265"/>
      <c r="BD34" s="265"/>
      <c r="BE34" s="265"/>
      <c r="BF34" s="265"/>
      <c r="BG34" s="265"/>
    </row>
    <row r="35" spans="1:59" s="165" customFormat="1" ht="16.5">
      <c r="A35" s="265"/>
      <c r="B35" s="412"/>
      <c r="C35" s="245" t="s">
        <v>171</v>
      </c>
      <c r="D35" s="413" t="s">
        <v>417</v>
      </c>
      <c r="E35" s="264"/>
      <c r="F35" s="265"/>
      <c r="G35" s="265"/>
      <c r="H35" s="265"/>
      <c r="I35" s="265"/>
      <c r="J35" s="265"/>
      <c r="K35" s="265"/>
      <c r="L35" s="265"/>
      <c r="M35" s="265"/>
      <c r="N35" s="265"/>
      <c r="O35" s="265"/>
      <c r="P35" s="265"/>
      <c r="Q35" s="496"/>
      <c r="R35" s="468"/>
      <c r="S35" s="265"/>
      <c r="T35" s="265"/>
      <c r="U35" s="265"/>
      <c r="V35" s="265"/>
      <c r="W35" s="265"/>
      <c r="X35" s="265"/>
      <c r="Y35" s="265"/>
      <c r="Z35" s="265"/>
      <c r="AA35" s="265"/>
      <c r="AB35" s="265"/>
      <c r="AC35" s="265"/>
      <c r="AD35" s="265"/>
      <c r="AE35" s="265"/>
      <c r="AF35" s="265"/>
      <c r="AG35" s="411"/>
      <c r="AI35" s="15"/>
      <c r="AJ35" s="214"/>
      <c r="AK35" s="214"/>
      <c r="AL35" s="214"/>
      <c r="AM35" s="214"/>
      <c r="AN35" s="214"/>
      <c r="AO35" s="214"/>
      <c r="AP35" s="15"/>
      <c r="AQ35" s="15"/>
      <c r="AR35" s="265"/>
      <c r="AS35" s="265"/>
      <c r="AT35" s="265"/>
      <c r="AU35" s="265"/>
      <c r="AV35" s="265"/>
      <c r="AW35" s="265"/>
      <c r="AX35" s="265"/>
      <c r="AY35" s="265"/>
      <c r="AZ35" s="265"/>
      <c r="BA35" s="265"/>
      <c r="BB35" s="265"/>
      <c r="BC35" s="265"/>
      <c r="BD35" s="265"/>
      <c r="BE35" s="265"/>
      <c r="BF35" s="265"/>
      <c r="BG35" s="265"/>
    </row>
    <row r="36" spans="1:59" s="165" customFormat="1" ht="21.75" customHeight="1">
      <c r="A36" s="265"/>
      <c r="B36" s="412"/>
      <c r="C36" s="245" t="s">
        <v>171</v>
      </c>
      <c r="D36" s="414" t="s">
        <v>324</v>
      </c>
      <c r="E36" s="496"/>
      <c r="F36" s="496"/>
      <c r="G36" s="496"/>
      <c r="H36" s="496"/>
      <c r="I36" s="496"/>
      <c r="J36" s="496"/>
      <c r="K36" s="496"/>
      <c r="L36" s="496"/>
      <c r="M36" s="496"/>
      <c r="N36" s="496"/>
      <c r="O36" s="496"/>
      <c r="P36" s="265"/>
      <c r="Q36" s="496"/>
      <c r="R36" s="468"/>
      <c r="S36" s="265"/>
      <c r="T36" s="265"/>
      <c r="U36" s="265"/>
      <c r="V36" s="265"/>
      <c r="W36" s="265"/>
      <c r="X36" s="265"/>
      <c r="Y36" s="265"/>
      <c r="Z36" s="265"/>
      <c r="AA36" s="265"/>
      <c r="AB36" s="265"/>
      <c r="AC36" s="265"/>
      <c r="AD36" s="265"/>
      <c r="AE36" s="265"/>
      <c r="AF36" s="265"/>
      <c r="AG36" s="411"/>
      <c r="AI36" s="15"/>
      <c r="AJ36" s="214"/>
      <c r="AK36" s="214"/>
      <c r="AL36" s="214"/>
      <c r="AM36" s="214"/>
      <c r="AN36" s="214"/>
      <c r="AO36" s="214"/>
      <c r="AP36" s="15"/>
      <c r="AQ36" s="15"/>
      <c r="AR36" s="265"/>
      <c r="AS36" s="265"/>
      <c r="AT36" s="265"/>
      <c r="AU36" s="265"/>
      <c r="AV36" s="265"/>
      <c r="AW36" s="265"/>
      <c r="AX36" s="265"/>
      <c r="AY36" s="265"/>
      <c r="AZ36" s="265"/>
      <c r="BA36" s="265"/>
      <c r="BB36" s="265"/>
      <c r="BC36" s="265"/>
      <c r="BD36" s="265"/>
      <c r="BE36" s="265"/>
      <c r="BF36" s="265"/>
      <c r="BG36" s="265"/>
    </row>
    <row r="37" spans="1:59" s="165" customFormat="1">
      <c r="A37" s="265"/>
      <c r="B37" s="412"/>
      <c r="C37" s="497"/>
      <c r="D37" s="484"/>
      <c r="E37" s="484"/>
      <c r="F37" s="484"/>
      <c r="G37" s="261"/>
      <c r="H37" s="261"/>
      <c r="I37" s="496"/>
      <c r="J37" s="496"/>
      <c r="K37" s="484"/>
      <c r="L37" s="484"/>
      <c r="M37" s="484"/>
      <c r="N37" s="484"/>
      <c r="O37" s="484"/>
      <c r="P37" s="484"/>
      <c r="Q37" s="265"/>
      <c r="R37" s="468"/>
      <c r="S37" s="265"/>
      <c r="T37" s="265"/>
      <c r="U37" s="265"/>
      <c r="V37" s="265"/>
      <c r="W37" s="265"/>
      <c r="X37" s="265"/>
      <c r="Y37" s="265"/>
      <c r="Z37" s="265"/>
      <c r="AA37" s="265"/>
      <c r="AB37" s="265"/>
      <c r="AC37" s="265"/>
      <c r="AD37" s="265"/>
      <c r="AE37" s="265"/>
      <c r="AF37" s="265"/>
      <c r="AG37" s="411"/>
      <c r="AI37" s="15"/>
      <c r="AJ37" s="214"/>
      <c r="AK37" s="214"/>
      <c r="AL37" s="214"/>
      <c r="AM37" s="214"/>
      <c r="AN37" s="214"/>
      <c r="AO37" s="214"/>
      <c r="AP37" s="15"/>
      <c r="AQ37" s="15"/>
      <c r="AR37" s="265"/>
      <c r="AS37" s="265"/>
      <c r="AT37" s="265"/>
      <c r="AU37" s="265"/>
      <c r="AV37" s="265"/>
      <c r="AW37" s="265"/>
      <c r="AX37" s="265"/>
      <c r="AY37" s="265"/>
      <c r="AZ37" s="265"/>
      <c r="BA37" s="265"/>
      <c r="BB37" s="265"/>
      <c r="BC37" s="265"/>
      <c r="BD37" s="265"/>
      <c r="BE37" s="265"/>
      <c r="BF37" s="265"/>
      <c r="BG37" s="265"/>
    </row>
    <row r="38" spans="1:59" s="165" customFormat="1">
      <c r="A38" s="265"/>
      <c r="B38" s="412"/>
      <c r="C38" s="497"/>
      <c r="D38" s="484"/>
      <c r="E38" s="484"/>
      <c r="F38" s="484"/>
      <c r="G38" s="261"/>
      <c r="H38" s="261"/>
      <c r="I38" s="496"/>
      <c r="J38" s="496"/>
      <c r="K38" s="484"/>
      <c r="L38" s="484"/>
      <c r="M38" s="484"/>
      <c r="N38" s="484"/>
      <c r="O38" s="484"/>
      <c r="P38" s="484"/>
      <c r="Q38" s="265"/>
      <c r="R38" s="468"/>
      <c r="S38" s="265"/>
      <c r="T38" s="265"/>
      <c r="U38" s="265"/>
      <c r="V38" s="265"/>
      <c r="W38" s="265"/>
      <c r="X38" s="265"/>
      <c r="Y38" s="265"/>
      <c r="Z38" s="265"/>
      <c r="AA38" s="265"/>
      <c r="AB38" s="265"/>
      <c r="AC38" s="265"/>
      <c r="AD38" s="265"/>
      <c r="AE38" s="265"/>
      <c r="AF38" s="265"/>
      <c r="AG38" s="411"/>
      <c r="AI38" s="15"/>
      <c r="AJ38" s="214"/>
      <c r="AK38" s="214"/>
      <c r="AL38" s="214"/>
      <c r="AM38" s="214"/>
      <c r="AN38" s="214"/>
      <c r="AO38" s="214"/>
      <c r="AP38" s="15"/>
      <c r="AQ38" s="15"/>
      <c r="AR38" s="265"/>
      <c r="AS38" s="265"/>
      <c r="AT38" s="265"/>
      <c r="AU38" s="265"/>
      <c r="AV38" s="265"/>
      <c r="AW38" s="265"/>
      <c r="AX38" s="265"/>
      <c r="AY38" s="265"/>
      <c r="AZ38" s="265"/>
      <c r="BA38" s="265"/>
      <c r="BB38" s="265"/>
      <c r="BC38" s="265"/>
      <c r="BD38" s="265"/>
      <c r="BE38" s="265"/>
      <c r="BF38" s="265"/>
      <c r="BG38" s="265"/>
    </row>
    <row r="39" spans="1:59" s="165" customFormat="1" ht="15.75" customHeight="1">
      <c r="A39" s="265"/>
      <c r="B39" s="415"/>
      <c r="C39" s="265"/>
      <c r="D39" s="265"/>
      <c r="E39" s="265"/>
      <c r="F39" s="265"/>
      <c r="G39" s="265"/>
      <c r="H39" s="265"/>
      <c r="I39" s="265"/>
      <c r="J39" s="265"/>
      <c r="K39" s="265"/>
      <c r="L39" s="265"/>
      <c r="M39" s="265"/>
      <c r="N39" s="265"/>
      <c r="O39" s="265"/>
      <c r="P39" s="265"/>
      <c r="Q39" s="265"/>
      <c r="R39" s="469"/>
      <c r="S39" s="265"/>
      <c r="T39" s="265"/>
      <c r="U39" s="265"/>
      <c r="V39" s="265"/>
      <c r="W39" s="265"/>
      <c r="X39" s="265"/>
      <c r="Y39" s="265"/>
      <c r="Z39" s="265"/>
      <c r="AA39" s="265"/>
      <c r="AB39" s="265"/>
      <c r="AC39" s="265"/>
      <c r="AD39" s="265"/>
      <c r="AE39" s="265"/>
      <c r="AF39" s="265"/>
      <c r="AG39" s="411"/>
      <c r="AI39" s="15"/>
      <c r="AJ39" s="214"/>
      <c r="AK39" s="214"/>
      <c r="AL39" s="214"/>
      <c r="AM39" s="214"/>
      <c r="AN39" s="214"/>
      <c r="AO39" s="214"/>
      <c r="AP39" s="15"/>
      <c r="AQ39" s="15"/>
      <c r="AR39" s="265"/>
      <c r="AS39" s="265"/>
      <c r="AT39" s="265"/>
      <c r="AU39" s="265"/>
      <c r="AV39" s="265"/>
      <c r="AW39" s="265"/>
      <c r="AX39" s="265"/>
      <c r="AY39" s="265"/>
      <c r="AZ39" s="265"/>
      <c r="BA39" s="265"/>
      <c r="BB39" s="265"/>
      <c r="BC39" s="265"/>
      <c r="BD39" s="265"/>
      <c r="BE39" s="265"/>
      <c r="BF39" s="265"/>
      <c r="BG39" s="265"/>
    </row>
    <row r="40" spans="1:59" s="165" customFormat="1" ht="14">
      <c r="A40" s="265"/>
      <c r="B40" s="412"/>
      <c r="C40" s="416" t="s">
        <v>17</v>
      </c>
      <c r="D40" s="368"/>
      <c r="E40" s="368"/>
      <c r="F40" s="368"/>
      <c r="G40" s="368"/>
      <c r="H40" s="368"/>
      <c r="I40" s="368"/>
      <c r="J40" s="368"/>
      <c r="K40" s="368"/>
      <c r="L40" s="368"/>
      <c r="M40" s="368"/>
      <c r="N40" s="368"/>
      <c r="O40" s="368"/>
      <c r="P40" s="368"/>
      <c r="Q40" s="368"/>
      <c r="R40" s="468"/>
      <c r="S40" s="265"/>
      <c r="T40" s="265"/>
      <c r="U40" s="265"/>
      <c r="V40" s="265"/>
      <c r="W40" s="265"/>
      <c r="X40" s="265"/>
      <c r="Y40" s="265"/>
      <c r="Z40" s="265"/>
      <c r="AA40" s="265"/>
      <c r="AB40" s="265"/>
      <c r="AC40" s="265"/>
      <c r="AD40" s="265"/>
      <c r="AE40" s="265"/>
      <c r="AF40" s="265"/>
      <c r="AG40" s="411"/>
      <c r="AI40" s="15"/>
      <c r="AJ40" s="214"/>
      <c r="AK40" s="214"/>
      <c r="AL40" s="214"/>
      <c r="AM40" s="214"/>
      <c r="AN40" s="214"/>
      <c r="AO40" s="214"/>
      <c r="AP40" s="15"/>
      <c r="AQ40" s="15"/>
      <c r="AR40" s="265"/>
      <c r="AS40" s="265"/>
      <c r="AT40" s="265"/>
      <c r="AU40" s="265"/>
      <c r="AV40" s="265"/>
      <c r="AW40" s="265"/>
      <c r="AX40" s="265"/>
      <c r="AY40" s="265"/>
      <c r="AZ40" s="265"/>
      <c r="BA40" s="265"/>
      <c r="BB40" s="265"/>
      <c r="BC40" s="265"/>
      <c r="BD40" s="265"/>
      <c r="BE40" s="265"/>
      <c r="BF40" s="265"/>
      <c r="BG40" s="265"/>
    </row>
    <row r="41" spans="1:59" s="165" customFormat="1">
      <c r="A41" s="265"/>
      <c r="B41" s="412"/>
      <c r="C41" s="496"/>
      <c r="D41" s="496"/>
      <c r="E41" s="496"/>
      <c r="F41" s="496"/>
      <c r="G41" s="496"/>
      <c r="H41" s="496"/>
      <c r="I41" s="496"/>
      <c r="J41" s="496"/>
      <c r="K41" s="496"/>
      <c r="L41" s="496"/>
      <c r="M41" s="496"/>
      <c r="N41" s="496"/>
      <c r="O41" s="496"/>
      <c r="P41" s="496"/>
      <c r="Q41" s="496"/>
      <c r="R41" s="468"/>
      <c r="S41" s="265"/>
      <c r="T41" s="265"/>
      <c r="U41" s="265"/>
      <c r="V41" s="265"/>
      <c r="W41" s="265"/>
      <c r="X41" s="265"/>
      <c r="Y41" s="265"/>
      <c r="Z41" s="265"/>
      <c r="AA41" s="265"/>
      <c r="AB41" s="265"/>
      <c r="AC41" s="265"/>
      <c r="AD41" s="265"/>
      <c r="AE41" s="265"/>
      <c r="AF41" s="265"/>
      <c r="AG41" s="411"/>
      <c r="AI41" s="15"/>
      <c r="AJ41" s="214"/>
      <c r="AK41" s="214"/>
      <c r="AL41" s="214"/>
      <c r="AM41" s="214"/>
      <c r="AN41" s="214"/>
      <c r="AO41" s="214"/>
      <c r="AP41" s="15"/>
      <c r="AQ41" s="15"/>
      <c r="AR41" s="265"/>
      <c r="AS41" s="265"/>
      <c r="AT41" s="265"/>
      <c r="AU41" s="265"/>
      <c r="AV41" s="265"/>
      <c r="AW41" s="265"/>
      <c r="AX41" s="265"/>
      <c r="AY41" s="265"/>
      <c r="AZ41" s="265"/>
      <c r="BA41" s="265"/>
      <c r="BB41" s="265"/>
      <c r="BC41" s="265"/>
      <c r="BD41" s="265"/>
      <c r="BE41" s="265"/>
      <c r="BF41" s="265"/>
      <c r="BG41" s="265"/>
    </row>
    <row r="42" spans="1:59" s="165" customFormat="1" ht="14">
      <c r="A42" s="265"/>
      <c r="B42" s="415"/>
      <c r="C42" s="484" t="s">
        <v>170</v>
      </c>
      <c r="D42" s="413" t="s">
        <v>169</v>
      </c>
      <c r="E42" s="496"/>
      <c r="F42" s="496"/>
      <c r="G42" s="496"/>
      <c r="H42" s="496"/>
      <c r="I42" s="496"/>
      <c r="J42" s="496"/>
      <c r="K42" s="496"/>
      <c r="L42" s="496"/>
      <c r="M42" s="496"/>
      <c r="N42" s="496"/>
      <c r="O42" s="496"/>
      <c r="P42" s="496"/>
      <c r="Q42" s="496"/>
      <c r="R42" s="468"/>
      <c r="S42" s="265"/>
      <c r="T42" s="265"/>
      <c r="U42" s="265"/>
      <c r="V42" s="265"/>
      <c r="W42" s="265"/>
      <c r="X42" s="265"/>
      <c r="Y42" s="265"/>
      <c r="Z42" s="265"/>
      <c r="AA42" s="265"/>
      <c r="AB42" s="265"/>
      <c r="AC42" s="265"/>
      <c r="AD42" s="265"/>
      <c r="AE42" s="265"/>
      <c r="AF42" s="265"/>
      <c r="AG42" s="411"/>
      <c r="AI42" s="15"/>
      <c r="AJ42" s="214"/>
      <c r="AK42" s="214"/>
      <c r="AL42" s="214"/>
      <c r="AM42" s="214"/>
      <c r="AN42" s="214"/>
      <c r="AO42" s="214"/>
      <c r="AP42" s="15"/>
      <c r="AQ42" s="15"/>
      <c r="AR42" s="265"/>
      <c r="AS42" s="265"/>
      <c r="AT42" s="265"/>
      <c r="AU42" s="265"/>
      <c r="AV42" s="265"/>
      <c r="AW42" s="265"/>
      <c r="AX42" s="265"/>
      <c r="AY42" s="265"/>
      <c r="AZ42" s="265"/>
      <c r="BA42" s="265"/>
      <c r="BB42" s="265"/>
      <c r="BC42" s="265"/>
      <c r="BD42" s="265"/>
      <c r="BE42" s="265"/>
      <c r="BF42" s="265"/>
      <c r="BG42" s="265"/>
    </row>
    <row r="43" spans="1:59" s="165" customFormat="1" ht="13.5" thickBot="1">
      <c r="A43" s="265"/>
      <c r="B43" s="417"/>
      <c r="C43" s="418"/>
      <c r="D43" s="418"/>
      <c r="E43" s="418"/>
      <c r="F43" s="418"/>
      <c r="G43" s="418"/>
      <c r="H43" s="418"/>
      <c r="I43" s="418"/>
      <c r="J43" s="418"/>
      <c r="K43" s="418"/>
      <c r="L43" s="418"/>
      <c r="M43" s="418"/>
      <c r="N43" s="418"/>
      <c r="O43" s="418"/>
      <c r="P43" s="418"/>
      <c r="Q43" s="418"/>
      <c r="R43" s="418"/>
      <c r="S43" s="115"/>
      <c r="T43" s="115"/>
      <c r="U43" s="115"/>
      <c r="V43" s="115"/>
      <c r="W43" s="115"/>
      <c r="X43" s="115"/>
      <c r="Y43" s="115"/>
      <c r="Z43" s="115"/>
      <c r="AA43" s="115"/>
      <c r="AB43" s="115"/>
      <c r="AC43" s="115"/>
      <c r="AD43" s="115"/>
      <c r="AE43" s="115"/>
      <c r="AF43" s="115"/>
      <c r="AG43" s="419"/>
      <c r="AI43" s="15"/>
      <c r="AJ43" s="214"/>
      <c r="AK43" s="214"/>
      <c r="AL43" s="214"/>
      <c r="AM43" s="214"/>
      <c r="AN43" s="214"/>
      <c r="AO43" s="214"/>
      <c r="AP43" s="15"/>
      <c r="AQ43" s="15"/>
      <c r="AR43" s="265"/>
      <c r="AS43" s="265"/>
      <c r="AT43" s="265"/>
      <c r="AU43" s="265"/>
      <c r="AV43" s="265"/>
      <c r="AW43" s="265"/>
      <c r="AX43" s="265"/>
      <c r="AY43" s="265"/>
      <c r="AZ43" s="265"/>
      <c r="BA43" s="265"/>
      <c r="BB43" s="265"/>
      <c r="BC43" s="265"/>
      <c r="BD43" s="265"/>
      <c r="BE43" s="265"/>
      <c r="BF43" s="265"/>
      <c r="BG43" s="265"/>
    </row>
    <row r="44" spans="1:59" s="165" customFormat="1" ht="13.5" thickTop="1">
      <c r="A44" s="265"/>
      <c r="B44" s="265"/>
      <c r="C44" s="49"/>
      <c r="D44" s="49"/>
      <c r="E44" s="265"/>
      <c r="F44" s="265"/>
      <c r="G44" s="265"/>
      <c r="H44" s="265"/>
      <c r="I44" s="265"/>
      <c r="J44" s="265"/>
      <c r="K44" s="265"/>
      <c r="L44" s="265"/>
      <c r="M44" s="265"/>
      <c r="N44" s="265"/>
      <c r="O44" s="265"/>
      <c r="P44" s="265"/>
      <c r="Q44" s="265"/>
      <c r="R44" s="265"/>
      <c r="S44" s="265"/>
      <c r="T44" s="265"/>
      <c r="U44" s="265"/>
      <c r="V44" s="265"/>
      <c r="W44" s="265"/>
      <c r="X44" s="265"/>
      <c r="Y44" s="265"/>
      <c r="Z44" s="265"/>
      <c r="AA44" s="265"/>
      <c r="AB44" s="265"/>
      <c r="AC44" s="265"/>
      <c r="AD44" s="265"/>
      <c r="AE44" s="265"/>
      <c r="AF44" s="265"/>
      <c r="AG44" s="265"/>
      <c r="AI44" s="15"/>
      <c r="AJ44" s="214"/>
      <c r="AK44" s="214"/>
      <c r="AL44" s="214"/>
      <c r="AM44" s="214"/>
      <c r="AN44" s="214"/>
      <c r="AO44" s="214"/>
      <c r="AP44" s="15"/>
      <c r="AQ44" s="15"/>
      <c r="AR44" s="265"/>
      <c r="AS44" s="265"/>
      <c r="AT44" s="265"/>
      <c r="AU44" s="265"/>
      <c r="AV44" s="265"/>
      <c r="AW44" s="265"/>
      <c r="AX44" s="265"/>
      <c r="AY44" s="265"/>
      <c r="AZ44" s="265"/>
      <c r="BA44" s="265"/>
      <c r="BB44" s="265"/>
      <c r="BC44" s="265"/>
      <c r="BD44" s="265"/>
      <c r="BE44" s="265"/>
      <c r="BF44" s="265"/>
      <c r="BG44" s="265"/>
    </row>
  </sheetData>
  <sheetProtection algorithmName="SHA-512" hashValue="HW1+8M8rnFgdtW+GcrKc3/0TUJK59h7XPCr3twJug19kR5sOYRHvB95zQQ8vkYSgql5qbf7upOOX1RHa39HcvQ==" saltValue="/QpH16k+kNz9AdliNetJLA==" spinCount="100000" sheet="1" formatCells="0" formatColumns="0" formatRows="0" selectLockedCells="1"/>
  <mergeCells count="79">
    <mergeCell ref="O1:W1"/>
    <mergeCell ref="Z1:AG1"/>
    <mergeCell ref="B6:D6"/>
    <mergeCell ref="E6:N6"/>
    <mergeCell ref="O6:X6"/>
    <mergeCell ref="Y6:AG6"/>
    <mergeCell ref="S2:AG2"/>
    <mergeCell ref="C7:D7"/>
    <mergeCell ref="E7:N7"/>
    <mergeCell ref="O7:X7"/>
    <mergeCell ref="Y7:AG7"/>
    <mergeCell ref="B8:B9"/>
    <mergeCell ref="C8:D9"/>
    <mergeCell ref="G8:M8"/>
    <mergeCell ref="Q8:W8"/>
    <mergeCell ref="Y8:AG9"/>
    <mergeCell ref="B10:B13"/>
    <mergeCell ref="C10:D13"/>
    <mergeCell ref="Y10:AG13"/>
    <mergeCell ref="AH10:AH11"/>
    <mergeCell ref="F12:G12"/>
    <mergeCell ref="H12:M12"/>
    <mergeCell ref="P12:Q12"/>
    <mergeCell ref="R12:W12"/>
    <mergeCell ref="E13:X13"/>
    <mergeCell ref="C14:D14"/>
    <mergeCell ref="L14:M14"/>
    <mergeCell ref="V14:W14"/>
    <mergeCell ref="Y14:AG14"/>
    <mergeCell ref="B15:B16"/>
    <mergeCell ref="C15:D16"/>
    <mergeCell ref="Y15:AG16"/>
    <mergeCell ref="E16:F16"/>
    <mergeCell ref="H16:I16"/>
    <mergeCell ref="O16:P16"/>
    <mergeCell ref="R16:S16"/>
    <mergeCell ref="B17:B18"/>
    <mergeCell ref="C17:D18"/>
    <mergeCell ref="Y17:AG18"/>
    <mergeCell ref="E18:G18"/>
    <mergeCell ref="I18:K18"/>
    <mergeCell ref="O18:Q18"/>
    <mergeCell ref="S18:U18"/>
    <mergeCell ref="AH19:AH20"/>
    <mergeCell ref="O20:Q20"/>
    <mergeCell ref="R20:W20"/>
    <mergeCell ref="B19:B20"/>
    <mergeCell ref="C19:D20"/>
    <mergeCell ref="F19:G19"/>
    <mergeCell ref="H19:I19"/>
    <mergeCell ref="J19:L19"/>
    <mergeCell ref="M19:N19"/>
    <mergeCell ref="E20:G20"/>
    <mergeCell ref="H20:M20"/>
    <mergeCell ref="P19:Q19"/>
    <mergeCell ref="R19:S19"/>
    <mergeCell ref="T19:V19"/>
    <mergeCell ref="W19:X19"/>
    <mergeCell ref="Y19:AG20"/>
    <mergeCell ref="AH21:AH22"/>
    <mergeCell ref="F22:L22"/>
    <mergeCell ref="P22:V22"/>
    <mergeCell ref="E23:N23"/>
    <mergeCell ref="O23:X23"/>
    <mergeCell ref="B21:B25"/>
    <mergeCell ref="C21:D25"/>
    <mergeCell ref="E21:N21"/>
    <mergeCell ref="O21:X21"/>
    <mergeCell ref="Y21:AG22"/>
    <mergeCell ref="Y23:AG25"/>
    <mergeCell ref="F24:L24"/>
    <mergeCell ref="P24:V24"/>
    <mergeCell ref="E25:N25"/>
    <mergeCell ref="O25:X25"/>
    <mergeCell ref="B26:B27"/>
    <mergeCell ref="C26:D27"/>
    <mergeCell ref="Y26:AG27"/>
    <mergeCell ref="E27:N27"/>
    <mergeCell ref="O27:X27"/>
  </mergeCells>
  <phoneticPr fontId="8"/>
  <conditionalFormatting sqref="E7">
    <cfRule type="expression" dxfId="481" priority="64">
      <formula>$E$7=""</formula>
    </cfRule>
  </conditionalFormatting>
  <conditionalFormatting sqref="E8:E9">
    <cfRule type="expression" dxfId="480" priority="26">
      <formula>COUNTIF($AJ$8:$AJ$9,FALSE)=2</formula>
    </cfRule>
  </conditionalFormatting>
  <conditionalFormatting sqref="E16:F16">
    <cfRule type="expression" dxfId="479" priority="40">
      <formula>$E$16=""</formula>
    </cfRule>
  </conditionalFormatting>
  <conditionalFormatting sqref="E14:J14">
    <cfRule type="expression" dxfId="478" priority="27">
      <formula>COUNTIF($AJ$14:$AL$14,FALSE)=3</formula>
    </cfRule>
  </conditionalFormatting>
  <conditionalFormatting sqref="E10:N12">
    <cfRule type="expression" dxfId="477" priority="43">
      <formula>COUNTIF($AJ$10:$AK$12,FALSE)=4</formula>
    </cfRule>
  </conditionalFormatting>
  <conditionalFormatting sqref="E15:N15">
    <cfRule type="expression" dxfId="476" priority="45">
      <formula>AND($AJ$15=FALSE,$AK$15=FALSE,$AL$15=FALSE,$AM$15=FALSE)</formula>
    </cfRule>
  </conditionalFormatting>
  <conditionalFormatting sqref="E17:N17">
    <cfRule type="expression" dxfId="475" priority="49">
      <formula>AND($AJ$17=FALSE,$AK$17=FALSE)</formula>
    </cfRule>
  </conditionalFormatting>
  <conditionalFormatting sqref="E19:N20">
    <cfRule type="expression" dxfId="474" priority="38">
      <formula>COUNTIF($AJ$19:$AN$19,FALSE)=5</formula>
    </cfRule>
  </conditionalFormatting>
  <conditionalFormatting sqref="E26:N26 E27">
    <cfRule type="expression" dxfId="473" priority="57">
      <formula>AND($AJ$26=FALSE,$AK$26=FALSE)</formula>
    </cfRule>
  </conditionalFormatting>
  <conditionalFormatting sqref="E13:X13">
    <cfRule type="expression" dxfId="472" priority="30">
      <formula>$AJ$13=FALSE</formula>
    </cfRule>
  </conditionalFormatting>
  <conditionalFormatting sqref="E10:AG13">
    <cfRule type="expression" dxfId="471" priority="29">
      <formula>OR(AND($AJ$10=TRUE,$AM$10=TRUE),AND($AJ$10=TRUE,$AL$11=TRUE),AND($AJ$10=TRUE,$AL$12=TRUE),AND($AK$10=TRUE,$AL$11=TRUE),AND($AK$10=TRUE,$AL$12=TRUE))</formula>
    </cfRule>
  </conditionalFormatting>
  <conditionalFormatting sqref="F22:L22">
    <cfRule type="expression" dxfId="470" priority="58">
      <formula>$F$22=""</formula>
    </cfRule>
  </conditionalFormatting>
  <conditionalFormatting sqref="F24:L24">
    <cfRule type="expression" dxfId="469" priority="61">
      <formula>$F$24=""</formula>
    </cfRule>
  </conditionalFormatting>
  <conditionalFormatting sqref="G8:M8">
    <cfRule type="expression" dxfId="468" priority="71">
      <formula>$AJ$9=TRUE</formula>
    </cfRule>
    <cfRule type="containsBlanks" dxfId="467" priority="72">
      <formula>LEN(TRIM(G8))=0</formula>
    </cfRule>
  </conditionalFormatting>
  <conditionalFormatting sqref="H16:I16">
    <cfRule type="expression" dxfId="466" priority="59">
      <formula>$H$16=""</formula>
    </cfRule>
  </conditionalFormatting>
  <conditionalFormatting sqref="H12:M12">
    <cfRule type="expression" dxfId="465" priority="44">
      <formula>AND($AJ$12=TRUE,$H$12="")</formula>
    </cfRule>
  </conditionalFormatting>
  <conditionalFormatting sqref="H20:M20">
    <cfRule type="expression" dxfId="464" priority="53">
      <formula>AND($AN$19=TRUE,$H$20="")</formula>
    </cfRule>
  </conditionalFormatting>
  <conditionalFormatting sqref="I18">
    <cfRule type="expression" dxfId="463" priority="47">
      <formula>$AK$17=TRUE</formula>
    </cfRule>
    <cfRule type="expression" dxfId="462" priority="33">
      <formula>AND($AK$17=TRUE,$AM$17=TRUE)</formula>
    </cfRule>
    <cfRule type="expression" dxfId="461" priority="55">
      <formula>$I$18=""</formula>
    </cfRule>
  </conditionalFormatting>
  <conditionalFormatting sqref="L14:M14">
    <cfRule type="expression" dxfId="460" priority="35">
      <formula>AND(COUNTIF($AJ$14:$AL$14,TRUE)&gt;0,$L$14="")</formula>
    </cfRule>
    <cfRule type="expression" dxfId="459" priority="28">
      <formula>$L$14=""</formula>
    </cfRule>
  </conditionalFormatting>
  <conditionalFormatting sqref="O7">
    <cfRule type="expression" dxfId="458" priority="50">
      <formula>$O$7=""</formula>
    </cfRule>
  </conditionalFormatting>
  <conditionalFormatting sqref="O8:O9">
    <cfRule type="expression" dxfId="457" priority="25">
      <formula>COUNTIF($AK$8:$AK$9,FALSE)=2</formula>
    </cfRule>
  </conditionalFormatting>
  <conditionalFormatting sqref="O16:P16">
    <cfRule type="expression" dxfId="456" priority="39">
      <formula>$O$16=""</formula>
    </cfRule>
  </conditionalFormatting>
  <conditionalFormatting sqref="O14:T14">
    <cfRule type="expression" dxfId="455" priority="66">
      <formula>COUNTIF($AM$14:$AO$14,FALSE)=3</formula>
    </cfRule>
  </conditionalFormatting>
  <conditionalFormatting sqref="O10:X12">
    <cfRule type="expression" dxfId="454" priority="41">
      <formula>COUNTIF($AL$10:$AM$12,FALSE)=4</formula>
    </cfRule>
  </conditionalFormatting>
  <conditionalFormatting sqref="O15:X15">
    <cfRule type="expression" dxfId="453" priority="51">
      <formula>AND($AJ$16=FALSE,$AK$16=FALSE,$AL$16=FALSE,$AM$16=FALSE)</formula>
    </cfRule>
  </conditionalFormatting>
  <conditionalFormatting sqref="O17:X17">
    <cfRule type="expression" dxfId="452" priority="48">
      <formula>AND($AL$17=FALSE,$AM$17=FALSE)</formula>
    </cfRule>
  </conditionalFormatting>
  <conditionalFormatting sqref="O19:X20">
    <cfRule type="expression" dxfId="451" priority="37">
      <formula>COUNTIF($AJ$20:$AN$20,FALSE)=5</formula>
    </cfRule>
  </conditionalFormatting>
  <conditionalFormatting sqref="O26:X26 O27">
    <cfRule type="expression" dxfId="450" priority="56">
      <formula>AND($AL$26=FALSE,$AM$26=FALSE)</formula>
    </cfRule>
  </conditionalFormatting>
  <conditionalFormatting sqref="P22:V22">
    <cfRule type="expression" dxfId="449" priority="62">
      <formula>$P$22=""</formula>
    </cfRule>
  </conditionalFormatting>
  <conditionalFormatting sqref="P24:V24">
    <cfRule type="expression" dxfId="448" priority="60">
      <formula>$P$24=""</formula>
    </cfRule>
  </conditionalFormatting>
  <conditionalFormatting sqref="Q8">
    <cfRule type="expression" dxfId="447" priority="23">
      <formula>$AK$9=TRUE</formula>
    </cfRule>
    <cfRule type="containsBlanks" dxfId="446" priority="24">
      <formula>LEN(TRIM(Q8))=0</formula>
    </cfRule>
  </conditionalFormatting>
  <conditionalFormatting sqref="R16:S16">
    <cfRule type="expression" dxfId="445" priority="52">
      <formula>$R$16=""</formula>
    </cfRule>
  </conditionalFormatting>
  <conditionalFormatting sqref="R12:W12">
    <cfRule type="expression" dxfId="444" priority="42">
      <formula>AND($AL$12=TRUE,$R$12="")</formula>
    </cfRule>
  </conditionalFormatting>
  <conditionalFormatting sqref="R20:W20">
    <cfRule type="expression" dxfId="443" priority="36">
      <formula>AND($AN$20=TRUE,$R$20="")</formula>
    </cfRule>
  </conditionalFormatting>
  <conditionalFormatting sqref="S18">
    <cfRule type="expression" dxfId="442" priority="46">
      <formula>$AM$17=TRUE</formula>
    </cfRule>
    <cfRule type="expression" dxfId="441" priority="54">
      <formula>$S$18=""</formula>
    </cfRule>
  </conditionalFormatting>
  <conditionalFormatting sqref="V14:W14">
    <cfRule type="expression" dxfId="440" priority="18">
      <formula>AND(COUNTIF($AM$14:$AO$14,TRUE)&gt;0,$V$14="")</formula>
    </cfRule>
    <cfRule type="expression" dxfId="439" priority="65">
      <formula>$V$14=""</formula>
    </cfRule>
  </conditionalFormatting>
  <conditionalFormatting sqref="Y23">
    <cfRule type="expression" dxfId="438" priority="5">
      <formula>AND($F$24&lt;&gt;"",$P$24&lt;&gt;"",$F$24=$P$24)</formula>
    </cfRule>
  </conditionalFormatting>
  <conditionalFormatting sqref="Y7:AG7">
    <cfRule type="expression" dxfId="437" priority="11">
      <formula>OR(AND($E$7="",$O$7=""),$E$7&lt;&gt;$O$7)</formula>
    </cfRule>
  </conditionalFormatting>
  <conditionalFormatting sqref="Y7:AG16">
    <cfRule type="notContainsBlanks" dxfId="436" priority="10">
      <formula>LEN(TRIM(Y7))&gt;0</formula>
    </cfRule>
  </conditionalFormatting>
  <conditionalFormatting sqref="Y8:AG9">
    <cfRule type="expression" dxfId="435" priority="69">
      <formula>OR(OR($AJ$8&lt;&gt;$AK$8,$AJ$9&lt;&gt;$AK$9),AND($AJ$8=FALSE,$AK$8=FALSE,$AJ$9=FALSE,$AK$9=FALSE))</formula>
    </cfRule>
    <cfRule type="expression" dxfId="434" priority="70">
      <formula>AND($AJ$8=$AK$8,$AJ$9=$AK$9,$H$8=$R$8)</formula>
    </cfRule>
  </conditionalFormatting>
  <conditionalFormatting sqref="Y10:AG13">
    <cfRule type="expression" dxfId="433" priority="21">
      <formula>AND($AJ$10=$AL$10,$AK$10=$AM$10,$AJ$11=$AL$11,$AJ$12=$AL$12,$H$12=$R$12)</formula>
    </cfRule>
    <cfRule type="expression" dxfId="432" priority="20">
      <formula>OR(OR($AJ$10&lt;&gt;$AL$10,$AK$10&lt;&gt;$AM$10,$AJ$11&lt;&gt;$AL$11,$AJ$12&lt;&gt;$AL$12),COUNTIF($AJ$10:$AM$12,FALSE)=8)</formula>
    </cfRule>
  </conditionalFormatting>
  <conditionalFormatting sqref="Y14:AG14">
    <cfRule type="expression" dxfId="431" priority="17">
      <formula>AND($AJ$14=$AM$14,$AK$14=$AN$14,$AL$14=$AO$14,$L$14=$V$14)</formula>
    </cfRule>
    <cfRule type="expression" dxfId="430" priority="16">
      <formula>OR(OR($L$14&lt;&gt;$V$14,$AJ$14&lt;&gt;$AM$14,$AK$14&lt;&gt;$AN$14,$AL$14&lt;&gt;$AO$14),COUNTIF($AJ$14:$AO$14,FALSE)=6)</formula>
    </cfRule>
  </conditionalFormatting>
  <conditionalFormatting sqref="Y15:AG16">
    <cfRule type="expression" dxfId="429" priority="14">
      <formula>AND($AJ$15=$AJ$16,$AK$15=$AK$16,$AL$15=$AL$16,$AM$15=$AM$16,$E$16&amp;$H$16=$O$16&amp;$R$16)</formula>
    </cfRule>
    <cfRule type="expression" dxfId="428" priority="13">
      <formula>OR(OR(($E$16&amp;$H$16)&lt;&gt;($O$16&amp;$R$16),$AJ$15&lt;&gt;$AJ$16,$AK$15&lt;&gt;$AK$16,$AL$15&lt;&gt;$AL$16,$AM$15&lt;&gt;$AM$16),COUNTIF($AJ$15:$AM$16,FALSE)=8)</formula>
    </cfRule>
  </conditionalFormatting>
  <conditionalFormatting sqref="Y17:AG18">
    <cfRule type="expression" dxfId="427" priority="67">
      <formula>OR(AND($AJ$17=TRUE,$AL$17=TRUE,$I$18&lt;&gt;"",$S$18&lt;&gt;"",$I$18=$S$18),AND($AK$17=TRUE,$AM$17=TRUE))</formula>
    </cfRule>
    <cfRule type="expression" dxfId="426" priority="68">
      <formula>$Y$17=""</formula>
    </cfRule>
  </conditionalFormatting>
  <conditionalFormatting sqref="Y19:AG20">
    <cfRule type="expression" dxfId="425" priority="2">
      <formula>OR($AJ$19&lt;&gt;$AJ$20,$AK$19&lt;&gt;$AK$20,$AL$19&lt;&gt;$AL$20,$AM$19&lt;&gt;$AM$20,$AN$19&lt;&gt;$AN$20)</formula>
    </cfRule>
    <cfRule type="expression" dxfId="424" priority="3">
      <formula>COUNTIF($AJ$19:$AN$20,FALSE)=10</formula>
    </cfRule>
    <cfRule type="expression" dxfId="423" priority="4">
      <formula>OR(AND($AJ$19=TRUE,$AJ$20=TRUE),AND($AK$19=TRUE,$AK$20=TRUE),AND($AL$19=TRUE,$AL$20=TRUE),AND($AM$19=TRUE,$AM$20=TRUE),AND($AN$19=TRUE,$AN$20=TRUE))</formula>
    </cfRule>
    <cfRule type="notContainsBlanks" dxfId="422" priority="1">
      <formula>LEN(TRIM(Y19))&gt;0</formula>
    </cfRule>
  </conditionalFormatting>
  <conditionalFormatting sqref="Y21:AG22">
    <cfRule type="expression" dxfId="421" priority="32">
      <formula>$Y$21=""</formula>
    </cfRule>
    <cfRule type="expression" dxfId="420" priority="31">
      <formula>AND($F$22&lt;&gt;"",$P$22&lt;&gt;"",$F$22=$P$22)</formula>
    </cfRule>
  </conditionalFormatting>
  <conditionalFormatting sqref="Y23:AG25">
    <cfRule type="containsBlanks" dxfId="419" priority="6">
      <formula>LEN(TRIM(Y23))=0</formula>
    </cfRule>
  </conditionalFormatting>
  <conditionalFormatting sqref="Y26:AG27">
    <cfRule type="expression" dxfId="418" priority="34">
      <formula>OR(AND($AJ$26=TRUE,$AL$26=TRUE),AND($AK$26=TRUE,$AM$26=TRUE))</formula>
    </cfRule>
    <cfRule type="expression" dxfId="417" priority="63">
      <formula>$Y$26:$AG$28=""</formula>
    </cfRule>
  </conditionalFormatting>
  <dataValidations count="1">
    <dataValidation imeMode="off" allowBlank="1" showInputMessage="1" showErrorMessage="1" sqref="E16 O16" xr:uid="{C3908C8B-BE26-4C80-9546-20D7C5A8B774}"/>
  </dataValidations>
  <pageMargins left="0.70866141732283472" right="0.70866141732283472" top="0.43307086614173229" bottom="0.74803149606299213" header="0.31496062992125984" footer="0.31496062992125984"/>
  <pageSetup paperSize="9" scale="75" orientation="portrait" blackAndWhite="1" r:id="rId1"/>
  <headerFooter>
    <oddFooter xml:space="preserve">&amp;C&amp;12 5（従業員③）&amp;11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69985" r:id="rId4" name="Group Box 1">
              <controlPr defaultSize="0" autoFill="0" autoPict="0">
                <anchor moveWithCells="1">
                  <from>
                    <xdr:col>14</xdr:col>
                    <xdr:colOff>0</xdr:colOff>
                    <xdr:row>9</xdr:row>
                    <xdr:rowOff>19050</xdr:rowOff>
                  </from>
                  <to>
                    <xdr:col>23</xdr:col>
                    <xdr:colOff>69850</xdr:colOff>
                    <xdr:row>10</xdr:row>
                    <xdr:rowOff>241300</xdr:rowOff>
                  </to>
                </anchor>
              </controlPr>
            </control>
          </mc:Choice>
        </mc:AlternateContent>
        <mc:AlternateContent xmlns:mc="http://schemas.openxmlformats.org/markup-compatibility/2006">
          <mc:Choice Requires="x14">
            <control shapeId="169986" r:id="rId5" name="Group Box 2">
              <controlPr defaultSize="0" autoFill="0" autoPict="0">
                <anchor moveWithCells="1">
                  <from>
                    <xdr:col>4</xdr:col>
                    <xdr:colOff>0</xdr:colOff>
                    <xdr:row>8</xdr:row>
                    <xdr:rowOff>247650</xdr:rowOff>
                  </from>
                  <to>
                    <xdr:col>13</xdr:col>
                    <xdr:colOff>304800</xdr:colOff>
                    <xdr:row>10</xdr:row>
                    <xdr:rowOff>323850</xdr:rowOff>
                  </to>
                </anchor>
              </controlPr>
            </control>
          </mc:Choice>
        </mc:AlternateContent>
        <mc:AlternateContent xmlns:mc="http://schemas.openxmlformats.org/markup-compatibility/2006">
          <mc:Choice Requires="x14">
            <control shapeId="169987" r:id="rId6" name="Group Box 3">
              <controlPr defaultSize="0" autoFill="0" autoPict="0">
                <anchor moveWithCells="1">
                  <from>
                    <xdr:col>4</xdr:col>
                    <xdr:colOff>0</xdr:colOff>
                    <xdr:row>16</xdr:row>
                    <xdr:rowOff>0</xdr:rowOff>
                  </from>
                  <to>
                    <xdr:col>13</xdr:col>
                    <xdr:colOff>0</xdr:colOff>
                    <xdr:row>17</xdr:row>
                    <xdr:rowOff>50800</xdr:rowOff>
                  </to>
                </anchor>
              </controlPr>
            </control>
          </mc:Choice>
        </mc:AlternateContent>
        <mc:AlternateContent xmlns:mc="http://schemas.openxmlformats.org/markup-compatibility/2006">
          <mc:Choice Requires="x14">
            <control shapeId="169988" r:id="rId7" name="Group Box 4">
              <controlPr defaultSize="0" autoFill="0" autoPict="0">
                <anchor moveWithCells="1">
                  <from>
                    <xdr:col>14</xdr:col>
                    <xdr:colOff>0</xdr:colOff>
                    <xdr:row>16</xdr:row>
                    <xdr:rowOff>0</xdr:rowOff>
                  </from>
                  <to>
                    <xdr:col>23</xdr:col>
                    <xdr:colOff>279400</xdr:colOff>
                    <xdr:row>17</xdr:row>
                    <xdr:rowOff>107950</xdr:rowOff>
                  </to>
                </anchor>
              </controlPr>
            </control>
          </mc:Choice>
        </mc:AlternateContent>
        <mc:AlternateContent xmlns:mc="http://schemas.openxmlformats.org/markup-compatibility/2006">
          <mc:Choice Requires="x14">
            <control shapeId="169989" r:id="rId8" name="Group Box 5">
              <controlPr defaultSize="0" autoFill="0" autoPict="0">
                <anchor moveWithCells="1">
                  <from>
                    <xdr:col>4</xdr:col>
                    <xdr:colOff>0</xdr:colOff>
                    <xdr:row>20</xdr:row>
                    <xdr:rowOff>0</xdr:rowOff>
                  </from>
                  <to>
                    <xdr:col>14</xdr:col>
                    <xdr:colOff>12700</xdr:colOff>
                    <xdr:row>21</xdr:row>
                    <xdr:rowOff>323850</xdr:rowOff>
                  </to>
                </anchor>
              </controlPr>
            </control>
          </mc:Choice>
        </mc:AlternateContent>
        <mc:AlternateContent xmlns:mc="http://schemas.openxmlformats.org/markup-compatibility/2006">
          <mc:Choice Requires="x14">
            <control shapeId="169990" r:id="rId9" name="Group Box 6">
              <controlPr defaultSize="0" autoFill="0" autoPict="0">
                <anchor moveWithCells="1">
                  <from>
                    <xdr:col>14</xdr:col>
                    <xdr:colOff>0</xdr:colOff>
                    <xdr:row>20</xdr:row>
                    <xdr:rowOff>0</xdr:rowOff>
                  </from>
                  <to>
                    <xdr:col>24</xdr:col>
                    <xdr:colOff>76200</xdr:colOff>
                    <xdr:row>21</xdr:row>
                    <xdr:rowOff>323850</xdr:rowOff>
                  </to>
                </anchor>
              </controlPr>
            </control>
          </mc:Choice>
        </mc:AlternateContent>
        <mc:AlternateContent xmlns:mc="http://schemas.openxmlformats.org/markup-compatibility/2006">
          <mc:Choice Requires="x14">
            <control shapeId="169991" r:id="rId10" name="Group Box 7">
              <controlPr defaultSize="0" autoFill="0" autoPict="0">
                <anchor moveWithCells="1">
                  <from>
                    <xdr:col>14</xdr:col>
                    <xdr:colOff>0</xdr:colOff>
                    <xdr:row>8</xdr:row>
                    <xdr:rowOff>247650</xdr:rowOff>
                  </from>
                  <to>
                    <xdr:col>23</xdr:col>
                    <xdr:colOff>260350</xdr:colOff>
                    <xdr:row>10</xdr:row>
                    <xdr:rowOff>323850</xdr:rowOff>
                  </to>
                </anchor>
              </controlPr>
            </control>
          </mc:Choice>
        </mc:AlternateContent>
        <mc:AlternateContent xmlns:mc="http://schemas.openxmlformats.org/markup-compatibility/2006">
          <mc:Choice Requires="x14">
            <control shapeId="169992" r:id="rId11" name="Group Box 8">
              <controlPr defaultSize="0" autoFill="0" autoPict="0">
                <anchor moveWithCells="1">
                  <from>
                    <xdr:col>14</xdr:col>
                    <xdr:colOff>0</xdr:colOff>
                    <xdr:row>8</xdr:row>
                    <xdr:rowOff>247650</xdr:rowOff>
                  </from>
                  <to>
                    <xdr:col>23</xdr:col>
                    <xdr:colOff>260350</xdr:colOff>
                    <xdr:row>10</xdr:row>
                    <xdr:rowOff>323850</xdr:rowOff>
                  </to>
                </anchor>
              </controlPr>
            </control>
          </mc:Choice>
        </mc:AlternateContent>
        <mc:AlternateContent xmlns:mc="http://schemas.openxmlformats.org/markup-compatibility/2006">
          <mc:Choice Requires="x14">
            <control shapeId="169993" r:id="rId12" name="Group Box 9">
              <controlPr defaultSize="0" autoFill="0" autoPict="0">
                <anchor moveWithCells="1">
                  <from>
                    <xdr:col>14</xdr:col>
                    <xdr:colOff>0</xdr:colOff>
                    <xdr:row>16</xdr:row>
                    <xdr:rowOff>0</xdr:rowOff>
                  </from>
                  <to>
                    <xdr:col>22</xdr:col>
                    <xdr:colOff>266700</xdr:colOff>
                    <xdr:row>17</xdr:row>
                    <xdr:rowOff>50800</xdr:rowOff>
                  </to>
                </anchor>
              </controlPr>
            </control>
          </mc:Choice>
        </mc:AlternateContent>
        <mc:AlternateContent xmlns:mc="http://schemas.openxmlformats.org/markup-compatibility/2006">
          <mc:Choice Requires="x14">
            <control shapeId="169994" r:id="rId13" name="Group Box 10">
              <controlPr defaultSize="0" autoFill="0" autoPict="0">
                <anchor moveWithCells="1">
                  <from>
                    <xdr:col>14</xdr:col>
                    <xdr:colOff>0</xdr:colOff>
                    <xdr:row>20</xdr:row>
                    <xdr:rowOff>0</xdr:rowOff>
                  </from>
                  <to>
                    <xdr:col>24</xdr:col>
                    <xdr:colOff>19050</xdr:colOff>
                    <xdr:row>21</xdr:row>
                    <xdr:rowOff>323850</xdr:rowOff>
                  </to>
                </anchor>
              </controlPr>
            </control>
          </mc:Choice>
        </mc:AlternateContent>
        <mc:AlternateContent xmlns:mc="http://schemas.openxmlformats.org/markup-compatibility/2006">
          <mc:Choice Requires="x14">
            <control shapeId="169995" r:id="rId14" name="Group Box 11">
              <controlPr defaultSize="0" autoFill="0" autoPict="0">
                <anchor moveWithCells="1">
                  <from>
                    <xdr:col>14</xdr:col>
                    <xdr:colOff>0</xdr:colOff>
                    <xdr:row>20</xdr:row>
                    <xdr:rowOff>0</xdr:rowOff>
                  </from>
                  <to>
                    <xdr:col>24</xdr:col>
                    <xdr:colOff>19050</xdr:colOff>
                    <xdr:row>21</xdr:row>
                    <xdr:rowOff>323850</xdr:rowOff>
                  </to>
                </anchor>
              </controlPr>
            </control>
          </mc:Choice>
        </mc:AlternateContent>
        <mc:AlternateContent xmlns:mc="http://schemas.openxmlformats.org/markup-compatibility/2006">
          <mc:Choice Requires="x14">
            <control shapeId="169996" r:id="rId15" name="Group Box 12">
              <controlPr defaultSize="0" autoFill="0" autoPict="0">
                <anchor moveWithCells="1">
                  <from>
                    <xdr:col>14</xdr:col>
                    <xdr:colOff>0</xdr:colOff>
                    <xdr:row>16</xdr:row>
                    <xdr:rowOff>0</xdr:rowOff>
                  </from>
                  <to>
                    <xdr:col>22</xdr:col>
                    <xdr:colOff>266700</xdr:colOff>
                    <xdr:row>17</xdr:row>
                    <xdr:rowOff>50800</xdr:rowOff>
                  </to>
                </anchor>
              </controlPr>
            </control>
          </mc:Choice>
        </mc:AlternateContent>
        <mc:AlternateContent xmlns:mc="http://schemas.openxmlformats.org/markup-compatibility/2006">
          <mc:Choice Requires="x14">
            <control shapeId="169997" r:id="rId16" name="Group Box 13">
              <controlPr defaultSize="0" autoFill="0" autoPict="0">
                <anchor moveWithCells="1">
                  <from>
                    <xdr:col>14</xdr:col>
                    <xdr:colOff>0</xdr:colOff>
                    <xdr:row>20</xdr:row>
                    <xdr:rowOff>0</xdr:rowOff>
                  </from>
                  <to>
                    <xdr:col>24</xdr:col>
                    <xdr:colOff>19050</xdr:colOff>
                    <xdr:row>21</xdr:row>
                    <xdr:rowOff>323850</xdr:rowOff>
                  </to>
                </anchor>
              </controlPr>
            </control>
          </mc:Choice>
        </mc:AlternateContent>
        <mc:AlternateContent xmlns:mc="http://schemas.openxmlformats.org/markup-compatibility/2006">
          <mc:Choice Requires="x14">
            <control shapeId="169998" r:id="rId17" name="Group Box 14">
              <controlPr defaultSize="0" autoFill="0" autoPict="0">
                <anchor moveWithCells="1">
                  <from>
                    <xdr:col>14</xdr:col>
                    <xdr:colOff>0</xdr:colOff>
                    <xdr:row>20</xdr:row>
                    <xdr:rowOff>0</xdr:rowOff>
                  </from>
                  <to>
                    <xdr:col>24</xdr:col>
                    <xdr:colOff>76200</xdr:colOff>
                    <xdr:row>21</xdr:row>
                    <xdr:rowOff>323850</xdr:rowOff>
                  </to>
                </anchor>
              </controlPr>
            </control>
          </mc:Choice>
        </mc:AlternateContent>
        <mc:AlternateContent xmlns:mc="http://schemas.openxmlformats.org/markup-compatibility/2006">
          <mc:Choice Requires="x14">
            <control shapeId="169999" r:id="rId18" name="Group Box 15">
              <controlPr defaultSize="0" autoFill="0" autoPict="0">
                <anchor moveWithCells="1">
                  <from>
                    <xdr:col>4</xdr:col>
                    <xdr:colOff>0</xdr:colOff>
                    <xdr:row>22</xdr:row>
                    <xdr:rowOff>0</xdr:rowOff>
                  </from>
                  <to>
                    <xdr:col>14</xdr:col>
                    <xdr:colOff>12700</xdr:colOff>
                    <xdr:row>24</xdr:row>
                    <xdr:rowOff>12700</xdr:rowOff>
                  </to>
                </anchor>
              </controlPr>
            </control>
          </mc:Choice>
        </mc:AlternateContent>
        <mc:AlternateContent xmlns:mc="http://schemas.openxmlformats.org/markup-compatibility/2006">
          <mc:Choice Requires="x14">
            <control shapeId="170000" r:id="rId19" name="Check Box 16">
              <controlPr locked="0" defaultSize="0" autoFill="0" autoLine="0" autoPict="0">
                <anchor moveWithCells="1">
                  <from>
                    <xdr:col>4</xdr:col>
                    <xdr:colOff>31750</xdr:colOff>
                    <xdr:row>9</xdr:row>
                    <xdr:rowOff>0</xdr:rowOff>
                  </from>
                  <to>
                    <xdr:col>5</xdr:col>
                    <xdr:colOff>69850</xdr:colOff>
                    <xdr:row>9</xdr:row>
                    <xdr:rowOff>304800</xdr:rowOff>
                  </to>
                </anchor>
              </controlPr>
            </control>
          </mc:Choice>
        </mc:AlternateContent>
        <mc:AlternateContent xmlns:mc="http://schemas.openxmlformats.org/markup-compatibility/2006">
          <mc:Choice Requires="x14">
            <control shapeId="170001" r:id="rId20" name="Check Box 17">
              <controlPr locked="0" defaultSize="0" autoFill="0" autoLine="0" autoPict="0">
                <anchor moveWithCells="1">
                  <from>
                    <xdr:col>7</xdr:col>
                    <xdr:colOff>50800</xdr:colOff>
                    <xdr:row>9</xdr:row>
                    <xdr:rowOff>76200</xdr:rowOff>
                  </from>
                  <to>
                    <xdr:col>8</xdr:col>
                    <xdr:colOff>19050</xdr:colOff>
                    <xdr:row>9</xdr:row>
                    <xdr:rowOff>222250</xdr:rowOff>
                  </to>
                </anchor>
              </controlPr>
            </control>
          </mc:Choice>
        </mc:AlternateContent>
        <mc:AlternateContent xmlns:mc="http://schemas.openxmlformats.org/markup-compatibility/2006">
          <mc:Choice Requires="x14">
            <control shapeId="170002" r:id="rId21" name="Check Box 18">
              <controlPr locked="0" defaultSize="0" autoFill="0" autoLine="0" autoPict="0">
                <anchor moveWithCells="1">
                  <from>
                    <xdr:col>14</xdr:col>
                    <xdr:colOff>38100</xdr:colOff>
                    <xdr:row>9</xdr:row>
                    <xdr:rowOff>50800</xdr:rowOff>
                  </from>
                  <to>
                    <xdr:col>15</xdr:col>
                    <xdr:colOff>107950</xdr:colOff>
                    <xdr:row>9</xdr:row>
                    <xdr:rowOff>279400</xdr:rowOff>
                  </to>
                </anchor>
              </controlPr>
            </control>
          </mc:Choice>
        </mc:AlternateContent>
        <mc:AlternateContent xmlns:mc="http://schemas.openxmlformats.org/markup-compatibility/2006">
          <mc:Choice Requires="x14">
            <control shapeId="170003" r:id="rId22" name="Check Box 19">
              <controlPr locked="0" defaultSize="0" autoFill="0" autoLine="0" autoPict="0">
                <anchor moveWithCells="1">
                  <from>
                    <xdr:col>17</xdr:col>
                    <xdr:colOff>57150</xdr:colOff>
                    <xdr:row>9</xdr:row>
                    <xdr:rowOff>38100</xdr:rowOff>
                  </from>
                  <to>
                    <xdr:col>18</xdr:col>
                    <xdr:colOff>88900</xdr:colOff>
                    <xdr:row>9</xdr:row>
                    <xdr:rowOff>285750</xdr:rowOff>
                  </to>
                </anchor>
              </controlPr>
            </control>
          </mc:Choice>
        </mc:AlternateContent>
        <mc:AlternateContent xmlns:mc="http://schemas.openxmlformats.org/markup-compatibility/2006">
          <mc:Choice Requires="x14">
            <control shapeId="170004" r:id="rId23" name="Check Box 20">
              <controlPr locked="0" defaultSize="0" autoFill="0" autoLine="0" autoPict="0">
                <anchor moveWithCells="1">
                  <from>
                    <xdr:col>4</xdr:col>
                    <xdr:colOff>19050</xdr:colOff>
                    <xdr:row>10</xdr:row>
                    <xdr:rowOff>76200</xdr:rowOff>
                  </from>
                  <to>
                    <xdr:col>5</xdr:col>
                    <xdr:colOff>114300</xdr:colOff>
                    <xdr:row>10</xdr:row>
                    <xdr:rowOff>323850</xdr:rowOff>
                  </to>
                </anchor>
              </controlPr>
            </control>
          </mc:Choice>
        </mc:AlternateContent>
        <mc:AlternateContent xmlns:mc="http://schemas.openxmlformats.org/markup-compatibility/2006">
          <mc:Choice Requires="x14">
            <control shapeId="170005" r:id="rId24" name="Check Box 21">
              <controlPr locked="0" defaultSize="0" autoFill="0" autoLine="0" autoPict="0">
                <anchor moveWithCells="1">
                  <from>
                    <xdr:col>14</xdr:col>
                    <xdr:colOff>38100</xdr:colOff>
                    <xdr:row>10</xdr:row>
                    <xdr:rowOff>69850</xdr:rowOff>
                  </from>
                  <to>
                    <xdr:col>15</xdr:col>
                    <xdr:colOff>88900</xdr:colOff>
                    <xdr:row>10</xdr:row>
                    <xdr:rowOff>317500</xdr:rowOff>
                  </to>
                </anchor>
              </controlPr>
            </control>
          </mc:Choice>
        </mc:AlternateContent>
        <mc:AlternateContent xmlns:mc="http://schemas.openxmlformats.org/markup-compatibility/2006">
          <mc:Choice Requires="x14">
            <control shapeId="170006" r:id="rId25" name="Check Box 22">
              <controlPr locked="0" defaultSize="0" autoFill="0" autoLine="0" autoPict="0">
                <anchor moveWithCells="1">
                  <from>
                    <xdr:col>4</xdr:col>
                    <xdr:colOff>19050</xdr:colOff>
                    <xdr:row>11</xdr:row>
                    <xdr:rowOff>57150</xdr:rowOff>
                  </from>
                  <to>
                    <xdr:col>5</xdr:col>
                    <xdr:colOff>50800</xdr:colOff>
                    <xdr:row>11</xdr:row>
                    <xdr:rowOff>304800</xdr:rowOff>
                  </to>
                </anchor>
              </controlPr>
            </control>
          </mc:Choice>
        </mc:AlternateContent>
        <mc:AlternateContent xmlns:mc="http://schemas.openxmlformats.org/markup-compatibility/2006">
          <mc:Choice Requires="x14">
            <control shapeId="170007" r:id="rId26" name="Check Box 23">
              <controlPr locked="0" defaultSize="0" autoFill="0" autoLine="0" autoPict="0">
                <anchor moveWithCells="1">
                  <from>
                    <xdr:col>14</xdr:col>
                    <xdr:colOff>38100</xdr:colOff>
                    <xdr:row>11</xdr:row>
                    <xdr:rowOff>57150</xdr:rowOff>
                  </from>
                  <to>
                    <xdr:col>15</xdr:col>
                    <xdr:colOff>57150</xdr:colOff>
                    <xdr:row>11</xdr:row>
                    <xdr:rowOff>304800</xdr:rowOff>
                  </to>
                </anchor>
              </controlPr>
            </control>
          </mc:Choice>
        </mc:AlternateContent>
        <mc:AlternateContent xmlns:mc="http://schemas.openxmlformats.org/markup-compatibility/2006">
          <mc:Choice Requires="x14">
            <control shapeId="170008" r:id="rId27" name="Check Box 24">
              <controlPr locked="0" defaultSize="0" autoFill="0" autoLine="0" autoPict="0">
                <anchor moveWithCells="1">
                  <from>
                    <xdr:col>4</xdr:col>
                    <xdr:colOff>50800</xdr:colOff>
                    <xdr:row>12</xdr:row>
                    <xdr:rowOff>76200</xdr:rowOff>
                  </from>
                  <to>
                    <xdr:col>5</xdr:col>
                    <xdr:colOff>57150</xdr:colOff>
                    <xdr:row>12</xdr:row>
                    <xdr:rowOff>323850</xdr:rowOff>
                  </to>
                </anchor>
              </controlPr>
            </control>
          </mc:Choice>
        </mc:AlternateContent>
        <mc:AlternateContent xmlns:mc="http://schemas.openxmlformats.org/markup-compatibility/2006">
          <mc:Choice Requires="x14">
            <control shapeId="170009" r:id="rId28" name="Check Box 25">
              <controlPr locked="0" defaultSize="0" autoFill="0" autoLine="0" autoPict="0">
                <anchor moveWithCells="1">
                  <from>
                    <xdr:col>4</xdr:col>
                    <xdr:colOff>31750</xdr:colOff>
                    <xdr:row>13</xdr:row>
                    <xdr:rowOff>209550</xdr:rowOff>
                  </from>
                  <to>
                    <xdr:col>4</xdr:col>
                    <xdr:colOff>228600</xdr:colOff>
                    <xdr:row>13</xdr:row>
                    <xdr:rowOff>457200</xdr:rowOff>
                  </to>
                </anchor>
              </controlPr>
            </control>
          </mc:Choice>
        </mc:AlternateContent>
        <mc:AlternateContent xmlns:mc="http://schemas.openxmlformats.org/markup-compatibility/2006">
          <mc:Choice Requires="x14">
            <control shapeId="170010" r:id="rId29" name="Check Box 26">
              <controlPr locked="0" defaultSize="0" autoFill="0" autoLine="0" autoPict="0">
                <anchor moveWithCells="1">
                  <from>
                    <xdr:col>6</xdr:col>
                    <xdr:colOff>127000</xdr:colOff>
                    <xdr:row>13</xdr:row>
                    <xdr:rowOff>247650</xdr:rowOff>
                  </from>
                  <to>
                    <xdr:col>6</xdr:col>
                    <xdr:colOff>336550</xdr:colOff>
                    <xdr:row>13</xdr:row>
                    <xdr:rowOff>419100</xdr:rowOff>
                  </to>
                </anchor>
              </controlPr>
            </control>
          </mc:Choice>
        </mc:AlternateContent>
        <mc:AlternateContent xmlns:mc="http://schemas.openxmlformats.org/markup-compatibility/2006">
          <mc:Choice Requires="x14">
            <control shapeId="170011" r:id="rId30" name="Check Box 27">
              <controlPr locked="0" defaultSize="0" autoFill="0" autoLine="0" autoPict="0">
                <anchor moveWithCells="1">
                  <from>
                    <xdr:col>8</xdr:col>
                    <xdr:colOff>31750</xdr:colOff>
                    <xdr:row>13</xdr:row>
                    <xdr:rowOff>203200</xdr:rowOff>
                  </from>
                  <to>
                    <xdr:col>8</xdr:col>
                    <xdr:colOff>266700</xdr:colOff>
                    <xdr:row>13</xdr:row>
                    <xdr:rowOff>469900</xdr:rowOff>
                  </to>
                </anchor>
              </controlPr>
            </control>
          </mc:Choice>
        </mc:AlternateContent>
        <mc:AlternateContent xmlns:mc="http://schemas.openxmlformats.org/markup-compatibility/2006">
          <mc:Choice Requires="x14">
            <control shapeId="170012" r:id="rId31" name="Check Box 28">
              <controlPr locked="0" defaultSize="0" autoFill="0" autoLine="0" autoPict="0">
                <anchor moveWithCells="1">
                  <from>
                    <xdr:col>14</xdr:col>
                    <xdr:colOff>31750</xdr:colOff>
                    <xdr:row>13</xdr:row>
                    <xdr:rowOff>203200</xdr:rowOff>
                  </from>
                  <to>
                    <xdr:col>15</xdr:col>
                    <xdr:colOff>69850</xdr:colOff>
                    <xdr:row>13</xdr:row>
                    <xdr:rowOff>438150</xdr:rowOff>
                  </to>
                </anchor>
              </controlPr>
            </control>
          </mc:Choice>
        </mc:AlternateContent>
        <mc:AlternateContent xmlns:mc="http://schemas.openxmlformats.org/markup-compatibility/2006">
          <mc:Choice Requires="x14">
            <control shapeId="170013" r:id="rId32" name="Check Box 29">
              <controlPr locked="0" defaultSize="0" autoFill="0" autoLine="0" autoPict="0">
                <anchor moveWithCells="1">
                  <from>
                    <xdr:col>18</xdr:col>
                    <xdr:colOff>31750</xdr:colOff>
                    <xdr:row>13</xdr:row>
                    <xdr:rowOff>209550</xdr:rowOff>
                  </from>
                  <to>
                    <xdr:col>18</xdr:col>
                    <xdr:colOff>247650</xdr:colOff>
                    <xdr:row>13</xdr:row>
                    <xdr:rowOff>457200</xdr:rowOff>
                  </to>
                </anchor>
              </controlPr>
            </control>
          </mc:Choice>
        </mc:AlternateContent>
        <mc:AlternateContent xmlns:mc="http://schemas.openxmlformats.org/markup-compatibility/2006">
          <mc:Choice Requires="x14">
            <control shapeId="170014" r:id="rId33" name="Check Box 30">
              <controlPr locked="0" defaultSize="0" autoFill="0" autoLine="0" autoPict="0">
                <anchor moveWithCells="1">
                  <from>
                    <xdr:col>4</xdr:col>
                    <xdr:colOff>19050</xdr:colOff>
                    <xdr:row>14</xdr:row>
                    <xdr:rowOff>114300</xdr:rowOff>
                  </from>
                  <to>
                    <xdr:col>5</xdr:col>
                    <xdr:colOff>0</xdr:colOff>
                    <xdr:row>14</xdr:row>
                    <xdr:rowOff>323850</xdr:rowOff>
                  </to>
                </anchor>
              </controlPr>
            </control>
          </mc:Choice>
        </mc:AlternateContent>
        <mc:AlternateContent xmlns:mc="http://schemas.openxmlformats.org/markup-compatibility/2006">
          <mc:Choice Requires="x14">
            <control shapeId="170015" r:id="rId34" name="Check Box 31">
              <controlPr locked="0" defaultSize="0" autoFill="0" autoLine="0" autoPict="0">
                <anchor moveWithCells="1">
                  <from>
                    <xdr:col>6</xdr:col>
                    <xdr:colOff>57150</xdr:colOff>
                    <xdr:row>14</xdr:row>
                    <xdr:rowOff>139700</xdr:rowOff>
                  </from>
                  <to>
                    <xdr:col>6</xdr:col>
                    <xdr:colOff>279400</xdr:colOff>
                    <xdr:row>14</xdr:row>
                    <xdr:rowOff>311150</xdr:rowOff>
                  </to>
                </anchor>
              </controlPr>
            </control>
          </mc:Choice>
        </mc:AlternateContent>
        <mc:AlternateContent xmlns:mc="http://schemas.openxmlformats.org/markup-compatibility/2006">
          <mc:Choice Requires="x14">
            <control shapeId="170016" r:id="rId35" name="Check Box 32">
              <controlPr locked="0" defaultSize="0" autoFill="0" autoLine="0" autoPict="0">
                <anchor moveWithCells="1">
                  <from>
                    <xdr:col>7</xdr:col>
                    <xdr:colOff>247650</xdr:colOff>
                    <xdr:row>14</xdr:row>
                    <xdr:rowOff>82550</xdr:rowOff>
                  </from>
                  <to>
                    <xdr:col>8</xdr:col>
                    <xdr:colOff>222250</xdr:colOff>
                    <xdr:row>14</xdr:row>
                    <xdr:rowOff>349250</xdr:rowOff>
                  </to>
                </anchor>
              </controlPr>
            </control>
          </mc:Choice>
        </mc:AlternateContent>
        <mc:AlternateContent xmlns:mc="http://schemas.openxmlformats.org/markup-compatibility/2006">
          <mc:Choice Requires="x14">
            <control shapeId="170017" r:id="rId36" name="Check Box 33">
              <controlPr locked="0" defaultSize="0" autoFill="0" autoLine="0" autoPict="0">
                <anchor moveWithCells="1">
                  <from>
                    <xdr:col>11</xdr:col>
                    <xdr:colOff>19050</xdr:colOff>
                    <xdr:row>14</xdr:row>
                    <xdr:rowOff>95250</xdr:rowOff>
                  </from>
                  <to>
                    <xdr:col>12</xdr:col>
                    <xdr:colOff>0</xdr:colOff>
                    <xdr:row>14</xdr:row>
                    <xdr:rowOff>349250</xdr:rowOff>
                  </to>
                </anchor>
              </controlPr>
            </control>
          </mc:Choice>
        </mc:AlternateContent>
        <mc:AlternateContent xmlns:mc="http://schemas.openxmlformats.org/markup-compatibility/2006">
          <mc:Choice Requires="x14">
            <control shapeId="170018" r:id="rId37" name="Check Box 34">
              <controlPr locked="0" defaultSize="0" autoFill="0" autoLine="0" autoPict="0">
                <anchor moveWithCells="1">
                  <from>
                    <xdr:col>14</xdr:col>
                    <xdr:colOff>25400</xdr:colOff>
                    <xdr:row>14</xdr:row>
                    <xdr:rowOff>101600</xdr:rowOff>
                  </from>
                  <to>
                    <xdr:col>15</xdr:col>
                    <xdr:colOff>63500</xdr:colOff>
                    <xdr:row>14</xdr:row>
                    <xdr:rowOff>342900</xdr:rowOff>
                  </to>
                </anchor>
              </controlPr>
            </control>
          </mc:Choice>
        </mc:AlternateContent>
        <mc:AlternateContent xmlns:mc="http://schemas.openxmlformats.org/markup-compatibility/2006">
          <mc:Choice Requires="x14">
            <control shapeId="170019" r:id="rId38" name="Check Box 35">
              <controlPr locked="0" defaultSize="0" autoFill="0" autoLine="0" autoPict="0">
                <anchor moveWithCells="1">
                  <from>
                    <xdr:col>16</xdr:col>
                    <xdr:colOff>50800</xdr:colOff>
                    <xdr:row>14</xdr:row>
                    <xdr:rowOff>133350</xdr:rowOff>
                  </from>
                  <to>
                    <xdr:col>16</xdr:col>
                    <xdr:colOff>279400</xdr:colOff>
                    <xdr:row>14</xdr:row>
                    <xdr:rowOff>323850</xdr:rowOff>
                  </to>
                </anchor>
              </controlPr>
            </control>
          </mc:Choice>
        </mc:AlternateContent>
        <mc:AlternateContent xmlns:mc="http://schemas.openxmlformats.org/markup-compatibility/2006">
          <mc:Choice Requires="x14">
            <control shapeId="170020" r:id="rId39" name="Check Box 36">
              <controlPr locked="0" defaultSize="0" autoFill="0" autoLine="0" autoPict="0">
                <anchor moveWithCells="1">
                  <from>
                    <xdr:col>17</xdr:col>
                    <xdr:colOff>254000</xdr:colOff>
                    <xdr:row>14</xdr:row>
                    <xdr:rowOff>95250</xdr:rowOff>
                  </from>
                  <to>
                    <xdr:col>18</xdr:col>
                    <xdr:colOff>203200</xdr:colOff>
                    <xdr:row>14</xdr:row>
                    <xdr:rowOff>342900</xdr:rowOff>
                  </to>
                </anchor>
              </controlPr>
            </control>
          </mc:Choice>
        </mc:AlternateContent>
        <mc:AlternateContent xmlns:mc="http://schemas.openxmlformats.org/markup-compatibility/2006">
          <mc:Choice Requires="x14">
            <control shapeId="170021" r:id="rId40" name="Check Box 37">
              <controlPr locked="0" defaultSize="0" autoFill="0" autoLine="0" autoPict="0">
                <anchor moveWithCells="1">
                  <from>
                    <xdr:col>21</xdr:col>
                    <xdr:colOff>0</xdr:colOff>
                    <xdr:row>14</xdr:row>
                    <xdr:rowOff>120650</xdr:rowOff>
                  </from>
                  <to>
                    <xdr:col>22</xdr:col>
                    <xdr:colOff>0</xdr:colOff>
                    <xdr:row>14</xdr:row>
                    <xdr:rowOff>342900</xdr:rowOff>
                  </to>
                </anchor>
              </controlPr>
            </control>
          </mc:Choice>
        </mc:AlternateContent>
        <mc:AlternateContent xmlns:mc="http://schemas.openxmlformats.org/markup-compatibility/2006">
          <mc:Choice Requires="x14">
            <control shapeId="170022" r:id="rId41" name="Check Box 38">
              <controlPr locked="0" defaultSize="0" autoFill="0" autoLine="0" autoPict="0">
                <anchor moveWithCells="1">
                  <from>
                    <xdr:col>4</xdr:col>
                    <xdr:colOff>31750</xdr:colOff>
                    <xdr:row>16</xdr:row>
                    <xdr:rowOff>31750</xdr:rowOff>
                  </from>
                  <to>
                    <xdr:col>5</xdr:col>
                    <xdr:colOff>19050</xdr:colOff>
                    <xdr:row>16</xdr:row>
                    <xdr:rowOff>279400</xdr:rowOff>
                  </to>
                </anchor>
              </controlPr>
            </control>
          </mc:Choice>
        </mc:AlternateContent>
        <mc:AlternateContent xmlns:mc="http://schemas.openxmlformats.org/markup-compatibility/2006">
          <mc:Choice Requires="x14">
            <control shapeId="170023" r:id="rId42" name="Check Box 39">
              <controlPr locked="0" defaultSize="0" autoFill="0" autoLine="0" autoPict="0">
                <anchor moveWithCells="1">
                  <from>
                    <xdr:col>8</xdr:col>
                    <xdr:colOff>50800</xdr:colOff>
                    <xdr:row>16</xdr:row>
                    <xdr:rowOff>76200</xdr:rowOff>
                  </from>
                  <to>
                    <xdr:col>8</xdr:col>
                    <xdr:colOff>266700</xdr:colOff>
                    <xdr:row>16</xdr:row>
                    <xdr:rowOff>247650</xdr:rowOff>
                  </to>
                </anchor>
              </controlPr>
            </control>
          </mc:Choice>
        </mc:AlternateContent>
        <mc:AlternateContent xmlns:mc="http://schemas.openxmlformats.org/markup-compatibility/2006">
          <mc:Choice Requires="x14">
            <control shapeId="170024" r:id="rId43" name="Check Box 40">
              <controlPr locked="0" defaultSize="0" autoFill="0" autoLine="0" autoPict="0">
                <anchor moveWithCells="1">
                  <from>
                    <xdr:col>14</xdr:col>
                    <xdr:colOff>31750</xdr:colOff>
                    <xdr:row>16</xdr:row>
                    <xdr:rowOff>31750</xdr:rowOff>
                  </from>
                  <to>
                    <xdr:col>15</xdr:col>
                    <xdr:colOff>19050</xdr:colOff>
                    <xdr:row>16</xdr:row>
                    <xdr:rowOff>279400</xdr:rowOff>
                  </to>
                </anchor>
              </controlPr>
            </control>
          </mc:Choice>
        </mc:AlternateContent>
        <mc:AlternateContent xmlns:mc="http://schemas.openxmlformats.org/markup-compatibility/2006">
          <mc:Choice Requires="x14">
            <control shapeId="170025" r:id="rId44" name="Check Box 41">
              <controlPr locked="0" defaultSize="0" autoFill="0" autoLine="0" autoPict="0">
                <anchor moveWithCells="1">
                  <from>
                    <xdr:col>18</xdr:col>
                    <xdr:colOff>50800</xdr:colOff>
                    <xdr:row>16</xdr:row>
                    <xdr:rowOff>38100</xdr:rowOff>
                  </from>
                  <to>
                    <xdr:col>19</xdr:col>
                    <xdr:colOff>12700</xdr:colOff>
                    <xdr:row>16</xdr:row>
                    <xdr:rowOff>285750</xdr:rowOff>
                  </to>
                </anchor>
              </controlPr>
            </control>
          </mc:Choice>
        </mc:AlternateContent>
        <mc:AlternateContent xmlns:mc="http://schemas.openxmlformats.org/markup-compatibility/2006">
          <mc:Choice Requires="x14">
            <control shapeId="170026" r:id="rId45" name="Check Box 42">
              <controlPr locked="0" defaultSize="0" autoFill="0" autoLine="0" autoPict="0">
                <anchor moveWithCells="1">
                  <from>
                    <xdr:col>4</xdr:col>
                    <xdr:colOff>38100</xdr:colOff>
                    <xdr:row>25</xdr:row>
                    <xdr:rowOff>38100</xdr:rowOff>
                  </from>
                  <to>
                    <xdr:col>5</xdr:col>
                    <xdr:colOff>57150</xdr:colOff>
                    <xdr:row>25</xdr:row>
                    <xdr:rowOff>285750</xdr:rowOff>
                  </to>
                </anchor>
              </controlPr>
            </control>
          </mc:Choice>
        </mc:AlternateContent>
        <mc:AlternateContent xmlns:mc="http://schemas.openxmlformats.org/markup-compatibility/2006">
          <mc:Choice Requires="x14">
            <control shapeId="170027" r:id="rId46" name="Check Box 43">
              <controlPr locked="0" defaultSize="0" autoFill="0" autoLine="0" autoPict="0">
                <anchor moveWithCells="1">
                  <from>
                    <xdr:col>8</xdr:col>
                    <xdr:colOff>95250</xdr:colOff>
                    <xdr:row>25</xdr:row>
                    <xdr:rowOff>38100</xdr:rowOff>
                  </from>
                  <to>
                    <xdr:col>9</xdr:col>
                    <xdr:colOff>69850</xdr:colOff>
                    <xdr:row>25</xdr:row>
                    <xdr:rowOff>285750</xdr:rowOff>
                  </to>
                </anchor>
              </controlPr>
            </control>
          </mc:Choice>
        </mc:AlternateContent>
        <mc:AlternateContent xmlns:mc="http://schemas.openxmlformats.org/markup-compatibility/2006">
          <mc:Choice Requires="x14">
            <control shapeId="170028" r:id="rId47" name="Check Box 44">
              <controlPr locked="0" defaultSize="0" autoFill="0" autoLine="0" autoPict="0">
                <anchor moveWithCells="1">
                  <from>
                    <xdr:col>14</xdr:col>
                    <xdr:colOff>50800</xdr:colOff>
                    <xdr:row>25</xdr:row>
                    <xdr:rowOff>38100</xdr:rowOff>
                  </from>
                  <to>
                    <xdr:col>15</xdr:col>
                    <xdr:colOff>57150</xdr:colOff>
                    <xdr:row>25</xdr:row>
                    <xdr:rowOff>285750</xdr:rowOff>
                  </to>
                </anchor>
              </controlPr>
            </control>
          </mc:Choice>
        </mc:AlternateContent>
        <mc:AlternateContent xmlns:mc="http://schemas.openxmlformats.org/markup-compatibility/2006">
          <mc:Choice Requires="x14">
            <control shapeId="170029" r:id="rId48" name="Check Box 45">
              <controlPr locked="0" defaultSize="0" autoFill="0" autoLine="0" autoPict="0">
                <anchor moveWithCells="1">
                  <from>
                    <xdr:col>18</xdr:col>
                    <xdr:colOff>76200</xdr:colOff>
                    <xdr:row>25</xdr:row>
                    <xdr:rowOff>31750</xdr:rowOff>
                  </from>
                  <to>
                    <xdr:col>19</xdr:col>
                    <xdr:colOff>31750</xdr:colOff>
                    <xdr:row>25</xdr:row>
                    <xdr:rowOff>298450</xdr:rowOff>
                  </to>
                </anchor>
              </controlPr>
            </control>
          </mc:Choice>
        </mc:AlternateContent>
        <mc:AlternateContent xmlns:mc="http://schemas.openxmlformats.org/markup-compatibility/2006">
          <mc:Choice Requires="x14">
            <control shapeId="170030" r:id="rId49" name="Check Box 46">
              <controlPr locked="0" defaultSize="0" autoFill="0" autoLine="0" autoPict="0">
                <anchor moveWithCells="1">
                  <from>
                    <xdr:col>14</xdr:col>
                    <xdr:colOff>31750</xdr:colOff>
                    <xdr:row>18</xdr:row>
                    <xdr:rowOff>95250</xdr:rowOff>
                  </from>
                  <to>
                    <xdr:col>15</xdr:col>
                    <xdr:colOff>0</xdr:colOff>
                    <xdr:row>18</xdr:row>
                    <xdr:rowOff>298450</xdr:rowOff>
                  </to>
                </anchor>
              </controlPr>
            </control>
          </mc:Choice>
        </mc:AlternateContent>
        <mc:AlternateContent xmlns:mc="http://schemas.openxmlformats.org/markup-compatibility/2006">
          <mc:Choice Requires="x14">
            <control shapeId="170031" r:id="rId50" name="Check Box 47">
              <controlPr locked="0" defaultSize="0" autoFill="0" autoLine="0" autoPict="0">
                <anchor moveWithCells="1">
                  <from>
                    <xdr:col>16</xdr:col>
                    <xdr:colOff>107950</xdr:colOff>
                    <xdr:row>18</xdr:row>
                    <xdr:rowOff>95250</xdr:rowOff>
                  </from>
                  <to>
                    <xdr:col>16</xdr:col>
                    <xdr:colOff>304800</xdr:colOff>
                    <xdr:row>18</xdr:row>
                    <xdr:rowOff>317500</xdr:rowOff>
                  </to>
                </anchor>
              </controlPr>
            </control>
          </mc:Choice>
        </mc:AlternateContent>
        <mc:AlternateContent xmlns:mc="http://schemas.openxmlformats.org/markup-compatibility/2006">
          <mc:Choice Requires="x14">
            <control shapeId="170032" r:id="rId51" name="Check Box 48">
              <controlPr locked="0" defaultSize="0" autoFill="0" autoLine="0" autoPict="0">
                <anchor moveWithCells="1">
                  <from>
                    <xdr:col>18</xdr:col>
                    <xdr:colOff>88900</xdr:colOff>
                    <xdr:row>18</xdr:row>
                    <xdr:rowOff>107950</xdr:rowOff>
                  </from>
                  <to>
                    <xdr:col>19</xdr:col>
                    <xdr:colOff>38100</xdr:colOff>
                    <xdr:row>18</xdr:row>
                    <xdr:rowOff>317500</xdr:rowOff>
                  </to>
                </anchor>
              </controlPr>
            </control>
          </mc:Choice>
        </mc:AlternateContent>
        <mc:AlternateContent xmlns:mc="http://schemas.openxmlformats.org/markup-compatibility/2006">
          <mc:Choice Requires="x14">
            <control shapeId="170033" r:id="rId52" name="Check Box 49">
              <controlPr locked="0" defaultSize="0" autoFill="0" autoLine="0" autoPict="0">
                <anchor moveWithCells="1">
                  <from>
                    <xdr:col>21</xdr:col>
                    <xdr:colOff>88900</xdr:colOff>
                    <xdr:row>18</xdr:row>
                    <xdr:rowOff>114300</xdr:rowOff>
                  </from>
                  <to>
                    <xdr:col>22</xdr:col>
                    <xdr:colOff>38100</xdr:colOff>
                    <xdr:row>18</xdr:row>
                    <xdr:rowOff>304800</xdr:rowOff>
                  </to>
                </anchor>
              </controlPr>
            </control>
          </mc:Choice>
        </mc:AlternateContent>
        <mc:AlternateContent xmlns:mc="http://schemas.openxmlformats.org/markup-compatibility/2006">
          <mc:Choice Requires="x14">
            <control shapeId="170034" r:id="rId53" name="Check Box 50">
              <controlPr locked="0" defaultSize="0" autoFill="0" autoLine="0" autoPict="0">
                <anchor moveWithCells="1">
                  <from>
                    <xdr:col>14</xdr:col>
                    <xdr:colOff>57150</xdr:colOff>
                    <xdr:row>19</xdr:row>
                    <xdr:rowOff>76200</xdr:rowOff>
                  </from>
                  <to>
                    <xdr:col>15</xdr:col>
                    <xdr:colOff>69850</xdr:colOff>
                    <xdr:row>19</xdr:row>
                    <xdr:rowOff>323850</xdr:rowOff>
                  </to>
                </anchor>
              </controlPr>
            </control>
          </mc:Choice>
        </mc:AlternateContent>
        <mc:AlternateContent xmlns:mc="http://schemas.openxmlformats.org/markup-compatibility/2006">
          <mc:Choice Requires="x14">
            <control shapeId="170035" r:id="rId54" name="Check Box 51">
              <controlPr locked="0" defaultSize="0" autoFill="0" autoLine="0" autoPict="0">
                <anchor moveWithCells="1">
                  <from>
                    <xdr:col>4</xdr:col>
                    <xdr:colOff>57150</xdr:colOff>
                    <xdr:row>18</xdr:row>
                    <xdr:rowOff>107950</xdr:rowOff>
                  </from>
                  <to>
                    <xdr:col>5</xdr:col>
                    <xdr:colOff>31750</xdr:colOff>
                    <xdr:row>18</xdr:row>
                    <xdr:rowOff>304800</xdr:rowOff>
                  </to>
                </anchor>
              </controlPr>
            </control>
          </mc:Choice>
        </mc:AlternateContent>
        <mc:AlternateContent xmlns:mc="http://schemas.openxmlformats.org/markup-compatibility/2006">
          <mc:Choice Requires="x14">
            <control shapeId="170036" r:id="rId55" name="Check Box 52">
              <controlPr locked="0" defaultSize="0" autoFill="0" autoLine="0" autoPict="0">
                <anchor moveWithCells="1">
                  <from>
                    <xdr:col>6</xdr:col>
                    <xdr:colOff>107950</xdr:colOff>
                    <xdr:row>18</xdr:row>
                    <xdr:rowOff>95250</xdr:rowOff>
                  </from>
                  <to>
                    <xdr:col>6</xdr:col>
                    <xdr:colOff>317500</xdr:colOff>
                    <xdr:row>18</xdr:row>
                    <xdr:rowOff>317500</xdr:rowOff>
                  </to>
                </anchor>
              </controlPr>
            </control>
          </mc:Choice>
        </mc:AlternateContent>
        <mc:AlternateContent xmlns:mc="http://schemas.openxmlformats.org/markup-compatibility/2006">
          <mc:Choice Requires="x14">
            <control shapeId="170037" r:id="rId56" name="Check Box 53">
              <controlPr locked="0" defaultSize="0" autoFill="0" autoLine="0" autoPict="0">
                <anchor moveWithCells="1">
                  <from>
                    <xdr:col>8</xdr:col>
                    <xdr:colOff>95250</xdr:colOff>
                    <xdr:row>18</xdr:row>
                    <xdr:rowOff>107950</xdr:rowOff>
                  </from>
                  <to>
                    <xdr:col>9</xdr:col>
                    <xdr:colOff>50800</xdr:colOff>
                    <xdr:row>18</xdr:row>
                    <xdr:rowOff>317500</xdr:rowOff>
                  </to>
                </anchor>
              </controlPr>
            </control>
          </mc:Choice>
        </mc:AlternateContent>
        <mc:AlternateContent xmlns:mc="http://schemas.openxmlformats.org/markup-compatibility/2006">
          <mc:Choice Requires="x14">
            <control shapeId="170038" r:id="rId57" name="Check Box 54">
              <controlPr locked="0" defaultSize="0" autoFill="0" autoLine="0" autoPict="0">
                <anchor moveWithCells="1">
                  <from>
                    <xdr:col>11</xdr:col>
                    <xdr:colOff>88900</xdr:colOff>
                    <xdr:row>18</xdr:row>
                    <xdr:rowOff>114300</xdr:rowOff>
                  </from>
                  <to>
                    <xdr:col>12</xdr:col>
                    <xdr:colOff>38100</xdr:colOff>
                    <xdr:row>18</xdr:row>
                    <xdr:rowOff>317500</xdr:rowOff>
                  </to>
                </anchor>
              </controlPr>
            </control>
          </mc:Choice>
        </mc:AlternateContent>
        <mc:AlternateContent xmlns:mc="http://schemas.openxmlformats.org/markup-compatibility/2006">
          <mc:Choice Requires="x14">
            <control shapeId="170039" r:id="rId58" name="Check Box 55">
              <controlPr locked="0" defaultSize="0" autoFill="0" autoLine="0" autoPict="0">
                <anchor moveWithCells="1">
                  <from>
                    <xdr:col>4</xdr:col>
                    <xdr:colOff>57150</xdr:colOff>
                    <xdr:row>19</xdr:row>
                    <xdr:rowOff>95250</xdr:rowOff>
                  </from>
                  <to>
                    <xdr:col>5</xdr:col>
                    <xdr:colOff>76200</xdr:colOff>
                    <xdr:row>19</xdr:row>
                    <xdr:rowOff>355600</xdr:rowOff>
                  </to>
                </anchor>
              </controlPr>
            </control>
          </mc:Choice>
        </mc:AlternateContent>
        <mc:AlternateContent xmlns:mc="http://schemas.openxmlformats.org/markup-compatibility/2006">
          <mc:Choice Requires="x14">
            <control shapeId="170040" r:id="rId59" name="Group Box 56">
              <controlPr defaultSize="0" autoFill="0" autoPict="0">
                <anchor moveWithCells="1">
                  <from>
                    <xdr:col>14</xdr:col>
                    <xdr:colOff>0</xdr:colOff>
                    <xdr:row>16</xdr:row>
                    <xdr:rowOff>0</xdr:rowOff>
                  </from>
                  <to>
                    <xdr:col>23</xdr:col>
                    <xdr:colOff>0</xdr:colOff>
                    <xdr:row>17</xdr:row>
                    <xdr:rowOff>50800</xdr:rowOff>
                  </to>
                </anchor>
              </controlPr>
            </control>
          </mc:Choice>
        </mc:AlternateContent>
        <mc:AlternateContent xmlns:mc="http://schemas.openxmlformats.org/markup-compatibility/2006">
          <mc:Choice Requires="x14">
            <control shapeId="170041" r:id="rId60" name="Check Box 57">
              <controlPr locked="0" defaultSize="0" autoFill="0" autoLine="0" autoPict="0">
                <anchor moveWithCells="1">
                  <from>
                    <xdr:col>16</xdr:col>
                    <xdr:colOff>146050</xdr:colOff>
                    <xdr:row>13</xdr:row>
                    <xdr:rowOff>190500</xdr:rowOff>
                  </from>
                  <to>
                    <xdr:col>17</xdr:col>
                    <xdr:colOff>69850</xdr:colOff>
                    <xdr:row>13</xdr:row>
                    <xdr:rowOff>431800</xdr:rowOff>
                  </to>
                </anchor>
              </controlPr>
            </control>
          </mc:Choice>
        </mc:AlternateContent>
        <mc:AlternateContent xmlns:mc="http://schemas.openxmlformats.org/markup-compatibility/2006">
          <mc:Choice Requires="x14">
            <control shapeId="170042" r:id="rId61" name="Check Box 58">
              <controlPr locked="0" defaultSize="0" autoFill="0" autoLine="0" autoPict="0">
                <anchor moveWithCells="1">
                  <from>
                    <xdr:col>4</xdr:col>
                    <xdr:colOff>12700</xdr:colOff>
                    <xdr:row>7</xdr:row>
                    <xdr:rowOff>266700</xdr:rowOff>
                  </from>
                  <to>
                    <xdr:col>5</xdr:col>
                    <xdr:colOff>0</xdr:colOff>
                    <xdr:row>8</xdr:row>
                    <xdr:rowOff>228600</xdr:rowOff>
                  </to>
                </anchor>
              </controlPr>
            </control>
          </mc:Choice>
        </mc:AlternateContent>
        <mc:AlternateContent xmlns:mc="http://schemas.openxmlformats.org/markup-compatibility/2006">
          <mc:Choice Requires="x14">
            <control shapeId="170043" r:id="rId62" name="Check Box 59">
              <controlPr locked="0" defaultSize="0" autoFill="0" autoLine="0" autoPict="0">
                <anchor moveWithCells="1">
                  <from>
                    <xdr:col>14</xdr:col>
                    <xdr:colOff>38100</xdr:colOff>
                    <xdr:row>7</xdr:row>
                    <xdr:rowOff>69850</xdr:rowOff>
                  </from>
                  <to>
                    <xdr:col>15</xdr:col>
                    <xdr:colOff>31750</xdr:colOff>
                    <xdr:row>7</xdr:row>
                    <xdr:rowOff>260350</xdr:rowOff>
                  </to>
                </anchor>
              </controlPr>
            </control>
          </mc:Choice>
        </mc:AlternateContent>
        <mc:AlternateContent xmlns:mc="http://schemas.openxmlformats.org/markup-compatibility/2006">
          <mc:Choice Requires="x14">
            <control shapeId="170044" r:id="rId63" name="Check Box 60">
              <controlPr locked="0" defaultSize="0" autoFill="0" autoLine="0" autoPict="0">
                <anchor moveWithCells="1">
                  <from>
                    <xdr:col>14</xdr:col>
                    <xdr:colOff>38100</xdr:colOff>
                    <xdr:row>8</xdr:row>
                    <xdr:rowOff>31750</xdr:rowOff>
                  </from>
                  <to>
                    <xdr:col>15</xdr:col>
                    <xdr:colOff>50800</xdr:colOff>
                    <xdr:row>8</xdr:row>
                    <xdr:rowOff>241300</xdr:rowOff>
                  </to>
                </anchor>
              </controlPr>
            </control>
          </mc:Choice>
        </mc:AlternateContent>
        <mc:AlternateContent xmlns:mc="http://schemas.openxmlformats.org/markup-compatibility/2006">
          <mc:Choice Requires="x14">
            <control shapeId="170045" r:id="rId64" name="Check Box 61">
              <controlPr defaultSize="0" autoFill="0" autoLine="0" autoPict="0">
                <anchor moveWithCells="1">
                  <from>
                    <xdr:col>4</xdr:col>
                    <xdr:colOff>19050</xdr:colOff>
                    <xdr:row>7</xdr:row>
                    <xdr:rowOff>38100</xdr:rowOff>
                  </from>
                  <to>
                    <xdr:col>5</xdr:col>
                    <xdr:colOff>88900</xdr:colOff>
                    <xdr:row>8</xdr:row>
                    <xdr:rowOff>12700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916C3492-9F8B-49E6-B48D-6719CE561D53}">
          <x14:formula1>
            <xm:f>入力規則!$D$2:$D$100</xm:f>
          </x14:formula1>
          <xm:sqref>E7:X7</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D7F99-CF8A-401A-82A7-8F5EEE85CDBF}">
  <sheetPr>
    <tabColor theme="7" tint="0.79998168889431442"/>
    <pageSetUpPr fitToPage="1"/>
  </sheetPr>
  <dimension ref="B1:BI76"/>
  <sheetViews>
    <sheetView showGridLines="0" zoomScale="80" zoomScaleNormal="80" zoomScaleSheetLayoutView="100" workbookViewId="0">
      <selection activeCell="AE14" sqref="AE14"/>
    </sheetView>
  </sheetViews>
  <sheetFormatPr defaultColWidth="9" defaultRowHeight="13"/>
  <cols>
    <col min="1" max="1" width="2" style="58" customWidth="1"/>
    <col min="2" max="2" width="5.26953125" style="53" bestFit="1" customWidth="1"/>
    <col min="3" max="3" width="2.453125" style="53" bestFit="1" customWidth="1"/>
    <col min="4" max="4" width="5.26953125" style="54" bestFit="1" customWidth="1"/>
    <col min="5" max="6" width="3.90625" style="53" customWidth="1"/>
    <col min="7" max="7" width="2.7265625" style="53" customWidth="1"/>
    <col min="8" max="8" width="5.26953125" style="53" bestFit="1" customWidth="1"/>
    <col min="9" max="9" width="2.453125" style="53" bestFit="1" customWidth="1"/>
    <col min="10" max="10" width="5.26953125" style="54" bestFit="1" customWidth="1"/>
    <col min="11" max="12" width="3.90625" style="53" customWidth="1"/>
    <col min="13" max="13" width="2.7265625" style="53" customWidth="1"/>
    <col min="14" max="14" width="5.26953125" style="53" bestFit="1" customWidth="1"/>
    <col min="15" max="15" width="2.453125" style="53" bestFit="1" customWidth="1"/>
    <col min="16" max="16" width="5.26953125" style="54" bestFit="1" customWidth="1"/>
    <col min="17" max="18" width="3.90625" style="53" customWidth="1"/>
    <col min="19" max="19" width="2.7265625" style="53" customWidth="1"/>
    <col min="20" max="20" width="5.26953125" style="53" bestFit="1" customWidth="1"/>
    <col min="21" max="21" width="2.453125" style="53" bestFit="1" customWidth="1"/>
    <col min="22" max="22" width="5.26953125" style="54" bestFit="1" customWidth="1"/>
    <col min="23" max="24" width="3.90625" style="53" customWidth="1"/>
    <col min="25" max="25" width="2.7265625" style="53" customWidth="1"/>
    <col min="26" max="26" width="5.26953125" style="53" bestFit="1" customWidth="1"/>
    <col min="27" max="27" width="2.453125" style="53" bestFit="1" customWidth="1"/>
    <col min="28" max="28" width="5.26953125" style="54" bestFit="1" customWidth="1"/>
    <col min="29" max="30" width="3.90625" style="53" customWidth="1"/>
    <col min="31" max="31" width="2.7265625" style="53" customWidth="1"/>
    <col min="32" max="32" width="5.26953125" style="53" bestFit="1" customWidth="1"/>
    <col min="33" max="33" width="2.453125" style="53" bestFit="1" customWidth="1"/>
    <col min="34" max="34" width="5.26953125" style="54" bestFit="1" customWidth="1"/>
    <col min="35" max="36" width="3.90625" style="53" customWidth="1"/>
    <col min="37" max="37" width="5.6328125" style="75" customWidth="1"/>
    <col min="38" max="40" width="9" style="75"/>
    <col min="41" max="41" width="9" style="58"/>
    <col min="42" max="42" width="9" style="75"/>
    <col min="43" max="43" width="13.36328125" style="57" hidden="1" customWidth="1"/>
    <col min="44" max="45" width="13.36328125" style="56" hidden="1" customWidth="1"/>
    <col min="46" max="46" width="13.36328125" style="56" customWidth="1"/>
    <col min="47" max="47" width="9" style="58"/>
    <col min="48" max="48" width="8.26953125" style="58" customWidth="1"/>
    <col min="49" max="16384" width="9" style="58"/>
  </cols>
  <sheetData>
    <row r="1" spans="2:61" ht="20.25" customHeight="1">
      <c r="AB1" s="429"/>
      <c r="AC1" s="952" t="str">
        <f>申1!X1</f>
        <v>令和７年度もっとパパ</v>
      </c>
      <c r="AD1" s="952"/>
      <c r="AE1" s="952"/>
      <c r="AF1" s="952"/>
      <c r="AG1" s="952"/>
      <c r="AH1" s="952"/>
      <c r="AI1" s="952"/>
      <c r="AJ1" s="952"/>
      <c r="AK1" s="55"/>
      <c r="AL1" s="55"/>
      <c r="AM1" s="55"/>
      <c r="AN1" s="55"/>
      <c r="AO1" s="56"/>
      <c r="AP1" s="55"/>
      <c r="AU1" s="56"/>
      <c r="AV1" s="56"/>
      <c r="AW1" s="56"/>
      <c r="AX1" s="56"/>
      <c r="AY1" s="56"/>
      <c r="AZ1" s="56"/>
      <c r="BA1" s="56"/>
      <c r="BB1" s="56"/>
      <c r="BC1" s="56"/>
      <c r="BD1" s="56"/>
      <c r="BE1" s="56"/>
      <c r="BF1" s="56"/>
      <c r="BG1" s="56"/>
      <c r="BH1" s="56"/>
      <c r="BI1" s="56"/>
    </row>
    <row r="2" spans="2:61" ht="14">
      <c r="B2" s="909" t="str">
        <f>申３③!B3</f>
        <v>＜対象従業員③＞</v>
      </c>
      <c r="C2" s="909"/>
      <c r="D2" s="909"/>
      <c r="E2" s="909"/>
      <c r="F2" s="909"/>
      <c r="G2" s="909"/>
      <c r="H2" s="909"/>
      <c r="I2" s="909"/>
      <c r="J2" s="909"/>
      <c r="K2" s="909"/>
      <c r="L2" s="909"/>
      <c r="AB2" s="953" t="str">
        <f>申1!P2</f>
        <v/>
      </c>
      <c r="AC2" s="953"/>
      <c r="AD2" s="953"/>
      <c r="AE2" s="953"/>
      <c r="AF2" s="953"/>
      <c r="AG2" s="953"/>
      <c r="AH2" s="953"/>
      <c r="AI2" s="953"/>
      <c r="AJ2" s="953"/>
      <c r="AK2" s="55"/>
      <c r="AL2" s="55"/>
      <c r="AM2" s="55"/>
      <c r="AN2" s="55"/>
      <c r="AO2" s="56"/>
      <c r="AP2" s="55"/>
      <c r="AU2" s="56"/>
      <c r="AV2" s="56"/>
      <c r="AW2" s="56"/>
      <c r="AX2" s="56"/>
      <c r="AY2" s="56"/>
      <c r="AZ2" s="56"/>
      <c r="BA2" s="56"/>
      <c r="BB2" s="56"/>
      <c r="BC2" s="56"/>
      <c r="BD2" s="56"/>
      <c r="BE2" s="56"/>
      <c r="BF2" s="56"/>
      <c r="BG2" s="56"/>
      <c r="BH2" s="56"/>
      <c r="BI2" s="56"/>
    </row>
    <row r="3" spans="2:61">
      <c r="B3" s="909"/>
      <c r="C3" s="909"/>
      <c r="D3" s="909"/>
      <c r="E3" s="909"/>
      <c r="F3" s="909"/>
      <c r="G3" s="909"/>
      <c r="H3" s="909"/>
      <c r="I3" s="909"/>
      <c r="J3" s="909"/>
      <c r="K3" s="909"/>
      <c r="L3" s="909"/>
      <c r="AK3" s="55"/>
      <c r="AL3" s="55"/>
      <c r="AM3" s="55"/>
      <c r="AN3" s="55"/>
      <c r="AO3" s="56"/>
      <c r="AP3" s="55"/>
      <c r="AU3" s="56"/>
      <c r="AV3" s="56"/>
      <c r="AW3" s="56"/>
      <c r="AX3" s="56"/>
      <c r="AY3" s="56"/>
      <c r="AZ3" s="56"/>
      <c r="BA3" s="56"/>
      <c r="BB3" s="56"/>
      <c r="BC3" s="56"/>
      <c r="BD3" s="56"/>
      <c r="BE3" s="56"/>
      <c r="BF3" s="56"/>
      <c r="BG3" s="56"/>
      <c r="BH3" s="56"/>
      <c r="BI3" s="56"/>
    </row>
    <row r="4" spans="2:61" s="62" customFormat="1" ht="24" customHeight="1">
      <c r="B4" s="426" t="s">
        <v>454</v>
      </c>
      <c r="C4" s="432" t="s">
        <v>443</v>
      </c>
      <c r="D4" s="466"/>
      <c r="E4" s="467"/>
      <c r="F4" s="467"/>
      <c r="G4" s="59"/>
      <c r="H4" s="59"/>
      <c r="I4" s="59"/>
      <c r="J4" s="59"/>
      <c r="K4" s="59"/>
      <c r="L4" s="59"/>
      <c r="M4" s="59"/>
      <c r="N4" s="59"/>
      <c r="O4" s="59"/>
      <c r="P4" s="59"/>
      <c r="Q4" s="59"/>
      <c r="R4" s="59"/>
      <c r="S4" s="59"/>
      <c r="T4" s="59"/>
      <c r="U4" s="59"/>
      <c r="V4" s="59"/>
      <c r="W4" s="59"/>
      <c r="X4" s="59"/>
      <c r="Y4" s="59"/>
      <c r="Z4" s="53"/>
      <c r="AA4" s="53"/>
      <c r="AB4" s="53"/>
      <c r="AC4" s="53"/>
      <c r="AD4" s="53"/>
      <c r="AE4" s="53"/>
      <c r="AF4" s="53"/>
      <c r="AG4" s="53"/>
      <c r="AH4" s="53"/>
      <c r="AI4" s="53"/>
      <c r="AJ4" s="53"/>
      <c r="AK4" s="55"/>
      <c r="AL4" s="55"/>
      <c r="AM4" s="55"/>
      <c r="AN4" s="60"/>
      <c r="AO4" s="61"/>
      <c r="AP4" s="60"/>
      <c r="AQ4" s="57"/>
      <c r="AR4" s="61"/>
      <c r="AS4" s="61"/>
      <c r="AT4" s="61"/>
      <c r="AU4" s="61"/>
      <c r="AV4" s="61"/>
      <c r="AW4" s="61"/>
      <c r="AX4" s="61"/>
      <c r="AY4" s="61"/>
      <c r="AZ4" s="61"/>
      <c r="BA4" s="61"/>
      <c r="BB4" s="61"/>
      <c r="BC4" s="61"/>
      <c r="BD4" s="61"/>
      <c r="BE4" s="61"/>
      <c r="BF4" s="61"/>
      <c r="BG4" s="61"/>
      <c r="BH4" s="61"/>
      <c r="BI4" s="61"/>
    </row>
    <row r="5" spans="2:61" s="62" customFormat="1" ht="24" customHeight="1">
      <c r="B5" s="63"/>
      <c r="C5" s="64" t="s">
        <v>281</v>
      </c>
      <c r="D5" s="64"/>
      <c r="E5" s="64"/>
      <c r="F5" s="64"/>
      <c r="G5" s="64"/>
      <c r="H5" s="64"/>
      <c r="I5" s="64"/>
      <c r="J5" s="64"/>
      <c r="K5" s="64"/>
      <c r="L5" s="64"/>
      <c r="M5" s="64"/>
      <c r="N5" s="64"/>
      <c r="O5" s="64"/>
      <c r="P5" s="64"/>
      <c r="Q5" s="64"/>
      <c r="R5" s="64"/>
      <c r="S5" s="64"/>
      <c r="T5" s="64"/>
      <c r="U5" s="64"/>
      <c r="V5" s="64"/>
      <c r="W5" s="64"/>
      <c r="X5" s="64"/>
      <c r="Y5" s="64"/>
      <c r="Z5" s="65"/>
      <c r="AA5" s="65"/>
      <c r="AB5" s="65"/>
      <c r="AC5" s="65"/>
      <c r="AD5" s="65"/>
      <c r="AE5" s="65"/>
      <c r="AF5" s="65"/>
      <c r="AG5" s="65"/>
      <c r="AH5" s="65"/>
      <c r="AI5" s="65"/>
      <c r="AJ5" s="65"/>
      <c r="AK5" s="60"/>
      <c r="AL5" s="60"/>
      <c r="AM5" s="60"/>
      <c r="AN5" s="60"/>
      <c r="AO5" s="61"/>
      <c r="AP5" s="60"/>
      <c r="AQ5" s="57"/>
      <c r="AR5" s="61"/>
      <c r="AS5" s="61"/>
      <c r="AT5" s="61"/>
      <c r="AU5" s="61"/>
      <c r="AV5" s="61"/>
      <c r="AW5" s="61"/>
      <c r="AX5" s="61"/>
      <c r="AY5" s="61"/>
      <c r="AZ5" s="61"/>
      <c r="BA5" s="61"/>
      <c r="BB5" s="61"/>
      <c r="BC5" s="61"/>
      <c r="BD5" s="61"/>
      <c r="BE5" s="61"/>
      <c r="BF5" s="61"/>
      <c r="BG5" s="61"/>
      <c r="BH5" s="61"/>
      <c r="BI5" s="61"/>
    </row>
    <row r="6" spans="2:61" s="62" customFormat="1" ht="24" customHeight="1">
      <c r="B6" s="63"/>
      <c r="C6" s="64" t="s">
        <v>173</v>
      </c>
      <c r="D6" s="64"/>
      <c r="E6" s="64"/>
      <c r="F6" s="64"/>
      <c r="G6" s="64"/>
      <c r="H6" s="64"/>
      <c r="I6" s="64"/>
      <c r="J6" s="64"/>
      <c r="K6" s="64"/>
      <c r="L6" s="64"/>
      <c r="M6" s="64"/>
      <c r="N6" s="64"/>
      <c r="O6" s="64"/>
      <c r="P6" s="64"/>
      <c r="Q6" s="64"/>
      <c r="R6" s="64"/>
      <c r="S6" s="64"/>
      <c r="T6" s="64"/>
      <c r="U6" s="64"/>
      <c r="V6" s="64"/>
      <c r="W6" s="64"/>
      <c r="X6" s="64"/>
      <c r="Y6" s="64"/>
      <c r="Z6" s="65"/>
      <c r="AA6" s="201"/>
      <c r="AB6" s="65"/>
      <c r="AC6" s="65"/>
      <c r="AD6" s="65"/>
      <c r="AE6" s="65"/>
      <c r="AF6" s="65"/>
      <c r="AG6" s="65"/>
      <c r="AH6" s="65"/>
      <c r="AI6" s="65"/>
      <c r="AJ6" s="65"/>
      <c r="AK6" s="60"/>
      <c r="AL6" s="60"/>
      <c r="AM6" s="60"/>
      <c r="AN6" s="60"/>
      <c r="AO6" s="61"/>
      <c r="AP6" s="60"/>
      <c r="AQ6" s="57"/>
      <c r="AR6" s="61"/>
      <c r="AS6" s="61"/>
      <c r="AT6" s="61"/>
      <c r="AU6" s="61"/>
      <c r="AV6" s="61"/>
      <c r="AW6" s="61"/>
      <c r="AX6" s="61"/>
      <c r="AY6" s="61"/>
      <c r="AZ6" s="61"/>
      <c r="BA6" s="61"/>
      <c r="BB6" s="61"/>
      <c r="BC6" s="61"/>
      <c r="BD6" s="61"/>
      <c r="BE6" s="61"/>
      <c r="BF6" s="61"/>
      <c r="BG6" s="61"/>
      <c r="BH6" s="61"/>
      <c r="BI6" s="61"/>
    </row>
    <row r="7" spans="2:61" s="62" customFormat="1" ht="18" customHeight="1">
      <c r="B7" s="63"/>
      <c r="C7" s="425" t="s">
        <v>174</v>
      </c>
      <c r="D7" s="65"/>
      <c r="E7" s="64"/>
      <c r="F7" s="64"/>
      <c r="G7" s="64"/>
      <c r="H7" s="64"/>
      <c r="I7" s="64"/>
      <c r="J7" s="64"/>
      <c r="K7" s="64"/>
      <c r="L7" s="64"/>
      <c r="M7" s="64"/>
      <c r="N7" s="64"/>
      <c r="O7" s="64"/>
      <c r="P7" s="64"/>
      <c r="Q7" s="64"/>
      <c r="R7" s="64"/>
      <c r="S7" s="64"/>
      <c r="T7" s="64"/>
      <c r="U7" s="64"/>
      <c r="V7" s="64"/>
      <c r="W7" s="64"/>
      <c r="X7" s="64"/>
      <c r="Y7" s="64"/>
      <c r="Z7" s="65"/>
      <c r="AA7" s="65"/>
      <c r="AB7" s="65"/>
      <c r="AC7" s="65"/>
      <c r="AD7" s="65"/>
      <c r="AE7" s="65"/>
      <c r="AF7" s="65"/>
      <c r="AG7" s="65"/>
      <c r="AH7" s="65"/>
      <c r="AI7" s="65"/>
      <c r="AJ7" s="65"/>
      <c r="AK7" s="60"/>
      <c r="AL7" s="60"/>
      <c r="AM7" s="60"/>
      <c r="AN7" s="60"/>
      <c r="AO7" s="61"/>
      <c r="AP7" s="60"/>
      <c r="AQ7" s="57"/>
      <c r="AR7" s="61"/>
      <c r="AS7" s="61"/>
      <c r="AT7" s="61"/>
      <c r="AU7" s="61"/>
      <c r="AV7" s="61"/>
      <c r="AW7" s="61"/>
      <c r="AX7" s="61"/>
      <c r="AY7" s="61"/>
      <c r="AZ7" s="61"/>
      <c r="BA7" s="61"/>
      <c r="BB7" s="61"/>
      <c r="BC7" s="61"/>
      <c r="BD7" s="61"/>
      <c r="BE7" s="61"/>
      <c r="BF7" s="61"/>
      <c r="BG7" s="61"/>
      <c r="BH7" s="61"/>
      <c r="BI7" s="61"/>
    </row>
    <row r="8" spans="2:61" s="62" customFormat="1" ht="24" customHeight="1">
      <c r="B8" s="63" t="s">
        <v>175</v>
      </c>
      <c r="C8" s="63"/>
      <c r="D8" s="63"/>
      <c r="E8" s="63"/>
      <c r="F8" s="63"/>
      <c r="G8" s="63"/>
      <c r="H8" s="63"/>
      <c r="I8" s="63"/>
      <c r="J8" s="63"/>
      <c r="K8" s="63"/>
      <c r="L8" s="63"/>
      <c r="M8" s="63"/>
      <c r="N8" s="63"/>
      <c r="O8" s="63"/>
      <c r="P8" s="63"/>
      <c r="Q8" s="63"/>
      <c r="R8" s="63"/>
      <c r="S8" s="63"/>
      <c r="T8" s="63"/>
      <c r="U8" s="63"/>
      <c r="V8" s="63"/>
      <c r="W8" s="63"/>
      <c r="X8" s="63"/>
      <c r="Y8" s="63"/>
      <c r="Z8" s="65"/>
      <c r="AA8" s="65"/>
      <c r="AB8" s="65"/>
      <c r="AC8" s="65"/>
      <c r="AD8" s="65"/>
      <c r="AE8" s="65"/>
      <c r="AF8" s="65"/>
      <c r="AG8" s="65"/>
      <c r="AH8" s="65"/>
      <c r="AI8" s="65"/>
      <c r="AJ8" s="65"/>
      <c r="AK8" s="60"/>
      <c r="AL8" s="60"/>
      <c r="AM8" s="60"/>
      <c r="AN8" s="60"/>
      <c r="AO8" s="61"/>
      <c r="AP8" s="60"/>
      <c r="AQ8" s="57"/>
      <c r="AR8" s="61"/>
      <c r="AS8" s="61"/>
      <c r="AT8" s="61"/>
      <c r="AU8" s="61"/>
      <c r="AV8" s="61"/>
      <c r="AW8" s="61"/>
      <c r="AX8" s="61"/>
      <c r="AY8" s="61"/>
      <c r="AZ8" s="61"/>
      <c r="BA8" s="61"/>
      <c r="BB8" s="61"/>
      <c r="BC8" s="61"/>
      <c r="BD8" s="61"/>
      <c r="BE8" s="61"/>
      <c r="BF8" s="61"/>
      <c r="BG8" s="61"/>
      <c r="BH8" s="61"/>
      <c r="BI8" s="61"/>
    </row>
    <row r="9" spans="2:61" s="62" customFormat="1" ht="21.75" customHeight="1">
      <c r="B9" s="66" t="s">
        <v>176</v>
      </c>
      <c r="C9" s="954" t="s">
        <v>326</v>
      </c>
      <c r="D9" s="955"/>
      <c r="E9" s="955"/>
      <c r="F9" s="956" t="s">
        <v>177</v>
      </c>
      <c r="G9" s="957"/>
      <c r="H9" s="957"/>
      <c r="I9" s="957"/>
      <c r="J9" s="957"/>
      <c r="K9" s="957"/>
      <c r="L9" s="957"/>
      <c r="M9" s="957"/>
      <c r="N9" s="957"/>
      <c r="O9" s="957"/>
      <c r="P9" s="957"/>
      <c r="Q9" s="957"/>
      <c r="R9" s="957"/>
      <c r="S9" s="957"/>
      <c r="T9" s="957"/>
      <c r="U9" s="957"/>
      <c r="V9" s="957"/>
      <c r="W9" s="957"/>
      <c r="X9" s="957"/>
      <c r="Y9" s="957"/>
      <c r="Z9" s="957"/>
      <c r="AA9" s="957"/>
      <c r="AB9" s="957"/>
      <c r="AC9" s="957"/>
      <c r="AD9" s="957"/>
      <c r="AE9" s="957"/>
      <c r="AF9" s="957"/>
      <c r="AG9" s="957"/>
      <c r="AH9" s="957"/>
      <c r="AI9" s="957"/>
      <c r="AJ9" s="958"/>
      <c r="AK9" s="67"/>
      <c r="AL9" s="60"/>
      <c r="AM9" s="60"/>
      <c r="AN9" s="60"/>
      <c r="AO9" s="61"/>
      <c r="AP9" s="60"/>
      <c r="AQ9" s="57"/>
      <c r="AR9" s="61"/>
      <c r="AS9" s="61"/>
      <c r="AT9" s="61"/>
      <c r="AU9" s="61"/>
      <c r="AV9" s="61"/>
      <c r="AW9" s="61"/>
      <c r="AX9" s="61"/>
      <c r="AY9" s="61"/>
      <c r="AZ9" s="61"/>
      <c r="BA9" s="61"/>
      <c r="BB9" s="61"/>
      <c r="BC9" s="61"/>
      <c r="BD9" s="61"/>
      <c r="BE9" s="61"/>
      <c r="BF9" s="61"/>
      <c r="BG9" s="61"/>
      <c r="BH9" s="61"/>
      <c r="BI9" s="61"/>
    </row>
    <row r="10" spans="2:61" s="62" customFormat="1" ht="21.75" customHeight="1">
      <c r="B10" s="959" t="s">
        <v>178</v>
      </c>
      <c r="C10" s="941" t="s">
        <v>179</v>
      </c>
      <c r="D10" s="941"/>
      <c r="E10" s="941"/>
      <c r="F10" s="961" t="s">
        <v>444</v>
      </c>
      <c r="G10" s="962"/>
      <c r="H10" s="962"/>
      <c r="I10" s="962"/>
      <c r="J10" s="962"/>
      <c r="K10" s="962"/>
      <c r="L10" s="962"/>
      <c r="M10" s="962"/>
      <c r="N10" s="962"/>
      <c r="O10" s="962"/>
      <c r="P10" s="962"/>
      <c r="Q10" s="962"/>
      <c r="R10" s="962"/>
      <c r="S10" s="962"/>
      <c r="T10" s="962"/>
      <c r="U10" s="962"/>
      <c r="V10" s="962"/>
      <c r="W10" s="962"/>
      <c r="X10" s="962"/>
      <c r="Y10" s="962"/>
      <c r="Z10" s="962"/>
      <c r="AA10" s="962"/>
      <c r="AB10" s="962"/>
      <c r="AC10" s="962"/>
      <c r="AD10" s="962"/>
      <c r="AE10" s="962"/>
      <c r="AF10" s="962"/>
      <c r="AG10" s="962"/>
      <c r="AH10" s="962"/>
      <c r="AI10" s="962"/>
      <c r="AJ10" s="963"/>
      <c r="AK10" s="67"/>
      <c r="AL10" s="60"/>
      <c r="AM10" s="60"/>
      <c r="AN10" s="60"/>
      <c r="AO10" s="61"/>
      <c r="AP10" s="60"/>
      <c r="AQ10" s="57"/>
      <c r="AR10" s="61"/>
      <c r="AS10" s="61"/>
      <c r="AT10" s="61"/>
      <c r="AU10" s="61"/>
      <c r="AV10" s="61"/>
      <c r="AW10" s="61"/>
      <c r="AX10" s="61"/>
      <c r="AY10" s="61"/>
      <c r="AZ10" s="61"/>
      <c r="BA10" s="61"/>
      <c r="BB10" s="61"/>
      <c r="BC10" s="61"/>
      <c r="BD10" s="61"/>
      <c r="BE10" s="61"/>
      <c r="BF10" s="61"/>
      <c r="BG10" s="61"/>
      <c r="BH10" s="61"/>
      <c r="BI10" s="61"/>
    </row>
    <row r="11" spans="2:61" s="62" customFormat="1" ht="21.75" customHeight="1">
      <c r="B11" s="960"/>
      <c r="C11" s="941" t="s">
        <v>180</v>
      </c>
      <c r="D11" s="941"/>
      <c r="E11" s="941"/>
      <c r="F11" s="961" t="s">
        <v>181</v>
      </c>
      <c r="G11" s="962"/>
      <c r="H11" s="962"/>
      <c r="I11" s="962"/>
      <c r="J11" s="962"/>
      <c r="K11" s="962"/>
      <c r="L11" s="962"/>
      <c r="M11" s="962"/>
      <c r="N11" s="962"/>
      <c r="O11" s="962"/>
      <c r="P11" s="962"/>
      <c r="Q11" s="962"/>
      <c r="R11" s="962"/>
      <c r="S11" s="962"/>
      <c r="T11" s="962"/>
      <c r="U11" s="962"/>
      <c r="V11" s="962"/>
      <c r="W11" s="962"/>
      <c r="X11" s="962"/>
      <c r="Y11" s="962"/>
      <c r="Z11" s="962"/>
      <c r="AA11" s="962"/>
      <c r="AB11" s="962"/>
      <c r="AC11" s="962"/>
      <c r="AD11" s="962"/>
      <c r="AE11" s="962"/>
      <c r="AF11" s="962"/>
      <c r="AG11" s="962"/>
      <c r="AH11" s="962"/>
      <c r="AI11" s="962"/>
      <c r="AJ11" s="963"/>
      <c r="AK11" s="67"/>
      <c r="AL11" s="60"/>
      <c r="AM11" s="60"/>
      <c r="AN11" s="60"/>
      <c r="AO11" s="61"/>
      <c r="AP11" s="60"/>
      <c r="AQ11" s="57"/>
      <c r="AR11" s="61"/>
      <c r="AS11" s="61"/>
      <c r="AT11" s="61"/>
      <c r="AU11" s="61"/>
      <c r="AV11" s="61"/>
      <c r="AW11" s="61"/>
      <c r="AX11" s="61"/>
      <c r="AY11" s="61"/>
      <c r="AZ11" s="61"/>
      <c r="BA11" s="61"/>
      <c r="BB11" s="61"/>
      <c r="BC11" s="61"/>
      <c r="BD11" s="61"/>
      <c r="BE11" s="61"/>
      <c r="BF11" s="61"/>
      <c r="BG11" s="61"/>
      <c r="BH11" s="61"/>
      <c r="BI11" s="61"/>
    </row>
    <row r="12" spans="2:61" s="62" customFormat="1" ht="21.75" customHeight="1">
      <c r="B12" s="939" t="s">
        <v>182</v>
      </c>
      <c r="C12" s="941" t="s">
        <v>183</v>
      </c>
      <c r="D12" s="941"/>
      <c r="E12" s="941"/>
      <c r="F12" s="943" t="s">
        <v>184</v>
      </c>
      <c r="G12" s="944"/>
      <c r="H12" s="944"/>
      <c r="I12" s="944"/>
      <c r="J12" s="944"/>
      <c r="K12" s="944"/>
      <c r="L12" s="944"/>
      <c r="M12" s="944"/>
      <c r="N12" s="944"/>
      <c r="O12" s="944"/>
      <c r="P12" s="944"/>
      <c r="Q12" s="944"/>
      <c r="R12" s="944"/>
      <c r="S12" s="944"/>
      <c r="T12" s="944"/>
      <c r="U12" s="944"/>
      <c r="V12" s="944"/>
      <c r="W12" s="944"/>
      <c r="X12" s="944"/>
      <c r="Y12" s="944"/>
      <c r="Z12" s="944"/>
      <c r="AA12" s="944"/>
      <c r="AB12" s="944"/>
      <c r="AC12" s="944"/>
      <c r="AD12" s="944"/>
      <c r="AE12" s="944"/>
      <c r="AF12" s="944"/>
      <c r="AG12" s="944"/>
      <c r="AH12" s="944"/>
      <c r="AI12" s="944"/>
      <c r="AJ12" s="945"/>
      <c r="AK12" s="68"/>
      <c r="AL12" s="60"/>
      <c r="AM12" s="60"/>
      <c r="AN12" s="60"/>
      <c r="AO12" s="61"/>
      <c r="AP12" s="60"/>
      <c r="AQ12" s="57"/>
      <c r="AR12" s="61"/>
      <c r="AS12" s="61"/>
      <c r="AT12" s="61"/>
      <c r="AU12" s="61"/>
      <c r="AV12" s="61"/>
      <c r="AW12" s="61"/>
      <c r="AX12" s="61"/>
      <c r="AY12" s="61"/>
      <c r="AZ12" s="61"/>
      <c r="BA12" s="61"/>
      <c r="BB12" s="61"/>
      <c r="BC12" s="61"/>
      <c r="BD12" s="61"/>
      <c r="BE12" s="61"/>
      <c r="BF12" s="61"/>
      <c r="BG12" s="61"/>
      <c r="BH12" s="61"/>
      <c r="BI12" s="61"/>
    </row>
    <row r="13" spans="2:61" s="62" customFormat="1" ht="21.75" customHeight="1">
      <c r="B13" s="940"/>
      <c r="C13" s="942"/>
      <c r="D13" s="942"/>
      <c r="E13" s="942"/>
      <c r="F13" s="946"/>
      <c r="G13" s="947"/>
      <c r="H13" s="947"/>
      <c r="I13" s="947"/>
      <c r="J13" s="947"/>
      <c r="K13" s="947"/>
      <c r="L13" s="947"/>
      <c r="M13" s="947"/>
      <c r="N13" s="947"/>
      <c r="O13" s="947"/>
      <c r="P13" s="947"/>
      <c r="Q13" s="947"/>
      <c r="R13" s="947"/>
      <c r="S13" s="947"/>
      <c r="T13" s="947"/>
      <c r="U13" s="947"/>
      <c r="V13" s="947"/>
      <c r="W13" s="947"/>
      <c r="X13" s="947"/>
      <c r="Y13" s="947"/>
      <c r="Z13" s="947"/>
      <c r="AA13" s="947"/>
      <c r="AB13" s="947"/>
      <c r="AC13" s="947"/>
      <c r="AD13" s="947"/>
      <c r="AE13" s="947"/>
      <c r="AF13" s="947"/>
      <c r="AG13" s="947"/>
      <c r="AH13" s="947"/>
      <c r="AI13" s="947"/>
      <c r="AJ13" s="948"/>
      <c r="AK13" s="68"/>
      <c r="AL13" s="60"/>
      <c r="AM13" s="60"/>
      <c r="AN13" s="60"/>
      <c r="AO13" s="61"/>
      <c r="AP13" s="60"/>
      <c r="AQ13" s="57"/>
      <c r="AR13" s="61"/>
      <c r="AS13" s="61"/>
      <c r="AT13" s="61"/>
      <c r="AU13" s="61"/>
      <c r="AV13" s="61"/>
      <c r="AW13" s="61"/>
      <c r="AX13" s="61"/>
      <c r="AY13" s="61"/>
      <c r="AZ13" s="61"/>
      <c r="BA13" s="61"/>
      <c r="BB13" s="61"/>
      <c r="BC13" s="61"/>
      <c r="BD13" s="61"/>
      <c r="BE13" s="61"/>
      <c r="BF13" s="61"/>
      <c r="BG13" s="61"/>
      <c r="BH13" s="61"/>
      <c r="BI13" s="61"/>
    </row>
    <row r="14" spans="2:61" ht="17.25" customHeight="1">
      <c r="AK14" s="55"/>
      <c r="AL14" s="55"/>
      <c r="AM14" s="55"/>
      <c r="AN14" s="55"/>
      <c r="AO14" s="56"/>
      <c r="AP14" s="55"/>
      <c r="AU14" s="56"/>
      <c r="AV14" s="56"/>
      <c r="AW14" s="56"/>
      <c r="AX14" s="56"/>
      <c r="AY14" s="56"/>
      <c r="AZ14" s="56"/>
      <c r="BA14" s="56"/>
      <c r="BB14" s="56"/>
      <c r="BC14" s="56"/>
      <c r="BD14" s="56"/>
      <c r="BE14" s="56"/>
      <c r="BF14" s="56"/>
      <c r="BG14" s="56"/>
      <c r="BH14" s="56"/>
      <c r="BI14" s="56"/>
    </row>
    <row r="15" spans="2:61" ht="18" customHeight="1">
      <c r="B15" s="69" t="s">
        <v>185</v>
      </c>
      <c r="C15" s="70"/>
      <c r="D15" s="71" t="s">
        <v>186</v>
      </c>
      <c r="E15" s="70"/>
      <c r="F15" s="69" t="s">
        <v>187</v>
      </c>
      <c r="H15" s="69" t="s">
        <v>185</v>
      </c>
      <c r="I15" s="70"/>
      <c r="J15" s="71" t="s">
        <v>186</v>
      </c>
      <c r="K15" s="70"/>
      <c r="L15" s="69" t="s">
        <v>187</v>
      </c>
      <c r="N15" s="69" t="s">
        <v>185</v>
      </c>
      <c r="O15" s="70"/>
      <c r="P15" s="71" t="s">
        <v>186</v>
      </c>
      <c r="Q15" s="70"/>
      <c r="R15" s="69" t="s">
        <v>187</v>
      </c>
      <c r="T15" s="69" t="s">
        <v>185</v>
      </c>
      <c r="U15" s="70"/>
      <c r="V15" s="71" t="s">
        <v>186</v>
      </c>
      <c r="W15" s="70"/>
      <c r="X15" s="69" t="s">
        <v>187</v>
      </c>
      <c r="Z15" s="69" t="s">
        <v>185</v>
      </c>
      <c r="AA15" s="70"/>
      <c r="AB15" s="71" t="s">
        <v>186</v>
      </c>
      <c r="AC15" s="70"/>
      <c r="AD15" s="69" t="s">
        <v>187</v>
      </c>
      <c r="AF15" s="69" t="s">
        <v>185</v>
      </c>
      <c r="AG15" s="70"/>
      <c r="AH15" s="71" t="s">
        <v>186</v>
      </c>
      <c r="AI15" s="70"/>
      <c r="AJ15" s="69" t="s">
        <v>187</v>
      </c>
      <c r="AK15" s="55"/>
      <c r="AL15" s="55"/>
      <c r="AM15" s="55"/>
      <c r="AN15" s="55"/>
      <c r="AO15" s="56"/>
      <c r="AP15" s="55"/>
      <c r="AU15" s="56"/>
      <c r="AV15" s="56"/>
      <c r="AW15" s="56"/>
      <c r="AX15" s="56"/>
      <c r="AY15" s="56"/>
      <c r="AZ15" s="56"/>
      <c r="BA15" s="56"/>
      <c r="BB15" s="56"/>
      <c r="BC15" s="56"/>
      <c r="BD15" s="56"/>
      <c r="BE15" s="56"/>
      <c r="BF15" s="56"/>
      <c r="BG15" s="56"/>
      <c r="BH15" s="56"/>
      <c r="BI15" s="56"/>
    </row>
    <row r="16" spans="2:61" ht="8.25" customHeight="1">
      <c r="AK16" s="55"/>
      <c r="AL16" s="55"/>
      <c r="AM16" s="55"/>
      <c r="AN16" s="55"/>
      <c r="AO16" s="56"/>
      <c r="AP16" s="55"/>
      <c r="AQ16" s="72">
        <v>45292</v>
      </c>
      <c r="AR16" s="52" t="s">
        <v>212</v>
      </c>
      <c r="AS16" s="52" t="s">
        <v>213</v>
      </c>
      <c r="AU16" s="56"/>
      <c r="AV16" s="56"/>
      <c r="AW16" s="56"/>
      <c r="AX16" s="56"/>
      <c r="AY16" s="56"/>
      <c r="AZ16" s="56"/>
      <c r="BA16" s="56"/>
      <c r="BB16" s="56"/>
      <c r="BC16" s="56"/>
      <c r="BD16" s="56"/>
      <c r="BE16" s="56"/>
      <c r="BF16" s="56"/>
      <c r="BG16" s="56"/>
      <c r="BH16" s="56"/>
      <c r="BI16" s="56"/>
    </row>
    <row r="17" spans="2:61" ht="27.75" customHeight="1">
      <c r="B17" s="949" t="s">
        <v>189</v>
      </c>
      <c r="C17" s="949"/>
      <c r="D17" s="490" t="s">
        <v>190</v>
      </c>
      <c r="E17" s="950" t="s">
        <v>191</v>
      </c>
      <c r="F17" s="951"/>
      <c r="H17" s="949" t="s">
        <v>189</v>
      </c>
      <c r="I17" s="949"/>
      <c r="J17" s="490" t="s">
        <v>190</v>
      </c>
      <c r="K17" s="950" t="s">
        <v>191</v>
      </c>
      <c r="L17" s="951"/>
      <c r="N17" s="949" t="s">
        <v>189</v>
      </c>
      <c r="O17" s="949"/>
      <c r="P17" s="490" t="s">
        <v>190</v>
      </c>
      <c r="Q17" s="950" t="s">
        <v>191</v>
      </c>
      <c r="R17" s="951"/>
      <c r="T17" s="949" t="s">
        <v>189</v>
      </c>
      <c r="U17" s="949"/>
      <c r="V17" s="490" t="s">
        <v>190</v>
      </c>
      <c r="W17" s="950" t="s">
        <v>191</v>
      </c>
      <c r="X17" s="951"/>
      <c r="Y17" s="54"/>
      <c r="Z17" s="949" t="s">
        <v>189</v>
      </c>
      <c r="AA17" s="949"/>
      <c r="AB17" s="490" t="s">
        <v>190</v>
      </c>
      <c r="AC17" s="950" t="s">
        <v>191</v>
      </c>
      <c r="AD17" s="951"/>
      <c r="AE17" s="54"/>
      <c r="AF17" s="949" t="s">
        <v>189</v>
      </c>
      <c r="AG17" s="949"/>
      <c r="AH17" s="490" t="s">
        <v>190</v>
      </c>
      <c r="AI17" s="950" t="s">
        <v>191</v>
      </c>
      <c r="AJ17" s="951"/>
      <c r="AK17" s="73"/>
      <c r="AL17" s="55"/>
      <c r="AM17" s="55"/>
      <c r="AN17" s="55"/>
      <c r="AO17" s="56"/>
      <c r="AP17" s="55"/>
      <c r="AQ17" s="72">
        <v>45299</v>
      </c>
      <c r="AR17" s="52" t="s">
        <v>143</v>
      </c>
      <c r="AS17" s="52" t="s">
        <v>192</v>
      </c>
      <c r="AU17" s="56"/>
      <c r="AV17" s="56"/>
      <c r="AW17" s="56"/>
      <c r="AX17" s="56"/>
      <c r="AY17" s="56"/>
      <c r="AZ17" s="56"/>
      <c r="BA17" s="56"/>
      <c r="BB17" s="56"/>
      <c r="BC17" s="56"/>
      <c r="BD17" s="56"/>
      <c r="BE17" s="56"/>
      <c r="BF17" s="56"/>
      <c r="BG17" s="56"/>
      <c r="BH17" s="56"/>
      <c r="BI17" s="56"/>
    </row>
    <row r="18" spans="2:61" ht="30" customHeight="1">
      <c r="B18" s="934" t="str">
        <f>IFERROR(DATEVALUE(B15&amp;C15&amp;D15&amp;E15&amp;F15&amp;"1"&amp;"日"),"")</f>
        <v/>
      </c>
      <c r="C18" s="934"/>
      <c r="D18" s="490" t="str">
        <f>TEXT(B18,"aaa")</f>
        <v/>
      </c>
      <c r="E18" s="938"/>
      <c r="F18" s="938"/>
      <c r="H18" s="934" t="str">
        <f>IFERROR(DATEVALUE(H15&amp;I15&amp;J15&amp;K15&amp;L15&amp;"1"&amp;"日"),"")</f>
        <v/>
      </c>
      <c r="I18" s="934"/>
      <c r="J18" s="490" t="str">
        <f>TEXT(H18,"aaa")</f>
        <v/>
      </c>
      <c r="K18" s="932"/>
      <c r="L18" s="933"/>
      <c r="N18" s="934" t="str">
        <f>IFERROR(DATEVALUE(N15&amp;O15&amp;P15&amp;Q15&amp;R15&amp;"1"&amp;"日"),"")</f>
        <v/>
      </c>
      <c r="O18" s="934"/>
      <c r="P18" s="490" t="str">
        <f>TEXT(N18,"aaa")</f>
        <v/>
      </c>
      <c r="Q18" s="932"/>
      <c r="R18" s="933"/>
      <c r="T18" s="934" t="str">
        <f>IFERROR(DATEVALUE(T15&amp;U15&amp;V15&amp;W15&amp;X15&amp;"1"&amp;"日"),"")</f>
        <v/>
      </c>
      <c r="U18" s="934"/>
      <c r="V18" s="490" t="str">
        <f>TEXT(T18,"aaa")</f>
        <v/>
      </c>
      <c r="W18" s="932"/>
      <c r="X18" s="933"/>
      <c r="Y18" s="54"/>
      <c r="Z18" s="934" t="str">
        <f>IFERROR(DATEVALUE(Z15&amp;AA15&amp;AB15&amp;AC15&amp;AD15&amp;"1"&amp;"日"),"")</f>
        <v/>
      </c>
      <c r="AA18" s="934"/>
      <c r="AB18" s="490" t="str">
        <f>TEXT(Z18,"aaa")</f>
        <v/>
      </c>
      <c r="AC18" s="932"/>
      <c r="AD18" s="933"/>
      <c r="AE18" s="54"/>
      <c r="AF18" s="934" t="str">
        <f>IFERROR(DATEVALUE(AF15&amp;AG15&amp;AH15&amp;AI15&amp;AJ15&amp;"1"&amp;"日"),"")</f>
        <v/>
      </c>
      <c r="AG18" s="934"/>
      <c r="AH18" s="490" t="str">
        <f>TEXT(AF18,"aaa")</f>
        <v/>
      </c>
      <c r="AI18" s="932"/>
      <c r="AJ18" s="933"/>
      <c r="AK18" s="73"/>
      <c r="AL18" s="55"/>
      <c r="AM18" s="55"/>
      <c r="AN18" s="55"/>
      <c r="AO18" s="56"/>
      <c r="AP18" s="55"/>
      <c r="AQ18" s="72">
        <v>45333</v>
      </c>
      <c r="AR18" s="52" t="s">
        <v>142</v>
      </c>
      <c r="AS18" s="52" t="s">
        <v>194</v>
      </c>
      <c r="AU18" s="56"/>
      <c r="AV18" s="56"/>
      <c r="AW18" s="56"/>
      <c r="AX18" s="56"/>
      <c r="AY18" s="56"/>
      <c r="AZ18" s="56"/>
      <c r="BA18" s="56"/>
      <c r="BB18" s="56"/>
      <c r="BC18" s="56"/>
      <c r="BD18" s="56"/>
      <c r="BE18" s="56"/>
      <c r="BF18" s="56"/>
      <c r="BG18" s="56"/>
      <c r="BH18" s="56"/>
      <c r="BI18" s="56"/>
    </row>
    <row r="19" spans="2:61" ht="30" customHeight="1">
      <c r="B19" s="934" t="str">
        <f>IFERROR(B18+1,"")</f>
        <v/>
      </c>
      <c r="C19" s="934"/>
      <c r="D19" s="490" t="str">
        <f>TEXT(B19,"aaa")</f>
        <v/>
      </c>
      <c r="E19" s="938"/>
      <c r="F19" s="938"/>
      <c r="H19" s="934" t="str">
        <f>IFERROR(H18+1,"")</f>
        <v/>
      </c>
      <c r="I19" s="934"/>
      <c r="J19" s="490" t="str">
        <f t="shared" ref="J19:J48" si="0">TEXT(H19,"aaa")</f>
        <v/>
      </c>
      <c r="K19" s="932"/>
      <c r="L19" s="933"/>
      <c r="N19" s="934" t="str">
        <f>IFERROR(N18+1,"")</f>
        <v/>
      </c>
      <c r="O19" s="934"/>
      <c r="P19" s="490" t="str">
        <f t="shared" ref="P19:P48" si="1">TEXT(N19,"aaa")</f>
        <v/>
      </c>
      <c r="Q19" s="932"/>
      <c r="R19" s="933"/>
      <c r="T19" s="934" t="str">
        <f>IFERROR(T18+1,"")</f>
        <v/>
      </c>
      <c r="U19" s="934"/>
      <c r="V19" s="490" t="str">
        <f t="shared" ref="V19:V48" si="2">TEXT(T19,"aaa")</f>
        <v/>
      </c>
      <c r="W19" s="932"/>
      <c r="X19" s="933"/>
      <c r="Y19" s="54"/>
      <c r="Z19" s="934" t="str">
        <f>IFERROR(Z18+1,"")</f>
        <v/>
      </c>
      <c r="AA19" s="934"/>
      <c r="AB19" s="490" t="str">
        <f t="shared" ref="AB19:AB48" si="3">TEXT(Z19,"aaa")</f>
        <v/>
      </c>
      <c r="AC19" s="932"/>
      <c r="AD19" s="933"/>
      <c r="AE19" s="54"/>
      <c r="AF19" s="934" t="str">
        <f>IFERROR(AF18+1,"")</f>
        <v/>
      </c>
      <c r="AG19" s="934"/>
      <c r="AH19" s="490" t="str">
        <f t="shared" ref="AH19:AH48" si="4">TEXT(AF19,"aaa")</f>
        <v/>
      </c>
      <c r="AI19" s="932"/>
      <c r="AJ19" s="933"/>
      <c r="AK19" s="73"/>
      <c r="AL19" s="55"/>
      <c r="AM19" s="55"/>
      <c r="AN19" s="55"/>
      <c r="AO19" s="56"/>
      <c r="AP19" s="55"/>
      <c r="AQ19" s="72">
        <v>45334</v>
      </c>
      <c r="AR19" s="52" t="s">
        <v>143</v>
      </c>
      <c r="AS19" s="52" t="s">
        <v>214</v>
      </c>
      <c r="AU19" s="56"/>
      <c r="AV19" s="56"/>
      <c r="AW19" s="56"/>
      <c r="AX19" s="56"/>
      <c r="AY19" s="56"/>
      <c r="AZ19" s="56"/>
      <c r="BA19" s="56"/>
      <c r="BB19" s="56"/>
      <c r="BC19" s="56"/>
      <c r="BD19" s="56"/>
      <c r="BE19" s="56"/>
      <c r="BF19" s="56"/>
      <c r="BG19" s="56"/>
      <c r="BH19" s="56"/>
      <c r="BI19" s="56"/>
    </row>
    <row r="20" spans="2:61" ht="30" customHeight="1">
      <c r="B20" s="934" t="str">
        <f t="shared" ref="B20:B45" si="5">IFERROR(B19+1,"")</f>
        <v/>
      </c>
      <c r="C20" s="934"/>
      <c r="D20" s="490" t="str">
        <f>TEXT(B20,"aaa")</f>
        <v/>
      </c>
      <c r="E20" s="938"/>
      <c r="F20" s="938"/>
      <c r="H20" s="934" t="str">
        <f t="shared" ref="H20:H45" si="6">IFERROR(H19+1,"")</f>
        <v/>
      </c>
      <c r="I20" s="934"/>
      <c r="J20" s="490" t="str">
        <f t="shared" si="0"/>
        <v/>
      </c>
      <c r="K20" s="932"/>
      <c r="L20" s="933"/>
      <c r="N20" s="934" t="str">
        <f t="shared" ref="N20:N45" si="7">IFERROR(N19+1,"")</f>
        <v/>
      </c>
      <c r="O20" s="934"/>
      <c r="P20" s="490" t="str">
        <f t="shared" si="1"/>
        <v/>
      </c>
      <c r="Q20" s="932"/>
      <c r="R20" s="933"/>
      <c r="T20" s="934" t="str">
        <f t="shared" ref="T20:T45" si="8">IFERROR(T19+1,"")</f>
        <v/>
      </c>
      <c r="U20" s="934"/>
      <c r="V20" s="490" t="str">
        <f t="shared" si="2"/>
        <v/>
      </c>
      <c r="W20" s="932"/>
      <c r="X20" s="933"/>
      <c r="Y20" s="54"/>
      <c r="Z20" s="934" t="str">
        <f t="shared" ref="Z20:Z45" si="9">IFERROR(Z19+1,"")</f>
        <v/>
      </c>
      <c r="AA20" s="934"/>
      <c r="AB20" s="490" t="str">
        <f t="shared" si="3"/>
        <v/>
      </c>
      <c r="AC20" s="932"/>
      <c r="AD20" s="933"/>
      <c r="AE20" s="54"/>
      <c r="AF20" s="934" t="str">
        <f t="shared" ref="AF20:AF45" si="10">IFERROR(AF19+1,"")</f>
        <v/>
      </c>
      <c r="AG20" s="934"/>
      <c r="AH20" s="490" t="str">
        <f t="shared" si="4"/>
        <v/>
      </c>
      <c r="AI20" s="932"/>
      <c r="AJ20" s="933"/>
      <c r="AK20" s="73"/>
      <c r="AL20" s="55"/>
      <c r="AM20" s="55"/>
      <c r="AN20" s="55"/>
      <c r="AO20" s="56"/>
      <c r="AP20" s="55"/>
      <c r="AQ20" s="72">
        <v>45345</v>
      </c>
      <c r="AR20" s="52" t="s">
        <v>203</v>
      </c>
      <c r="AS20" s="52" t="s">
        <v>196</v>
      </c>
      <c r="AU20" s="56"/>
      <c r="AV20" s="246"/>
      <c r="AW20" s="56"/>
      <c r="AX20" s="56"/>
      <c r="AY20" s="56"/>
      <c r="AZ20" s="56"/>
      <c r="BA20" s="56"/>
      <c r="BB20" s="56"/>
      <c r="BC20" s="56"/>
      <c r="BD20" s="56"/>
      <c r="BE20" s="56"/>
      <c r="BF20" s="56"/>
      <c r="BG20" s="56"/>
      <c r="BH20" s="56"/>
      <c r="BI20" s="56"/>
    </row>
    <row r="21" spans="2:61" ht="30" customHeight="1">
      <c r="B21" s="934" t="str">
        <f t="shared" si="5"/>
        <v/>
      </c>
      <c r="C21" s="934"/>
      <c r="D21" s="490" t="str">
        <f>TEXT(B21,"aaa")</f>
        <v/>
      </c>
      <c r="E21" s="938"/>
      <c r="F21" s="938"/>
      <c r="H21" s="934" t="str">
        <f t="shared" si="6"/>
        <v/>
      </c>
      <c r="I21" s="934"/>
      <c r="J21" s="490" t="str">
        <f t="shared" si="0"/>
        <v/>
      </c>
      <c r="K21" s="932"/>
      <c r="L21" s="933"/>
      <c r="N21" s="934" t="str">
        <f t="shared" si="7"/>
        <v/>
      </c>
      <c r="O21" s="934"/>
      <c r="P21" s="490" t="str">
        <f t="shared" si="1"/>
        <v/>
      </c>
      <c r="Q21" s="932"/>
      <c r="R21" s="933"/>
      <c r="T21" s="934" t="str">
        <f t="shared" si="8"/>
        <v/>
      </c>
      <c r="U21" s="934"/>
      <c r="V21" s="490" t="str">
        <f t="shared" si="2"/>
        <v/>
      </c>
      <c r="W21" s="932"/>
      <c r="X21" s="933"/>
      <c r="Y21" s="54"/>
      <c r="Z21" s="934" t="str">
        <f t="shared" si="9"/>
        <v/>
      </c>
      <c r="AA21" s="934"/>
      <c r="AB21" s="490" t="str">
        <f t="shared" si="3"/>
        <v/>
      </c>
      <c r="AC21" s="932"/>
      <c r="AD21" s="933"/>
      <c r="AE21" s="54"/>
      <c r="AF21" s="934" t="str">
        <f t="shared" si="10"/>
        <v/>
      </c>
      <c r="AG21" s="934"/>
      <c r="AH21" s="490" t="str">
        <f t="shared" si="4"/>
        <v/>
      </c>
      <c r="AI21" s="932"/>
      <c r="AJ21" s="933"/>
      <c r="AK21" s="73"/>
      <c r="AL21" s="55"/>
      <c r="AM21" s="55"/>
      <c r="AN21" s="55"/>
      <c r="AO21" s="56"/>
      <c r="AP21" s="55"/>
      <c r="AQ21" s="72">
        <v>45371</v>
      </c>
      <c r="AR21" s="52" t="s">
        <v>200</v>
      </c>
      <c r="AS21" s="52" t="s">
        <v>198</v>
      </c>
      <c r="AU21" s="56"/>
      <c r="AV21" s="246"/>
      <c r="AW21" s="56"/>
      <c r="AX21" s="56"/>
      <c r="AY21" s="56"/>
      <c r="AZ21" s="56"/>
      <c r="BA21" s="56"/>
      <c r="BB21" s="56"/>
      <c r="BC21" s="56"/>
      <c r="BD21" s="56"/>
      <c r="BE21" s="56"/>
      <c r="BF21" s="56"/>
      <c r="BG21" s="56"/>
      <c r="BH21" s="56"/>
      <c r="BI21" s="56"/>
    </row>
    <row r="22" spans="2:61" ht="30" customHeight="1">
      <c r="B22" s="934" t="str">
        <f t="shared" si="5"/>
        <v/>
      </c>
      <c r="C22" s="934"/>
      <c r="D22" s="490" t="str">
        <f>TEXT(B22,"aaa")</f>
        <v/>
      </c>
      <c r="E22" s="938"/>
      <c r="F22" s="938"/>
      <c r="H22" s="934" t="str">
        <f t="shared" si="6"/>
        <v/>
      </c>
      <c r="I22" s="934"/>
      <c r="J22" s="490" t="str">
        <f t="shared" si="0"/>
        <v/>
      </c>
      <c r="K22" s="932"/>
      <c r="L22" s="933"/>
      <c r="N22" s="934" t="str">
        <f t="shared" si="7"/>
        <v/>
      </c>
      <c r="O22" s="934"/>
      <c r="P22" s="490" t="str">
        <f t="shared" si="1"/>
        <v/>
      </c>
      <c r="Q22" s="932"/>
      <c r="R22" s="933"/>
      <c r="T22" s="934" t="str">
        <f t="shared" si="8"/>
        <v/>
      </c>
      <c r="U22" s="934"/>
      <c r="V22" s="490" t="str">
        <f t="shared" si="2"/>
        <v/>
      </c>
      <c r="W22" s="932"/>
      <c r="X22" s="933"/>
      <c r="Y22" s="54"/>
      <c r="Z22" s="934" t="str">
        <f t="shared" si="9"/>
        <v/>
      </c>
      <c r="AA22" s="934"/>
      <c r="AB22" s="490" t="str">
        <f t="shared" si="3"/>
        <v/>
      </c>
      <c r="AC22" s="932"/>
      <c r="AD22" s="933"/>
      <c r="AE22" s="54"/>
      <c r="AF22" s="934" t="str">
        <f t="shared" si="10"/>
        <v/>
      </c>
      <c r="AG22" s="934"/>
      <c r="AH22" s="490" t="str">
        <f t="shared" si="4"/>
        <v/>
      </c>
      <c r="AI22" s="932"/>
      <c r="AJ22" s="933"/>
      <c r="AK22" s="73"/>
      <c r="AL22" s="55"/>
      <c r="AM22" s="55"/>
      <c r="AN22" s="55"/>
      <c r="AO22" s="56"/>
      <c r="AP22" s="55"/>
      <c r="AQ22" s="72">
        <v>45411</v>
      </c>
      <c r="AR22" s="52" t="s">
        <v>143</v>
      </c>
      <c r="AS22" s="52" t="s">
        <v>199</v>
      </c>
      <c r="AU22" s="56"/>
      <c r="AV22" s="56"/>
      <c r="AW22" s="56"/>
      <c r="AX22" s="56"/>
      <c r="AY22" s="56"/>
      <c r="AZ22" s="56"/>
      <c r="BA22" s="56"/>
      <c r="BB22" s="56"/>
      <c r="BC22" s="56"/>
      <c r="BD22" s="56"/>
      <c r="BE22" s="56"/>
      <c r="BF22" s="56"/>
      <c r="BG22" s="56"/>
      <c r="BH22" s="56"/>
      <c r="BI22" s="56"/>
    </row>
    <row r="23" spans="2:61" ht="30" customHeight="1">
      <c r="B23" s="934" t="str">
        <f t="shared" si="5"/>
        <v/>
      </c>
      <c r="C23" s="934"/>
      <c r="D23" s="490" t="str">
        <f t="shared" ref="D23:D48" si="11">TEXT(B23,"aaa")</f>
        <v/>
      </c>
      <c r="E23" s="938"/>
      <c r="F23" s="938"/>
      <c r="H23" s="934" t="str">
        <f t="shared" si="6"/>
        <v/>
      </c>
      <c r="I23" s="934"/>
      <c r="J23" s="490" t="str">
        <f t="shared" si="0"/>
        <v/>
      </c>
      <c r="K23" s="932"/>
      <c r="L23" s="933"/>
      <c r="N23" s="934" t="str">
        <f t="shared" si="7"/>
        <v/>
      </c>
      <c r="O23" s="934"/>
      <c r="P23" s="490" t="str">
        <f t="shared" si="1"/>
        <v/>
      </c>
      <c r="Q23" s="932"/>
      <c r="R23" s="933"/>
      <c r="T23" s="934" t="str">
        <f t="shared" si="8"/>
        <v/>
      </c>
      <c r="U23" s="934"/>
      <c r="V23" s="490" t="str">
        <f t="shared" si="2"/>
        <v/>
      </c>
      <c r="W23" s="932"/>
      <c r="X23" s="933"/>
      <c r="Y23" s="54"/>
      <c r="Z23" s="934" t="str">
        <f t="shared" si="9"/>
        <v/>
      </c>
      <c r="AA23" s="934"/>
      <c r="AB23" s="490" t="str">
        <f t="shared" si="3"/>
        <v/>
      </c>
      <c r="AC23" s="932"/>
      <c r="AD23" s="933"/>
      <c r="AE23" s="54"/>
      <c r="AF23" s="934" t="str">
        <f t="shared" si="10"/>
        <v/>
      </c>
      <c r="AG23" s="934"/>
      <c r="AH23" s="490" t="str">
        <f t="shared" si="4"/>
        <v/>
      </c>
      <c r="AI23" s="932"/>
      <c r="AJ23" s="933"/>
      <c r="AK23" s="73"/>
      <c r="AL23" s="55"/>
      <c r="AM23" s="55"/>
      <c r="AN23" s="55"/>
      <c r="AO23" s="56"/>
      <c r="AP23" s="55"/>
      <c r="AQ23" s="72">
        <v>45415</v>
      </c>
      <c r="AR23" s="52" t="s">
        <v>203</v>
      </c>
      <c r="AS23" s="52" t="s">
        <v>201</v>
      </c>
      <c r="AU23" s="56"/>
      <c r="AV23" s="56"/>
      <c r="AW23" s="56"/>
      <c r="AX23" s="56"/>
      <c r="AY23" s="56"/>
      <c r="AZ23" s="56"/>
      <c r="BA23" s="56"/>
      <c r="BB23" s="56"/>
      <c r="BC23" s="56"/>
      <c r="BD23" s="56"/>
      <c r="BE23" s="56"/>
      <c r="BF23" s="56"/>
      <c r="BG23" s="56"/>
      <c r="BH23" s="56"/>
      <c r="BI23" s="56"/>
    </row>
    <row r="24" spans="2:61" ht="30" customHeight="1">
      <c r="B24" s="934" t="str">
        <f t="shared" si="5"/>
        <v/>
      </c>
      <c r="C24" s="934"/>
      <c r="D24" s="490" t="str">
        <f t="shared" si="11"/>
        <v/>
      </c>
      <c r="E24" s="938"/>
      <c r="F24" s="938"/>
      <c r="H24" s="934" t="str">
        <f t="shared" si="6"/>
        <v/>
      </c>
      <c r="I24" s="934"/>
      <c r="J24" s="490" t="str">
        <f t="shared" si="0"/>
        <v/>
      </c>
      <c r="K24" s="932"/>
      <c r="L24" s="933"/>
      <c r="N24" s="934" t="str">
        <f t="shared" si="7"/>
        <v/>
      </c>
      <c r="O24" s="934"/>
      <c r="P24" s="490" t="str">
        <f t="shared" si="1"/>
        <v/>
      </c>
      <c r="Q24" s="932"/>
      <c r="R24" s="933"/>
      <c r="T24" s="934" t="str">
        <f t="shared" si="8"/>
        <v/>
      </c>
      <c r="U24" s="934"/>
      <c r="V24" s="490" t="str">
        <f t="shared" si="2"/>
        <v/>
      </c>
      <c r="W24" s="932"/>
      <c r="X24" s="933"/>
      <c r="Y24" s="54"/>
      <c r="Z24" s="934" t="str">
        <f t="shared" si="9"/>
        <v/>
      </c>
      <c r="AA24" s="934"/>
      <c r="AB24" s="490" t="str">
        <f t="shared" si="3"/>
        <v/>
      </c>
      <c r="AC24" s="932"/>
      <c r="AD24" s="933"/>
      <c r="AE24" s="54"/>
      <c r="AF24" s="934" t="str">
        <f t="shared" si="10"/>
        <v/>
      </c>
      <c r="AG24" s="934"/>
      <c r="AH24" s="490" t="str">
        <f t="shared" si="4"/>
        <v/>
      </c>
      <c r="AI24" s="932"/>
      <c r="AJ24" s="933"/>
      <c r="AK24" s="73"/>
      <c r="AL24" s="55"/>
      <c r="AM24" s="55"/>
      <c r="AN24" s="55"/>
      <c r="AO24" s="56"/>
      <c r="AP24" s="55"/>
      <c r="AQ24" s="72">
        <v>45416</v>
      </c>
      <c r="AR24" s="52" t="s">
        <v>193</v>
      </c>
      <c r="AS24" s="52" t="s">
        <v>202</v>
      </c>
      <c r="AU24" s="56"/>
      <c r="AV24" s="56"/>
      <c r="AW24" s="56"/>
      <c r="AX24" s="56"/>
      <c r="AY24" s="56"/>
      <c r="AZ24" s="56"/>
      <c r="BA24" s="56"/>
      <c r="BB24" s="56"/>
      <c r="BC24" s="56"/>
      <c r="BD24" s="56"/>
      <c r="BE24" s="56"/>
      <c r="BF24" s="56"/>
      <c r="BG24" s="56"/>
      <c r="BH24" s="56"/>
      <c r="BI24" s="56"/>
    </row>
    <row r="25" spans="2:61" ht="30" customHeight="1">
      <c r="B25" s="934" t="str">
        <f t="shared" si="5"/>
        <v/>
      </c>
      <c r="C25" s="934"/>
      <c r="D25" s="490" t="str">
        <f t="shared" si="11"/>
        <v/>
      </c>
      <c r="E25" s="938"/>
      <c r="F25" s="938"/>
      <c r="H25" s="934" t="str">
        <f t="shared" si="6"/>
        <v/>
      </c>
      <c r="I25" s="934"/>
      <c r="J25" s="490" t="str">
        <f t="shared" si="0"/>
        <v/>
      </c>
      <c r="K25" s="932"/>
      <c r="L25" s="933"/>
      <c r="N25" s="934" t="str">
        <f t="shared" si="7"/>
        <v/>
      </c>
      <c r="O25" s="934"/>
      <c r="P25" s="490" t="str">
        <f t="shared" si="1"/>
        <v/>
      </c>
      <c r="Q25" s="932"/>
      <c r="R25" s="933"/>
      <c r="T25" s="934" t="str">
        <f t="shared" si="8"/>
        <v/>
      </c>
      <c r="U25" s="934"/>
      <c r="V25" s="490" t="str">
        <f t="shared" si="2"/>
        <v/>
      </c>
      <c r="W25" s="932"/>
      <c r="X25" s="933"/>
      <c r="Y25" s="54"/>
      <c r="Z25" s="934" t="str">
        <f t="shared" si="9"/>
        <v/>
      </c>
      <c r="AA25" s="934"/>
      <c r="AB25" s="490" t="str">
        <f t="shared" si="3"/>
        <v/>
      </c>
      <c r="AC25" s="932"/>
      <c r="AD25" s="933"/>
      <c r="AE25" s="54"/>
      <c r="AF25" s="934" t="str">
        <f t="shared" si="10"/>
        <v/>
      </c>
      <c r="AG25" s="934"/>
      <c r="AH25" s="490" t="str">
        <f t="shared" si="4"/>
        <v/>
      </c>
      <c r="AI25" s="932"/>
      <c r="AJ25" s="933"/>
      <c r="AK25" s="73"/>
      <c r="AL25" s="55"/>
      <c r="AM25" s="55"/>
      <c r="AN25" s="55"/>
      <c r="AO25" s="56"/>
      <c r="AP25" s="55"/>
      <c r="AQ25" s="72">
        <v>45417</v>
      </c>
      <c r="AR25" s="52" t="s">
        <v>142</v>
      </c>
      <c r="AS25" s="52" t="s">
        <v>204</v>
      </c>
      <c r="AU25" s="56"/>
      <c r="AV25" s="56"/>
      <c r="AW25" s="56"/>
      <c r="AX25" s="56"/>
      <c r="AY25" s="56"/>
      <c r="AZ25" s="56"/>
      <c r="BA25" s="56"/>
      <c r="BB25" s="56"/>
      <c r="BC25" s="56"/>
      <c r="BD25" s="56"/>
      <c r="BE25" s="56"/>
      <c r="BF25" s="56"/>
      <c r="BG25" s="56"/>
      <c r="BH25" s="56"/>
      <c r="BI25" s="56"/>
    </row>
    <row r="26" spans="2:61" ht="30" customHeight="1">
      <c r="B26" s="934" t="str">
        <f t="shared" si="5"/>
        <v/>
      </c>
      <c r="C26" s="934"/>
      <c r="D26" s="490" t="str">
        <f t="shared" si="11"/>
        <v/>
      </c>
      <c r="E26" s="938"/>
      <c r="F26" s="938"/>
      <c r="H26" s="934" t="str">
        <f t="shared" si="6"/>
        <v/>
      </c>
      <c r="I26" s="934"/>
      <c r="J26" s="490" t="str">
        <f t="shared" si="0"/>
        <v/>
      </c>
      <c r="K26" s="932"/>
      <c r="L26" s="933"/>
      <c r="N26" s="934" t="str">
        <f t="shared" si="7"/>
        <v/>
      </c>
      <c r="O26" s="934"/>
      <c r="P26" s="490" t="str">
        <f t="shared" si="1"/>
        <v/>
      </c>
      <c r="Q26" s="932"/>
      <c r="R26" s="933"/>
      <c r="T26" s="934" t="str">
        <f t="shared" si="8"/>
        <v/>
      </c>
      <c r="U26" s="934"/>
      <c r="V26" s="490" t="str">
        <f t="shared" si="2"/>
        <v/>
      </c>
      <c r="W26" s="932"/>
      <c r="X26" s="933"/>
      <c r="Y26" s="54"/>
      <c r="Z26" s="934" t="str">
        <f t="shared" si="9"/>
        <v/>
      </c>
      <c r="AA26" s="934"/>
      <c r="AB26" s="490" t="str">
        <f t="shared" si="3"/>
        <v/>
      </c>
      <c r="AC26" s="932"/>
      <c r="AD26" s="933"/>
      <c r="AE26" s="54"/>
      <c r="AF26" s="934" t="str">
        <f t="shared" si="10"/>
        <v/>
      </c>
      <c r="AG26" s="934"/>
      <c r="AH26" s="490" t="str">
        <f t="shared" si="4"/>
        <v/>
      </c>
      <c r="AI26" s="932"/>
      <c r="AJ26" s="933"/>
      <c r="AK26" s="73"/>
      <c r="AL26" s="55"/>
      <c r="AM26" s="55"/>
      <c r="AN26" s="55"/>
      <c r="AO26" s="56"/>
      <c r="AP26" s="55"/>
      <c r="AQ26" s="72">
        <v>45418</v>
      </c>
      <c r="AR26" s="52" t="s">
        <v>143</v>
      </c>
      <c r="AS26" s="52" t="s">
        <v>214</v>
      </c>
      <c r="AU26" s="56"/>
      <c r="AV26" s="56"/>
      <c r="AW26" s="56"/>
      <c r="AX26" s="56"/>
      <c r="AY26" s="56"/>
      <c r="AZ26" s="56"/>
      <c r="BA26" s="56"/>
      <c r="BB26" s="56"/>
      <c r="BC26" s="56"/>
      <c r="BD26" s="56"/>
      <c r="BE26" s="56"/>
      <c r="BF26" s="56"/>
      <c r="BG26" s="56"/>
      <c r="BH26" s="56"/>
      <c r="BI26" s="56"/>
    </row>
    <row r="27" spans="2:61" ht="30" customHeight="1">
      <c r="B27" s="934" t="str">
        <f t="shared" si="5"/>
        <v/>
      </c>
      <c r="C27" s="934"/>
      <c r="D27" s="490" t="str">
        <f t="shared" si="11"/>
        <v/>
      </c>
      <c r="E27" s="938"/>
      <c r="F27" s="938"/>
      <c r="H27" s="934" t="str">
        <f t="shared" si="6"/>
        <v/>
      </c>
      <c r="I27" s="934"/>
      <c r="J27" s="490" t="str">
        <f t="shared" si="0"/>
        <v/>
      </c>
      <c r="K27" s="932"/>
      <c r="L27" s="933"/>
      <c r="N27" s="934" t="str">
        <f t="shared" si="7"/>
        <v/>
      </c>
      <c r="O27" s="934"/>
      <c r="P27" s="490" t="str">
        <f t="shared" si="1"/>
        <v/>
      </c>
      <c r="Q27" s="932"/>
      <c r="R27" s="933"/>
      <c r="T27" s="934" t="str">
        <f t="shared" si="8"/>
        <v/>
      </c>
      <c r="U27" s="934"/>
      <c r="V27" s="490" t="str">
        <f t="shared" si="2"/>
        <v/>
      </c>
      <c r="W27" s="932"/>
      <c r="X27" s="933"/>
      <c r="Y27" s="54"/>
      <c r="Z27" s="934" t="str">
        <f t="shared" si="9"/>
        <v/>
      </c>
      <c r="AA27" s="934"/>
      <c r="AB27" s="490" t="str">
        <f t="shared" si="3"/>
        <v/>
      </c>
      <c r="AC27" s="932"/>
      <c r="AD27" s="933"/>
      <c r="AE27" s="54"/>
      <c r="AF27" s="934" t="str">
        <f t="shared" si="10"/>
        <v/>
      </c>
      <c r="AG27" s="934"/>
      <c r="AH27" s="490" t="str">
        <f t="shared" si="4"/>
        <v/>
      </c>
      <c r="AI27" s="932"/>
      <c r="AJ27" s="933"/>
      <c r="AK27" s="74"/>
      <c r="AQ27" s="72">
        <v>45488</v>
      </c>
      <c r="AR27" s="52" t="s">
        <v>143</v>
      </c>
      <c r="AS27" s="52" t="s">
        <v>205</v>
      </c>
    </row>
    <row r="28" spans="2:61" ht="30" customHeight="1">
      <c r="B28" s="934" t="str">
        <f t="shared" si="5"/>
        <v/>
      </c>
      <c r="C28" s="934"/>
      <c r="D28" s="490" t="str">
        <f t="shared" si="11"/>
        <v/>
      </c>
      <c r="E28" s="938"/>
      <c r="F28" s="938"/>
      <c r="H28" s="934" t="str">
        <f t="shared" si="6"/>
        <v/>
      </c>
      <c r="I28" s="934"/>
      <c r="J28" s="490" t="str">
        <f t="shared" si="0"/>
        <v/>
      </c>
      <c r="K28" s="932"/>
      <c r="L28" s="933"/>
      <c r="N28" s="934" t="str">
        <f t="shared" si="7"/>
        <v/>
      </c>
      <c r="O28" s="934"/>
      <c r="P28" s="490" t="str">
        <f t="shared" si="1"/>
        <v/>
      </c>
      <c r="Q28" s="932"/>
      <c r="R28" s="933"/>
      <c r="T28" s="934" t="str">
        <f t="shared" si="8"/>
        <v/>
      </c>
      <c r="U28" s="934"/>
      <c r="V28" s="490" t="str">
        <f t="shared" si="2"/>
        <v/>
      </c>
      <c r="W28" s="932"/>
      <c r="X28" s="933"/>
      <c r="Y28" s="54"/>
      <c r="Z28" s="934" t="str">
        <f t="shared" si="9"/>
        <v/>
      </c>
      <c r="AA28" s="934"/>
      <c r="AB28" s="490" t="str">
        <f t="shared" si="3"/>
        <v/>
      </c>
      <c r="AC28" s="932"/>
      <c r="AD28" s="933"/>
      <c r="AE28" s="54"/>
      <c r="AF28" s="934" t="str">
        <f t="shared" si="10"/>
        <v/>
      </c>
      <c r="AG28" s="934"/>
      <c r="AH28" s="490" t="str">
        <f t="shared" si="4"/>
        <v/>
      </c>
      <c r="AI28" s="932"/>
      <c r="AJ28" s="933"/>
      <c r="AK28" s="74"/>
      <c r="AQ28" s="72">
        <v>45515</v>
      </c>
      <c r="AR28" s="52" t="s">
        <v>142</v>
      </c>
      <c r="AS28" s="52" t="s">
        <v>206</v>
      </c>
    </row>
    <row r="29" spans="2:61" ht="30" customHeight="1">
      <c r="B29" s="934" t="str">
        <f t="shared" si="5"/>
        <v/>
      </c>
      <c r="C29" s="934"/>
      <c r="D29" s="490" t="str">
        <f t="shared" si="11"/>
        <v/>
      </c>
      <c r="E29" s="938"/>
      <c r="F29" s="938"/>
      <c r="H29" s="934" t="str">
        <f t="shared" si="6"/>
        <v/>
      </c>
      <c r="I29" s="934"/>
      <c r="J29" s="490" t="str">
        <f t="shared" si="0"/>
        <v/>
      </c>
      <c r="K29" s="932"/>
      <c r="L29" s="933"/>
      <c r="N29" s="934" t="str">
        <f t="shared" si="7"/>
        <v/>
      </c>
      <c r="O29" s="934"/>
      <c r="P29" s="490" t="str">
        <f t="shared" si="1"/>
        <v/>
      </c>
      <c r="Q29" s="932"/>
      <c r="R29" s="933"/>
      <c r="T29" s="934" t="str">
        <f t="shared" si="8"/>
        <v/>
      </c>
      <c r="U29" s="934"/>
      <c r="V29" s="490" t="str">
        <f t="shared" si="2"/>
        <v/>
      </c>
      <c r="W29" s="932"/>
      <c r="X29" s="933"/>
      <c r="Y29" s="54"/>
      <c r="Z29" s="934" t="str">
        <f t="shared" si="9"/>
        <v/>
      </c>
      <c r="AA29" s="934"/>
      <c r="AB29" s="490" t="str">
        <f t="shared" si="3"/>
        <v/>
      </c>
      <c r="AC29" s="932"/>
      <c r="AD29" s="933"/>
      <c r="AE29" s="54"/>
      <c r="AF29" s="934" t="str">
        <f t="shared" si="10"/>
        <v/>
      </c>
      <c r="AG29" s="934"/>
      <c r="AH29" s="490" t="str">
        <f t="shared" si="4"/>
        <v/>
      </c>
      <c r="AI29" s="932"/>
      <c r="AJ29" s="933"/>
      <c r="AK29" s="74"/>
      <c r="AQ29" s="72">
        <v>45516</v>
      </c>
      <c r="AR29" s="52" t="s">
        <v>143</v>
      </c>
      <c r="AS29" s="52" t="s">
        <v>214</v>
      </c>
    </row>
    <row r="30" spans="2:61" ht="30" customHeight="1">
      <c r="B30" s="934" t="str">
        <f t="shared" si="5"/>
        <v/>
      </c>
      <c r="C30" s="934"/>
      <c r="D30" s="490" t="str">
        <f t="shared" si="11"/>
        <v/>
      </c>
      <c r="E30" s="938"/>
      <c r="F30" s="938"/>
      <c r="H30" s="934" t="str">
        <f t="shared" si="6"/>
        <v/>
      </c>
      <c r="I30" s="934"/>
      <c r="J30" s="490" t="str">
        <f t="shared" si="0"/>
        <v/>
      </c>
      <c r="K30" s="932"/>
      <c r="L30" s="933"/>
      <c r="N30" s="934" t="str">
        <f t="shared" si="7"/>
        <v/>
      </c>
      <c r="O30" s="934"/>
      <c r="P30" s="490" t="str">
        <f t="shared" si="1"/>
        <v/>
      </c>
      <c r="Q30" s="932"/>
      <c r="R30" s="933"/>
      <c r="T30" s="934" t="str">
        <f t="shared" si="8"/>
        <v/>
      </c>
      <c r="U30" s="934"/>
      <c r="V30" s="490" t="str">
        <f t="shared" si="2"/>
        <v/>
      </c>
      <c r="W30" s="932"/>
      <c r="X30" s="933"/>
      <c r="Y30" s="54"/>
      <c r="Z30" s="934" t="str">
        <f t="shared" si="9"/>
        <v/>
      </c>
      <c r="AA30" s="934"/>
      <c r="AB30" s="490" t="str">
        <f t="shared" si="3"/>
        <v/>
      </c>
      <c r="AC30" s="932"/>
      <c r="AD30" s="933"/>
      <c r="AE30" s="54"/>
      <c r="AF30" s="934" t="str">
        <f t="shared" si="10"/>
        <v/>
      </c>
      <c r="AG30" s="934"/>
      <c r="AH30" s="490" t="str">
        <f t="shared" si="4"/>
        <v/>
      </c>
      <c r="AI30" s="932"/>
      <c r="AJ30" s="933"/>
      <c r="AK30" s="74"/>
      <c r="AQ30" s="72">
        <v>45551</v>
      </c>
      <c r="AR30" s="52" t="s">
        <v>143</v>
      </c>
      <c r="AS30" s="52" t="s">
        <v>207</v>
      </c>
    </row>
    <row r="31" spans="2:61" ht="30" customHeight="1">
      <c r="B31" s="934" t="str">
        <f t="shared" si="5"/>
        <v/>
      </c>
      <c r="C31" s="934"/>
      <c r="D31" s="490" t="str">
        <f t="shared" si="11"/>
        <v/>
      </c>
      <c r="E31" s="938"/>
      <c r="F31" s="938"/>
      <c r="H31" s="934" t="str">
        <f t="shared" si="6"/>
        <v/>
      </c>
      <c r="I31" s="934"/>
      <c r="J31" s="490" t="str">
        <f t="shared" si="0"/>
        <v/>
      </c>
      <c r="K31" s="932"/>
      <c r="L31" s="933"/>
      <c r="N31" s="934" t="str">
        <f t="shared" si="7"/>
        <v/>
      </c>
      <c r="O31" s="934"/>
      <c r="P31" s="490" t="str">
        <f t="shared" si="1"/>
        <v/>
      </c>
      <c r="Q31" s="932"/>
      <c r="R31" s="933"/>
      <c r="T31" s="934" t="str">
        <f t="shared" si="8"/>
        <v/>
      </c>
      <c r="U31" s="934"/>
      <c r="V31" s="490" t="str">
        <f t="shared" si="2"/>
        <v/>
      </c>
      <c r="W31" s="932"/>
      <c r="X31" s="933"/>
      <c r="Y31" s="54"/>
      <c r="Z31" s="934" t="str">
        <f t="shared" si="9"/>
        <v/>
      </c>
      <c r="AA31" s="934"/>
      <c r="AB31" s="490" t="str">
        <f t="shared" si="3"/>
        <v/>
      </c>
      <c r="AC31" s="932"/>
      <c r="AD31" s="933"/>
      <c r="AE31" s="54"/>
      <c r="AF31" s="934" t="str">
        <f t="shared" si="10"/>
        <v/>
      </c>
      <c r="AG31" s="934"/>
      <c r="AH31" s="490" t="str">
        <f t="shared" si="4"/>
        <v/>
      </c>
      <c r="AI31" s="932"/>
      <c r="AJ31" s="933"/>
      <c r="AK31" s="74"/>
      <c r="AQ31" s="72">
        <v>45557</v>
      </c>
      <c r="AR31" s="52" t="s">
        <v>142</v>
      </c>
      <c r="AS31" s="52" t="s">
        <v>208</v>
      </c>
    </row>
    <row r="32" spans="2:61" ht="30" customHeight="1">
      <c r="B32" s="934" t="str">
        <f t="shared" si="5"/>
        <v/>
      </c>
      <c r="C32" s="934"/>
      <c r="D32" s="490" t="str">
        <f t="shared" si="11"/>
        <v/>
      </c>
      <c r="E32" s="938"/>
      <c r="F32" s="938"/>
      <c r="H32" s="934" t="str">
        <f t="shared" si="6"/>
        <v/>
      </c>
      <c r="I32" s="934"/>
      <c r="J32" s="490" t="str">
        <f t="shared" si="0"/>
        <v/>
      </c>
      <c r="K32" s="932"/>
      <c r="L32" s="933"/>
      <c r="N32" s="934" t="str">
        <f t="shared" si="7"/>
        <v/>
      </c>
      <c r="O32" s="934"/>
      <c r="P32" s="490" t="str">
        <f t="shared" si="1"/>
        <v/>
      </c>
      <c r="Q32" s="932"/>
      <c r="R32" s="933"/>
      <c r="T32" s="934" t="str">
        <f t="shared" si="8"/>
        <v/>
      </c>
      <c r="U32" s="934"/>
      <c r="V32" s="490" t="str">
        <f t="shared" si="2"/>
        <v/>
      </c>
      <c r="W32" s="932"/>
      <c r="X32" s="933"/>
      <c r="Y32" s="54"/>
      <c r="Z32" s="934" t="str">
        <f t="shared" si="9"/>
        <v/>
      </c>
      <c r="AA32" s="934"/>
      <c r="AB32" s="490" t="str">
        <f t="shared" si="3"/>
        <v/>
      </c>
      <c r="AC32" s="932"/>
      <c r="AD32" s="933"/>
      <c r="AE32" s="54"/>
      <c r="AF32" s="934" t="str">
        <f t="shared" si="10"/>
        <v/>
      </c>
      <c r="AG32" s="934"/>
      <c r="AH32" s="490" t="str">
        <f t="shared" si="4"/>
        <v/>
      </c>
      <c r="AI32" s="932"/>
      <c r="AJ32" s="933"/>
      <c r="AK32" s="74"/>
      <c r="AQ32" s="72">
        <v>45558</v>
      </c>
      <c r="AR32" s="52" t="s">
        <v>143</v>
      </c>
      <c r="AS32" s="52" t="s">
        <v>214</v>
      </c>
    </row>
    <row r="33" spans="2:45" ht="30" customHeight="1">
      <c r="B33" s="934" t="str">
        <f t="shared" si="5"/>
        <v/>
      </c>
      <c r="C33" s="934"/>
      <c r="D33" s="490" t="str">
        <f t="shared" si="11"/>
        <v/>
      </c>
      <c r="E33" s="938"/>
      <c r="F33" s="938"/>
      <c r="H33" s="934" t="str">
        <f t="shared" si="6"/>
        <v/>
      </c>
      <c r="I33" s="934"/>
      <c r="J33" s="490" t="str">
        <f t="shared" si="0"/>
        <v/>
      </c>
      <c r="K33" s="932"/>
      <c r="L33" s="933"/>
      <c r="N33" s="934" t="str">
        <f t="shared" si="7"/>
        <v/>
      </c>
      <c r="O33" s="934"/>
      <c r="P33" s="490" t="str">
        <f t="shared" si="1"/>
        <v/>
      </c>
      <c r="Q33" s="932"/>
      <c r="R33" s="933"/>
      <c r="T33" s="934" t="str">
        <f t="shared" si="8"/>
        <v/>
      </c>
      <c r="U33" s="934"/>
      <c r="V33" s="490" t="str">
        <f t="shared" si="2"/>
        <v/>
      </c>
      <c r="W33" s="932"/>
      <c r="X33" s="933"/>
      <c r="Y33" s="54"/>
      <c r="Z33" s="934" t="str">
        <f t="shared" si="9"/>
        <v/>
      </c>
      <c r="AA33" s="934"/>
      <c r="AB33" s="490" t="str">
        <f t="shared" si="3"/>
        <v/>
      </c>
      <c r="AC33" s="932"/>
      <c r="AD33" s="933"/>
      <c r="AE33" s="54"/>
      <c r="AF33" s="934" t="str">
        <f t="shared" si="10"/>
        <v/>
      </c>
      <c r="AG33" s="934"/>
      <c r="AH33" s="490" t="str">
        <f t="shared" si="4"/>
        <v/>
      </c>
      <c r="AI33" s="932"/>
      <c r="AJ33" s="933"/>
      <c r="AK33" s="74"/>
      <c r="AQ33" s="72">
        <v>45579</v>
      </c>
      <c r="AR33" s="52" t="s">
        <v>143</v>
      </c>
      <c r="AS33" s="52" t="s">
        <v>217</v>
      </c>
    </row>
    <row r="34" spans="2:45" ht="30" customHeight="1">
      <c r="B34" s="934" t="str">
        <f t="shared" si="5"/>
        <v/>
      </c>
      <c r="C34" s="934"/>
      <c r="D34" s="490" t="str">
        <f t="shared" si="11"/>
        <v/>
      </c>
      <c r="E34" s="938"/>
      <c r="F34" s="938"/>
      <c r="H34" s="934" t="str">
        <f t="shared" si="6"/>
        <v/>
      </c>
      <c r="I34" s="934"/>
      <c r="J34" s="490" t="str">
        <f t="shared" si="0"/>
        <v/>
      </c>
      <c r="K34" s="932"/>
      <c r="L34" s="933"/>
      <c r="N34" s="934" t="str">
        <f t="shared" si="7"/>
        <v/>
      </c>
      <c r="O34" s="934"/>
      <c r="P34" s="490" t="str">
        <f t="shared" si="1"/>
        <v/>
      </c>
      <c r="Q34" s="932"/>
      <c r="R34" s="933"/>
      <c r="T34" s="934" t="str">
        <f t="shared" si="8"/>
        <v/>
      </c>
      <c r="U34" s="934"/>
      <c r="V34" s="490" t="str">
        <f t="shared" si="2"/>
        <v/>
      </c>
      <c r="W34" s="932"/>
      <c r="X34" s="933"/>
      <c r="Y34" s="54"/>
      <c r="Z34" s="934" t="str">
        <f t="shared" si="9"/>
        <v/>
      </c>
      <c r="AA34" s="934"/>
      <c r="AB34" s="490" t="str">
        <f t="shared" si="3"/>
        <v/>
      </c>
      <c r="AC34" s="932"/>
      <c r="AD34" s="933"/>
      <c r="AE34" s="54"/>
      <c r="AF34" s="934" t="str">
        <f t="shared" si="10"/>
        <v/>
      </c>
      <c r="AG34" s="934"/>
      <c r="AH34" s="490" t="str">
        <f t="shared" si="4"/>
        <v/>
      </c>
      <c r="AI34" s="932"/>
      <c r="AJ34" s="933"/>
      <c r="AK34" s="74"/>
      <c r="AQ34" s="72">
        <v>45599</v>
      </c>
      <c r="AR34" s="52" t="s">
        <v>142</v>
      </c>
      <c r="AS34" s="52" t="s">
        <v>210</v>
      </c>
    </row>
    <row r="35" spans="2:45" ht="30" customHeight="1">
      <c r="B35" s="934" t="str">
        <f t="shared" si="5"/>
        <v/>
      </c>
      <c r="C35" s="934"/>
      <c r="D35" s="490" t="str">
        <f t="shared" si="11"/>
        <v/>
      </c>
      <c r="E35" s="938"/>
      <c r="F35" s="938"/>
      <c r="H35" s="934" t="str">
        <f t="shared" si="6"/>
        <v/>
      </c>
      <c r="I35" s="934"/>
      <c r="J35" s="490" t="str">
        <f t="shared" si="0"/>
        <v/>
      </c>
      <c r="K35" s="932"/>
      <c r="L35" s="933"/>
      <c r="N35" s="934" t="str">
        <f t="shared" si="7"/>
        <v/>
      </c>
      <c r="O35" s="934"/>
      <c r="P35" s="490" t="str">
        <f t="shared" si="1"/>
        <v/>
      </c>
      <c r="Q35" s="932"/>
      <c r="R35" s="933"/>
      <c r="T35" s="934" t="str">
        <f t="shared" si="8"/>
        <v/>
      </c>
      <c r="U35" s="934"/>
      <c r="V35" s="490" t="str">
        <f t="shared" si="2"/>
        <v/>
      </c>
      <c r="W35" s="932"/>
      <c r="X35" s="933"/>
      <c r="Y35" s="54"/>
      <c r="Z35" s="934" t="str">
        <f t="shared" si="9"/>
        <v/>
      </c>
      <c r="AA35" s="934"/>
      <c r="AB35" s="490" t="str">
        <f t="shared" si="3"/>
        <v/>
      </c>
      <c r="AC35" s="932"/>
      <c r="AD35" s="933"/>
      <c r="AE35" s="54"/>
      <c r="AF35" s="934" t="str">
        <f t="shared" si="10"/>
        <v/>
      </c>
      <c r="AG35" s="934"/>
      <c r="AH35" s="490" t="str">
        <f t="shared" si="4"/>
        <v/>
      </c>
      <c r="AI35" s="932"/>
      <c r="AJ35" s="933"/>
      <c r="AK35" s="74"/>
      <c r="AQ35" s="72">
        <v>45600</v>
      </c>
      <c r="AR35" s="52" t="s">
        <v>143</v>
      </c>
      <c r="AS35" s="52" t="s">
        <v>214</v>
      </c>
    </row>
    <row r="36" spans="2:45" ht="30" customHeight="1">
      <c r="B36" s="934" t="str">
        <f t="shared" si="5"/>
        <v/>
      </c>
      <c r="C36" s="934"/>
      <c r="D36" s="490" t="str">
        <f t="shared" si="11"/>
        <v/>
      </c>
      <c r="E36" s="938"/>
      <c r="F36" s="938"/>
      <c r="H36" s="934" t="str">
        <f t="shared" si="6"/>
        <v/>
      </c>
      <c r="I36" s="934"/>
      <c r="J36" s="490" t="str">
        <f t="shared" si="0"/>
        <v/>
      </c>
      <c r="K36" s="932"/>
      <c r="L36" s="933"/>
      <c r="N36" s="934" t="str">
        <f t="shared" si="7"/>
        <v/>
      </c>
      <c r="O36" s="934"/>
      <c r="P36" s="490" t="str">
        <f t="shared" si="1"/>
        <v/>
      </c>
      <c r="Q36" s="932"/>
      <c r="R36" s="933"/>
      <c r="T36" s="934" t="str">
        <f t="shared" si="8"/>
        <v/>
      </c>
      <c r="U36" s="934"/>
      <c r="V36" s="490" t="str">
        <f t="shared" si="2"/>
        <v/>
      </c>
      <c r="W36" s="932"/>
      <c r="X36" s="933"/>
      <c r="Y36" s="54"/>
      <c r="Z36" s="934" t="str">
        <f t="shared" si="9"/>
        <v/>
      </c>
      <c r="AA36" s="934"/>
      <c r="AB36" s="490" t="str">
        <f t="shared" si="3"/>
        <v/>
      </c>
      <c r="AC36" s="932"/>
      <c r="AD36" s="933"/>
      <c r="AE36" s="54"/>
      <c r="AF36" s="934" t="str">
        <f t="shared" si="10"/>
        <v/>
      </c>
      <c r="AG36" s="934"/>
      <c r="AH36" s="490" t="str">
        <f t="shared" si="4"/>
        <v/>
      </c>
      <c r="AI36" s="932"/>
      <c r="AJ36" s="933"/>
      <c r="AK36" s="74"/>
      <c r="AQ36" s="72">
        <v>45619</v>
      </c>
      <c r="AR36" s="52" t="s">
        <v>193</v>
      </c>
      <c r="AS36" s="52" t="s">
        <v>211</v>
      </c>
    </row>
    <row r="37" spans="2:45" ht="30" customHeight="1">
      <c r="B37" s="934" t="str">
        <f t="shared" si="5"/>
        <v/>
      </c>
      <c r="C37" s="934"/>
      <c r="D37" s="490" t="str">
        <f t="shared" si="11"/>
        <v/>
      </c>
      <c r="E37" s="938"/>
      <c r="F37" s="938"/>
      <c r="H37" s="934" t="str">
        <f t="shared" si="6"/>
        <v/>
      </c>
      <c r="I37" s="934"/>
      <c r="J37" s="490" t="str">
        <f t="shared" si="0"/>
        <v/>
      </c>
      <c r="K37" s="932"/>
      <c r="L37" s="933"/>
      <c r="N37" s="934" t="str">
        <f t="shared" si="7"/>
        <v/>
      </c>
      <c r="O37" s="934"/>
      <c r="P37" s="490" t="str">
        <f t="shared" si="1"/>
        <v/>
      </c>
      <c r="Q37" s="932"/>
      <c r="R37" s="933"/>
      <c r="T37" s="934" t="str">
        <f t="shared" si="8"/>
        <v/>
      </c>
      <c r="U37" s="934"/>
      <c r="V37" s="490" t="str">
        <f t="shared" si="2"/>
        <v/>
      </c>
      <c r="W37" s="932"/>
      <c r="X37" s="933"/>
      <c r="Y37" s="54"/>
      <c r="Z37" s="934" t="str">
        <f t="shared" si="9"/>
        <v/>
      </c>
      <c r="AA37" s="934"/>
      <c r="AB37" s="490" t="str">
        <f t="shared" si="3"/>
        <v/>
      </c>
      <c r="AC37" s="932"/>
      <c r="AD37" s="933"/>
      <c r="AE37" s="54"/>
      <c r="AF37" s="934" t="str">
        <f t="shared" si="10"/>
        <v/>
      </c>
      <c r="AG37" s="934"/>
      <c r="AH37" s="490" t="str">
        <f t="shared" si="4"/>
        <v/>
      </c>
      <c r="AI37" s="932"/>
      <c r="AJ37" s="933"/>
      <c r="AK37" s="74"/>
      <c r="AQ37" s="72">
        <v>45658</v>
      </c>
      <c r="AR37" s="52" t="s">
        <v>200</v>
      </c>
      <c r="AS37" s="52" t="s">
        <v>188</v>
      </c>
    </row>
    <row r="38" spans="2:45" ht="30" customHeight="1">
      <c r="B38" s="934" t="str">
        <f t="shared" si="5"/>
        <v/>
      </c>
      <c r="C38" s="934"/>
      <c r="D38" s="490" t="str">
        <f t="shared" si="11"/>
        <v/>
      </c>
      <c r="E38" s="938"/>
      <c r="F38" s="938"/>
      <c r="H38" s="934" t="str">
        <f t="shared" si="6"/>
        <v/>
      </c>
      <c r="I38" s="934"/>
      <c r="J38" s="490" t="str">
        <f t="shared" si="0"/>
        <v/>
      </c>
      <c r="K38" s="932"/>
      <c r="L38" s="933"/>
      <c r="N38" s="934" t="str">
        <f t="shared" si="7"/>
        <v/>
      </c>
      <c r="O38" s="934"/>
      <c r="P38" s="490" t="str">
        <f t="shared" si="1"/>
        <v/>
      </c>
      <c r="Q38" s="932"/>
      <c r="R38" s="933"/>
      <c r="T38" s="934" t="str">
        <f t="shared" si="8"/>
        <v/>
      </c>
      <c r="U38" s="934"/>
      <c r="V38" s="490" t="str">
        <f t="shared" si="2"/>
        <v/>
      </c>
      <c r="W38" s="932"/>
      <c r="X38" s="933"/>
      <c r="Y38" s="54"/>
      <c r="Z38" s="934" t="str">
        <f t="shared" si="9"/>
        <v/>
      </c>
      <c r="AA38" s="934"/>
      <c r="AB38" s="490" t="str">
        <f t="shared" si="3"/>
        <v/>
      </c>
      <c r="AC38" s="932"/>
      <c r="AD38" s="933"/>
      <c r="AE38" s="54"/>
      <c r="AF38" s="934" t="str">
        <f t="shared" si="10"/>
        <v/>
      </c>
      <c r="AG38" s="934"/>
      <c r="AH38" s="490" t="str">
        <f t="shared" si="4"/>
        <v/>
      </c>
      <c r="AI38" s="932"/>
      <c r="AJ38" s="933"/>
      <c r="AK38" s="74"/>
      <c r="AQ38" s="72">
        <v>45670</v>
      </c>
      <c r="AR38" s="52" t="s">
        <v>143</v>
      </c>
      <c r="AS38" s="52" t="s">
        <v>192</v>
      </c>
    </row>
    <row r="39" spans="2:45" ht="30" customHeight="1">
      <c r="B39" s="934" t="str">
        <f t="shared" si="5"/>
        <v/>
      </c>
      <c r="C39" s="934"/>
      <c r="D39" s="490" t="str">
        <f t="shared" si="11"/>
        <v/>
      </c>
      <c r="E39" s="938"/>
      <c r="F39" s="938"/>
      <c r="H39" s="934" t="str">
        <f t="shared" si="6"/>
        <v/>
      </c>
      <c r="I39" s="934"/>
      <c r="J39" s="490" t="str">
        <f t="shared" si="0"/>
        <v/>
      </c>
      <c r="K39" s="932"/>
      <c r="L39" s="933"/>
      <c r="N39" s="934" t="str">
        <f t="shared" si="7"/>
        <v/>
      </c>
      <c r="O39" s="934"/>
      <c r="P39" s="490" t="str">
        <f t="shared" si="1"/>
        <v/>
      </c>
      <c r="Q39" s="932"/>
      <c r="R39" s="933"/>
      <c r="T39" s="934" t="str">
        <f t="shared" si="8"/>
        <v/>
      </c>
      <c r="U39" s="934"/>
      <c r="V39" s="490" t="str">
        <f t="shared" si="2"/>
        <v/>
      </c>
      <c r="W39" s="932"/>
      <c r="X39" s="933"/>
      <c r="Y39" s="54"/>
      <c r="Z39" s="934" t="str">
        <f t="shared" si="9"/>
        <v/>
      </c>
      <c r="AA39" s="934"/>
      <c r="AB39" s="490" t="str">
        <f t="shared" si="3"/>
        <v/>
      </c>
      <c r="AC39" s="932"/>
      <c r="AD39" s="933"/>
      <c r="AE39" s="54"/>
      <c r="AF39" s="934" t="str">
        <f t="shared" si="10"/>
        <v/>
      </c>
      <c r="AG39" s="934"/>
      <c r="AH39" s="490" t="str">
        <f t="shared" si="4"/>
        <v/>
      </c>
      <c r="AI39" s="932"/>
      <c r="AJ39" s="933"/>
      <c r="AK39" s="74"/>
      <c r="AQ39" s="72">
        <v>45699</v>
      </c>
      <c r="AR39" s="52" t="s">
        <v>197</v>
      </c>
      <c r="AS39" s="52" t="s">
        <v>194</v>
      </c>
    </row>
    <row r="40" spans="2:45" ht="30" customHeight="1">
      <c r="B40" s="934" t="str">
        <f t="shared" si="5"/>
        <v/>
      </c>
      <c r="C40" s="934"/>
      <c r="D40" s="490" t="str">
        <f t="shared" si="11"/>
        <v/>
      </c>
      <c r="E40" s="938"/>
      <c r="F40" s="938"/>
      <c r="H40" s="934" t="str">
        <f t="shared" si="6"/>
        <v/>
      </c>
      <c r="I40" s="934"/>
      <c r="J40" s="490" t="str">
        <f t="shared" si="0"/>
        <v/>
      </c>
      <c r="K40" s="932"/>
      <c r="L40" s="933"/>
      <c r="N40" s="934" t="str">
        <f t="shared" si="7"/>
        <v/>
      </c>
      <c r="O40" s="934"/>
      <c r="P40" s="490" t="str">
        <f t="shared" si="1"/>
        <v/>
      </c>
      <c r="Q40" s="932"/>
      <c r="R40" s="933"/>
      <c r="T40" s="934" t="str">
        <f t="shared" si="8"/>
        <v/>
      </c>
      <c r="U40" s="934"/>
      <c r="V40" s="490" t="str">
        <f t="shared" si="2"/>
        <v/>
      </c>
      <c r="W40" s="932"/>
      <c r="X40" s="933"/>
      <c r="Y40" s="54"/>
      <c r="Z40" s="934" t="str">
        <f t="shared" si="9"/>
        <v/>
      </c>
      <c r="AA40" s="934"/>
      <c r="AB40" s="490" t="str">
        <f t="shared" si="3"/>
        <v/>
      </c>
      <c r="AC40" s="932"/>
      <c r="AD40" s="933"/>
      <c r="AE40" s="54"/>
      <c r="AF40" s="934" t="str">
        <f t="shared" si="10"/>
        <v/>
      </c>
      <c r="AG40" s="934"/>
      <c r="AH40" s="490" t="str">
        <f t="shared" si="4"/>
        <v/>
      </c>
      <c r="AI40" s="932"/>
      <c r="AJ40" s="933"/>
      <c r="AK40" s="74"/>
      <c r="AQ40" s="72">
        <v>45711</v>
      </c>
      <c r="AR40" s="52" t="s">
        <v>142</v>
      </c>
      <c r="AS40" s="52" t="s">
        <v>196</v>
      </c>
    </row>
    <row r="41" spans="2:45" ht="30" customHeight="1">
      <c r="B41" s="934" t="str">
        <f t="shared" si="5"/>
        <v/>
      </c>
      <c r="C41" s="934"/>
      <c r="D41" s="490" t="str">
        <f t="shared" si="11"/>
        <v/>
      </c>
      <c r="E41" s="938"/>
      <c r="F41" s="938"/>
      <c r="H41" s="934" t="str">
        <f t="shared" si="6"/>
        <v/>
      </c>
      <c r="I41" s="934"/>
      <c r="J41" s="490" t="str">
        <f t="shared" si="0"/>
        <v/>
      </c>
      <c r="K41" s="932"/>
      <c r="L41" s="933"/>
      <c r="N41" s="934" t="str">
        <f t="shared" si="7"/>
        <v/>
      </c>
      <c r="O41" s="934"/>
      <c r="P41" s="490" t="str">
        <f t="shared" si="1"/>
        <v/>
      </c>
      <c r="Q41" s="932"/>
      <c r="R41" s="933"/>
      <c r="T41" s="934" t="str">
        <f t="shared" si="8"/>
        <v/>
      </c>
      <c r="U41" s="934"/>
      <c r="V41" s="490" t="str">
        <f t="shared" si="2"/>
        <v/>
      </c>
      <c r="W41" s="932"/>
      <c r="X41" s="933"/>
      <c r="Y41" s="54"/>
      <c r="Z41" s="934" t="str">
        <f t="shared" si="9"/>
        <v/>
      </c>
      <c r="AA41" s="934"/>
      <c r="AB41" s="490" t="str">
        <f t="shared" si="3"/>
        <v/>
      </c>
      <c r="AC41" s="932"/>
      <c r="AD41" s="933"/>
      <c r="AE41" s="54"/>
      <c r="AF41" s="934" t="str">
        <f t="shared" si="10"/>
        <v/>
      </c>
      <c r="AG41" s="934"/>
      <c r="AH41" s="490" t="str">
        <f t="shared" si="4"/>
        <v/>
      </c>
      <c r="AI41" s="932"/>
      <c r="AJ41" s="933"/>
      <c r="AK41" s="74"/>
      <c r="AQ41" s="72">
        <v>45712</v>
      </c>
      <c r="AR41" s="52" t="s">
        <v>143</v>
      </c>
      <c r="AS41" s="52" t="s">
        <v>214</v>
      </c>
    </row>
    <row r="42" spans="2:45" ht="30" customHeight="1">
      <c r="B42" s="934" t="str">
        <f t="shared" si="5"/>
        <v/>
      </c>
      <c r="C42" s="934"/>
      <c r="D42" s="490" t="str">
        <f t="shared" si="11"/>
        <v/>
      </c>
      <c r="E42" s="938"/>
      <c r="F42" s="938"/>
      <c r="H42" s="934" t="str">
        <f t="shared" si="6"/>
        <v/>
      </c>
      <c r="I42" s="934"/>
      <c r="J42" s="490" t="str">
        <f t="shared" si="0"/>
        <v/>
      </c>
      <c r="K42" s="932"/>
      <c r="L42" s="933"/>
      <c r="N42" s="934" t="str">
        <f t="shared" si="7"/>
        <v/>
      </c>
      <c r="O42" s="934"/>
      <c r="P42" s="490" t="str">
        <f t="shared" si="1"/>
        <v/>
      </c>
      <c r="Q42" s="932"/>
      <c r="R42" s="933"/>
      <c r="T42" s="934" t="str">
        <f t="shared" si="8"/>
        <v/>
      </c>
      <c r="U42" s="934"/>
      <c r="V42" s="490" t="str">
        <f t="shared" si="2"/>
        <v/>
      </c>
      <c r="W42" s="932"/>
      <c r="X42" s="933"/>
      <c r="Y42" s="54"/>
      <c r="Z42" s="934" t="str">
        <f t="shared" si="9"/>
        <v/>
      </c>
      <c r="AA42" s="934"/>
      <c r="AB42" s="490" t="str">
        <f t="shared" si="3"/>
        <v/>
      </c>
      <c r="AC42" s="932"/>
      <c r="AD42" s="933"/>
      <c r="AE42" s="54"/>
      <c r="AF42" s="934" t="str">
        <f t="shared" si="10"/>
        <v/>
      </c>
      <c r="AG42" s="934"/>
      <c r="AH42" s="490" t="str">
        <f t="shared" si="4"/>
        <v/>
      </c>
      <c r="AI42" s="932"/>
      <c r="AJ42" s="933"/>
      <c r="AK42" s="74"/>
      <c r="AQ42" s="72">
        <v>45736</v>
      </c>
      <c r="AR42" s="52" t="s">
        <v>195</v>
      </c>
      <c r="AS42" s="52" t="s">
        <v>198</v>
      </c>
    </row>
    <row r="43" spans="2:45" ht="30" customHeight="1">
      <c r="B43" s="934" t="str">
        <f t="shared" si="5"/>
        <v/>
      </c>
      <c r="C43" s="934"/>
      <c r="D43" s="490" t="str">
        <f t="shared" si="11"/>
        <v/>
      </c>
      <c r="E43" s="938"/>
      <c r="F43" s="938"/>
      <c r="H43" s="934" t="str">
        <f t="shared" si="6"/>
        <v/>
      </c>
      <c r="I43" s="934"/>
      <c r="J43" s="490" t="str">
        <f t="shared" si="0"/>
        <v/>
      </c>
      <c r="K43" s="932"/>
      <c r="L43" s="933"/>
      <c r="N43" s="934" t="str">
        <f t="shared" si="7"/>
        <v/>
      </c>
      <c r="O43" s="934"/>
      <c r="P43" s="490" t="str">
        <f t="shared" si="1"/>
        <v/>
      </c>
      <c r="Q43" s="932"/>
      <c r="R43" s="933"/>
      <c r="T43" s="934" t="str">
        <f t="shared" si="8"/>
        <v/>
      </c>
      <c r="U43" s="934"/>
      <c r="V43" s="490" t="str">
        <f t="shared" si="2"/>
        <v/>
      </c>
      <c r="W43" s="932"/>
      <c r="X43" s="933"/>
      <c r="Y43" s="54"/>
      <c r="Z43" s="934" t="str">
        <f t="shared" si="9"/>
        <v/>
      </c>
      <c r="AA43" s="934"/>
      <c r="AB43" s="490" t="str">
        <f t="shared" si="3"/>
        <v/>
      </c>
      <c r="AC43" s="932"/>
      <c r="AD43" s="933"/>
      <c r="AE43" s="54"/>
      <c r="AF43" s="934" t="str">
        <f t="shared" si="10"/>
        <v/>
      </c>
      <c r="AG43" s="934"/>
      <c r="AH43" s="490" t="str">
        <f t="shared" si="4"/>
        <v/>
      </c>
      <c r="AI43" s="932"/>
      <c r="AJ43" s="933"/>
      <c r="AK43" s="74"/>
      <c r="AQ43" s="72">
        <v>45776</v>
      </c>
      <c r="AR43" s="52" t="s">
        <v>197</v>
      </c>
      <c r="AS43" s="52" t="s">
        <v>199</v>
      </c>
    </row>
    <row r="44" spans="2:45" ht="30" customHeight="1">
      <c r="B44" s="934" t="str">
        <f t="shared" si="5"/>
        <v/>
      </c>
      <c r="C44" s="934"/>
      <c r="D44" s="490" t="str">
        <f t="shared" si="11"/>
        <v/>
      </c>
      <c r="E44" s="938"/>
      <c r="F44" s="938"/>
      <c r="H44" s="934" t="str">
        <f t="shared" si="6"/>
        <v/>
      </c>
      <c r="I44" s="934"/>
      <c r="J44" s="490" t="str">
        <f t="shared" si="0"/>
        <v/>
      </c>
      <c r="K44" s="932"/>
      <c r="L44" s="933"/>
      <c r="N44" s="934" t="str">
        <f t="shared" si="7"/>
        <v/>
      </c>
      <c r="O44" s="934"/>
      <c r="P44" s="490" t="str">
        <f t="shared" si="1"/>
        <v/>
      </c>
      <c r="Q44" s="932"/>
      <c r="R44" s="933"/>
      <c r="T44" s="934" t="str">
        <f t="shared" si="8"/>
        <v/>
      </c>
      <c r="U44" s="934"/>
      <c r="V44" s="490" t="str">
        <f t="shared" si="2"/>
        <v/>
      </c>
      <c r="W44" s="932"/>
      <c r="X44" s="933"/>
      <c r="Y44" s="54"/>
      <c r="Z44" s="934" t="str">
        <f t="shared" si="9"/>
        <v/>
      </c>
      <c r="AA44" s="934"/>
      <c r="AB44" s="490" t="str">
        <f t="shared" si="3"/>
        <v/>
      </c>
      <c r="AC44" s="932"/>
      <c r="AD44" s="933"/>
      <c r="AE44" s="54"/>
      <c r="AF44" s="934" t="str">
        <f t="shared" si="10"/>
        <v/>
      </c>
      <c r="AG44" s="934"/>
      <c r="AH44" s="490" t="str">
        <f t="shared" si="4"/>
        <v/>
      </c>
      <c r="AI44" s="932"/>
      <c r="AJ44" s="933"/>
      <c r="AK44" s="74"/>
      <c r="AQ44" s="72">
        <v>45780</v>
      </c>
      <c r="AR44" s="52" t="s">
        <v>193</v>
      </c>
      <c r="AS44" s="52" t="s">
        <v>201</v>
      </c>
    </row>
    <row r="45" spans="2:45" ht="30" customHeight="1">
      <c r="B45" s="934" t="str">
        <f t="shared" si="5"/>
        <v/>
      </c>
      <c r="C45" s="934"/>
      <c r="D45" s="490" t="str">
        <f t="shared" si="11"/>
        <v/>
      </c>
      <c r="E45" s="938"/>
      <c r="F45" s="938"/>
      <c r="H45" s="934" t="str">
        <f t="shared" si="6"/>
        <v/>
      </c>
      <c r="I45" s="934"/>
      <c r="J45" s="490" t="str">
        <f t="shared" si="0"/>
        <v/>
      </c>
      <c r="K45" s="932"/>
      <c r="L45" s="933"/>
      <c r="N45" s="934" t="str">
        <f t="shared" si="7"/>
        <v/>
      </c>
      <c r="O45" s="934"/>
      <c r="P45" s="490" t="str">
        <f t="shared" si="1"/>
        <v/>
      </c>
      <c r="Q45" s="932"/>
      <c r="R45" s="933"/>
      <c r="T45" s="934" t="str">
        <f t="shared" si="8"/>
        <v/>
      </c>
      <c r="U45" s="934"/>
      <c r="V45" s="490" t="str">
        <f t="shared" si="2"/>
        <v/>
      </c>
      <c r="W45" s="932"/>
      <c r="X45" s="933"/>
      <c r="Y45" s="54"/>
      <c r="Z45" s="934" t="str">
        <f t="shared" si="9"/>
        <v/>
      </c>
      <c r="AA45" s="934"/>
      <c r="AB45" s="490" t="str">
        <f t="shared" si="3"/>
        <v/>
      </c>
      <c r="AC45" s="932"/>
      <c r="AD45" s="933"/>
      <c r="AE45" s="54"/>
      <c r="AF45" s="934" t="str">
        <f t="shared" si="10"/>
        <v/>
      </c>
      <c r="AG45" s="934"/>
      <c r="AH45" s="490" t="str">
        <f t="shared" si="4"/>
        <v/>
      </c>
      <c r="AI45" s="932"/>
      <c r="AJ45" s="933"/>
      <c r="AK45" s="74"/>
      <c r="AQ45" s="72">
        <v>45781</v>
      </c>
      <c r="AR45" s="52" t="s">
        <v>142</v>
      </c>
      <c r="AS45" s="52" t="s">
        <v>202</v>
      </c>
    </row>
    <row r="46" spans="2:45" ht="30" customHeight="1">
      <c r="B46" s="934" t="str">
        <f>IFERROR(IF(AND(C$15=6,E$15=2),B45+1,IF(E$15=2,"",B45+1)),"")</f>
        <v/>
      </c>
      <c r="C46" s="934"/>
      <c r="D46" s="490" t="str">
        <f t="shared" si="11"/>
        <v/>
      </c>
      <c r="E46" s="938"/>
      <c r="F46" s="938"/>
      <c r="H46" s="936" t="str">
        <f>IFERROR(IF(AND(I$15=6,K$15=2),H45+1,IF(K$15=2,"",H45+1)),"")</f>
        <v/>
      </c>
      <c r="I46" s="937"/>
      <c r="J46" s="490" t="str">
        <f t="shared" si="0"/>
        <v/>
      </c>
      <c r="K46" s="932"/>
      <c r="L46" s="933"/>
      <c r="N46" s="936" t="str">
        <f>IFERROR(IF(AND(O$15=6,Q$15=2),N45+1,IF(Q$15=2,"",N45+1)),"")</f>
        <v/>
      </c>
      <c r="O46" s="937"/>
      <c r="P46" s="490" t="str">
        <f t="shared" si="1"/>
        <v/>
      </c>
      <c r="Q46" s="932"/>
      <c r="R46" s="933"/>
      <c r="T46" s="936" t="str">
        <f>IFERROR(IF(AND(U$15=6,W$15=2),T45+1,IF(W$15=2,"",T45+1)),"")</f>
        <v/>
      </c>
      <c r="U46" s="937"/>
      <c r="V46" s="490" t="str">
        <f t="shared" si="2"/>
        <v/>
      </c>
      <c r="W46" s="932"/>
      <c r="X46" s="933"/>
      <c r="Y46" s="54"/>
      <c r="Z46" s="936" t="str">
        <f>IFERROR(IF(AND(AA$15=6,AC$15=2),Z45+1,IF(AC$15=2,"",Z45+1)),"")</f>
        <v/>
      </c>
      <c r="AA46" s="937"/>
      <c r="AB46" s="490" t="str">
        <f t="shared" si="3"/>
        <v/>
      </c>
      <c r="AC46" s="932"/>
      <c r="AD46" s="933"/>
      <c r="AE46" s="54"/>
      <c r="AF46" s="936" t="str">
        <f>IFERROR(IF(AND(AG$15=6,AI$15=2),AF45+1,IF(AI$15=2,"",AF45+1)),"")</f>
        <v/>
      </c>
      <c r="AG46" s="937"/>
      <c r="AH46" s="490" t="str">
        <f t="shared" si="4"/>
        <v/>
      </c>
      <c r="AI46" s="932"/>
      <c r="AJ46" s="933"/>
      <c r="AK46" s="74"/>
      <c r="AQ46" s="72">
        <v>45782</v>
      </c>
      <c r="AR46" s="52" t="s">
        <v>143</v>
      </c>
      <c r="AS46" s="52" t="s">
        <v>204</v>
      </c>
    </row>
    <row r="47" spans="2:45" ht="30" customHeight="1">
      <c r="B47" s="934" t="str">
        <f>IFERROR(IF(E$15=2,"",B46+1),"")</f>
        <v/>
      </c>
      <c r="C47" s="934"/>
      <c r="D47" s="490" t="str">
        <f t="shared" si="11"/>
        <v/>
      </c>
      <c r="E47" s="938"/>
      <c r="F47" s="938"/>
      <c r="H47" s="934" t="str">
        <f>IFERROR(IF(K$15=2,"",H46+1),"")</f>
        <v/>
      </c>
      <c r="I47" s="934"/>
      <c r="J47" s="490" t="str">
        <f t="shared" si="0"/>
        <v/>
      </c>
      <c r="K47" s="932"/>
      <c r="L47" s="933"/>
      <c r="N47" s="934" t="str">
        <f>IFERROR(IF(Q$15=2,"",N46+1),"")</f>
        <v/>
      </c>
      <c r="O47" s="934"/>
      <c r="P47" s="490" t="str">
        <f t="shared" si="1"/>
        <v/>
      </c>
      <c r="Q47" s="932"/>
      <c r="R47" s="933"/>
      <c r="T47" s="934" t="str">
        <f>IFERROR(IF(W$15=2,"",T46+1),"")</f>
        <v/>
      </c>
      <c r="U47" s="934"/>
      <c r="V47" s="490" t="str">
        <f t="shared" si="2"/>
        <v/>
      </c>
      <c r="W47" s="932"/>
      <c r="X47" s="933"/>
      <c r="Y47" s="54"/>
      <c r="Z47" s="934" t="str">
        <f>IFERROR(IF(AC$15=2,"",Z46+1),"")</f>
        <v/>
      </c>
      <c r="AA47" s="934"/>
      <c r="AB47" s="490" t="str">
        <f t="shared" si="3"/>
        <v/>
      </c>
      <c r="AC47" s="932"/>
      <c r="AD47" s="933"/>
      <c r="AE47" s="54"/>
      <c r="AF47" s="934" t="str">
        <f>IFERROR(IF(AI$15=2,"",AF46+1),"")</f>
        <v/>
      </c>
      <c r="AG47" s="934"/>
      <c r="AH47" s="490" t="str">
        <f t="shared" si="4"/>
        <v/>
      </c>
      <c r="AI47" s="932"/>
      <c r="AJ47" s="933"/>
      <c r="AK47" s="74"/>
      <c r="AQ47" s="72">
        <v>45783</v>
      </c>
      <c r="AR47" s="52" t="s">
        <v>197</v>
      </c>
      <c r="AS47" s="52" t="s">
        <v>214</v>
      </c>
    </row>
    <row r="48" spans="2:45" ht="30" customHeight="1" thickBot="1">
      <c r="B48" s="931" t="str">
        <f>IFERROR(IF(OR(E15=2,E15=4,E15=6,E15=9,E15=11),"",B47+1),"")</f>
        <v/>
      </c>
      <c r="C48" s="931"/>
      <c r="D48" s="76" t="str">
        <f t="shared" si="11"/>
        <v/>
      </c>
      <c r="E48" s="935"/>
      <c r="F48" s="935"/>
      <c r="H48" s="931" t="str">
        <f>IFERROR(IF(OR(K15=2,K15=4,K15=6,K15=9,K15=11),"",H47+1),"")</f>
        <v/>
      </c>
      <c r="I48" s="931"/>
      <c r="J48" s="76" t="str">
        <f t="shared" si="0"/>
        <v/>
      </c>
      <c r="K48" s="925"/>
      <c r="L48" s="926"/>
      <c r="N48" s="931" t="str">
        <f>IFERROR(IF(OR(Q15=2,Q15=4,Q15=6,Q15=9,Q15=11),"",N47+1),"")</f>
        <v/>
      </c>
      <c r="O48" s="931"/>
      <c r="P48" s="76" t="str">
        <f t="shared" si="1"/>
        <v/>
      </c>
      <c r="Q48" s="925"/>
      <c r="R48" s="926"/>
      <c r="T48" s="931" t="str">
        <f>IFERROR(IF(OR(W15=2,W15=4,W15=6,W15=9,W15=11),"",T47+1),"")</f>
        <v/>
      </c>
      <c r="U48" s="931"/>
      <c r="V48" s="76" t="str">
        <f t="shared" si="2"/>
        <v/>
      </c>
      <c r="W48" s="925"/>
      <c r="X48" s="926"/>
      <c r="Y48" s="54"/>
      <c r="Z48" s="931" t="str">
        <f>IFERROR(IF(OR(AC15=2,AC15=4,AC15=6,AC15=9,AC15=11),"",Z47+1),"")</f>
        <v/>
      </c>
      <c r="AA48" s="931"/>
      <c r="AB48" s="76" t="str">
        <f t="shared" si="3"/>
        <v/>
      </c>
      <c r="AC48" s="925"/>
      <c r="AD48" s="926"/>
      <c r="AE48" s="54"/>
      <c r="AF48" s="931" t="str">
        <f>IFERROR(IF(OR(AI15=2,AI15=4,AI15=6,AI15=9,AI15=11),"",AF47+1),"")</f>
        <v/>
      </c>
      <c r="AG48" s="931"/>
      <c r="AH48" s="76" t="str">
        <f t="shared" si="4"/>
        <v/>
      </c>
      <c r="AI48" s="925"/>
      <c r="AJ48" s="926"/>
      <c r="AK48" s="74"/>
      <c r="AQ48" s="72">
        <v>45859</v>
      </c>
      <c r="AR48" s="52" t="s">
        <v>143</v>
      </c>
      <c r="AS48" s="52" t="s">
        <v>205</v>
      </c>
    </row>
    <row r="49" spans="2:46" ht="30" customHeight="1" thickTop="1">
      <c r="B49" s="927" t="s">
        <v>215</v>
      </c>
      <c r="C49" s="927"/>
      <c r="D49" s="928" t="str">
        <f>IF(COUNTIF(E$18:F$48,B49)=0,"",COUNTIF(E$18:F$48,B49))</f>
        <v/>
      </c>
      <c r="E49" s="911"/>
      <c r="F49" s="77" t="s">
        <v>216</v>
      </c>
      <c r="H49" s="912" t="s">
        <v>215</v>
      </c>
      <c r="I49" s="912"/>
      <c r="J49" s="910" t="str">
        <f>IF(COUNTIF(K$18:L$48,H49)=0,"",COUNTIF(K$18:L$48,H49))</f>
        <v/>
      </c>
      <c r="K49" s="911"/>
      <c r="L49" s="77" t="s">
        <v>216</v>
      </c>
      <c r="N49" s="912" t="s">
        <v>215</v>
      </c>
      <c r="O49" s="912"/>
      <c r="P49" s="929" t="str">
        <f>IF(COUNTIF(Q$18:R$48,N49)=0,"",COUNTIF(Q$18:R$48,N49))</f>
        <v/>
      </c>
      <c r="Q49" s="930"/>
      <c r="R49" s="77" t="s">
        <v>216</v>
      </c>
      <c r="T49" s="912" t="s">
        <v>215</v>
      </c>
      <c r="U49" s="912"/>
      <c r="V49" s="910" t="str">
        <f>IF(COUNTIF(W$18:X$48,T49)=0,"",COUNTIF(W$18:X$48,T49))</f>
        <v/>
      </c>
      <c r="W49" s="911"/>
      <c r="X49" s="77" t="s">
        <v>216</v>
      </c>
      <c r="Z49" s="912" t="s">
        <v>215</v>
      </c>
      <c r="AA49" s="912"/>
      <c r="AB49" s="910" t="str">
        <f>IF(COUNTIF(AC$18:AD$48,Z49)=0,"",COUNTIF(AC$18:AD$48,Z49))</f>
        <v/>
      </c>
      <c r="AC49" s="911"/>
      <c r="AD49" s="77" t="s">
        <v>216</v>
      </c>
      <c r="AF49" s="912" t="s">
        <v>215</v>
      </c>
      <c r="AG49" s="912"/>
      <c r="AH49" s="910" t="str">
        <f>IF(COUNTIF(AI$18:AJ$48,AF49)=0,"",COUNTIF(AI$18:AJ$48,AF49))</f>
        <v/>
      </c>
      <c r="AI49" s="911"/>
      <c r="AJ49" s="77" t="s">
        <v>216</v>
      </c>
      <c r="AQ49" s="72">
        <v>45880</v>
      </c>
      <c r="AR49" s="52" t="s">
        <v>143</v>
      </c>
      <c r="AS49" s="52" t="s">
        <v>206</v>
      </c>
    </row>
    <row r="50" spans="2:46">
      <c r="AQ50" s="72">
        <v>45915</v>
      </c>
      <c r="AR50" s="52" t="s">
        <v>143</v>
      </c>
      <c r="AS50" s="52" t="s">
        <v>207</v>
      </c>
    </row>
    <row r="51" spans="2:46" s="62" customFormat="1" ht="24" customHeight="1">
      <c r="B51" s="78" t="s">
        <v>218</v>
      </c>
      <c r="C51" s="78"/>
      <c r="D51" s="78"/>
      <c r="E51" s="78"/>
      <c r="F51" s="78"/>
      <c r="G51" s="78"/>
      <c r="H51" s="79"/>
      <c r="I51" s="79"/>
      <c r="J51" s="79"/>
      <c r="K51" s="79"/>
      <c r="L51" s="79"/>
      <c r="M51" s="79"/>
      <c r="N51" s="79"/>
      <c r="O51" s="79"/>
      <c r="P51" s="79"/>
      <c r="Q51" s="79"/>
      <c r="R51" s="79"/>
      <c r="S51" s="80"/>
      <c r="T51" s="80"/>
      <c r="U51" s="80"/>
      <c r="V51" s="80"/>
      <c r="W51" s="80"/>
      <c r="X51" s="81"/>
      <c r="Y51" s="80"/>
      <c r="Z51" s="80"/>
      <c r="AA51" s="80"/>
      <c r="AB51" s="80"/>
      <c r="AC51" s="80"/>
      <c r="AD51" s="80"/>
      <c r="AE51" s="80"/>
      <c r="AF51" s="80"/>
      <c r="AG51" s="80"/>
      <c r="AH51" s="80"/>
      <c r="AI51" s="80"/>
      <c r="AJ51" s="80"/>
      <c r="AK51" s="82"/>
      <c r="AL51" s="82"/>
      <c r="AM51" s="82"/>
      <c r="AN51" s="82"/>
      <c r="AP51" s="82"/>
      <c r="AQ51" s="72">
        <v>45923</v>
      </c>
      <c r="AR51" s="52" t="s">
        <v>197</v>
      </c>
      <c r="AS51" s="52" t="s">
        <v>208</v>
      </c>
      <c r="AT51" s="61"/>
    </row>
    <row r="52" spans="2:46" s="62" customFormat="1" ht="24" customHeight="1">
      <c r="B52" s="488" t="s">
        <v>139</v>
      </c>
      <c r="C52" s="489"/>
      <c r="D52" s="489"/>
      <c r="E52" s="489"/>
      <c r="F52" s="489"/>
      <c r="G52" s="489"/>
      <c r="H52" s="83"/>
      <c r="I52" s="913" t="s">
        <v>219</v>
      </c>
      <c r="J52" s="914"/>
      <c r="K52" s="914"/>
      <c r="L52" s="914"/>
      <c r="M52" s="914"/>
      <c r="N52" s="914"/>
      <c r="O52" s="914"/>
      <c r="P52" s="915"/>
      <c r="Q52" s="916"/>
      <c r="R52" s="917"/>
      <c r="S52" s="917"/>
      <c r="T52" s="917"/>
      <c r="U52" s="917"/>
      <c r="V52" s="917"/>
      <c r="W52" s="917"/>
      <c r="X52" s="917"/>
      <c r="Y52" s="917"/>
      <c r="Z52" s="917"/>
      <c r="AA52" s="917"/>
      <c r="AB52" s="917"/>
      <c r="AC52" s="917"/>
      <c r="AD52" s="917"/>
      <c r="AE52" s="917"/>
      <c r="AF52" s="917"/>
      <c r="AG52" s="917"/>
      <c r="AH52" s="917"/>
      <c r="AI52" s="917"/>
      <c r="AJ52" s="918"/>
      <c r="AK52" s="82"/>
      <c r="AL52" s="82"/>
      <c r="AM52" s="82"/>
      <c r="AN52" s="82"/>
      <c r="AP52" s="82"/>
      <c r="AQ52" s="72">
        <v>45943</v>
      </c>
      <c r="AR52" s="52" t="s">
        <v>143</v>
      </c>
      <c r="AS52" s="52" t="s">
        <v>217</v>
      </c>
      <c r="AT52" s="61"/>
    </row>
    <row r="53" spans="2:46" s="62" customFormat="1" ht="24" customHeight="1">
      <c r="B53" s="488" t="s">
        <v>220</v>
      </c>
      <c r="C53" s="489"/>
      <c r="D53" s="489"/>
      <c r="E53" s="489"/>
      <c r="F53" s="489"/>
      <c r="G53" s="489"/>
      <c r="H53" s="83"/>
      <c r="I53" s="913" t="s">
        <v>219</v>
      </c>
      <c r="J53" s="914"/>
      <c r="K53" s="914"/>
      <c r="L53" s="914"/>
      <c r="M53" s="914"/>
      <c r="N53" s="914"/>
      <c r="O53" s="914"/>
      <c r="P53" s="915"/>
      <c r="Q53" s="919"/>
      <c r="R53" s="920"/>
      <c r="S53" s="920"/>
      <c r="T53" s="920"/>
      <c r="U53" s="920"/>
      <c r="V53" s="920"/>
      <c r="W53" s="920"/>
      <c r="X53" s="920"/>
      <c r="Y53" s="920"/>
      <c r="Z53" s="920"/>
      <c r="AA53" s="920"/>
      <c r="AB53" s="920"/>
      <c r="AC53" s="920"/>
      <c r="AD53" s="920"/>
      <c r="AE53" s="920"/>
      <c r="AF53" s="920"/>
      <c r="AG53" s="920"/>
      <c r="AH53" s="920"/>
      <c r="AI53" s="920"/>
      <c r="AJ53" s="921"/>
      <c r="AK53" s="82"/>
      <c r="AL53" s="82"/>
      <c r="AM53" s="82"/>
      <c r="AN53" s="82"/>
      <c r="AP53" s="82"/>
      <c r="AQ53" s="72">
        <v>45964</v>
      </c>
      <c r="AR53" s="52" t="s">
        <v>143</v>
      </c>
      <c r="AS53" s="52" t="s">
        <v>210</v>
      </c>
      <c r="AT53" s="61"/>
    </row>
    <row r="54" spans="2:46" s="62" customFormat="1" ht="24" customHeight="1">
      <c r="B54" s="488" t="s">
        <v>221</v>
      </c>
      <c r="C54" s="489"/>
      <c r="D54" s="489"/>
      <c r="E54" s="489"/>
      <c r="F54" s="489"/>
      <c r="G54" s="489"/>
      <c r="H54" s="83"/>
      <c r="I54" s="913" t="s">
        <v>219</v>
      </c>
      <c r="J54" s="914"/>
      <c r="K54" s="914"/>
      <c r="L54" s="914"/>
      <c r="M54" s="914"/>
      <c r="N54" s="914"/>
      <c r="O54" s="914"/>
      <c r="P54" s="915"/>
      <c r="Q54" s="922"/>
      <c r="R54" s="923"/>
      <c r="S54" s="923"/>
      <c r="T54" s="923"/>
      <c r="U54" s="923"/>
      <c r="V54" s="923"/>
      <c r="W54" s="923"/>
      <c r="X54" s="923"/>
      <c r="Y54" s="923"/>
      <c r="Z54" s="923"/>
      <c r="AA54" s="923"/>
      <c r="AB54" s="923"/>
      <c r="AC54" s="923"/>
      <c r="AD54" s="923"/>
      <c r="AE54" s="923"/>
      <c r="AF54" s="923"/>
      <c r="AG54" s="923"/>
      <c r="AH54" s="923"/>
      <c r="AI54" s="923"/>
      <c r="AJ54" s="924"/>
      <c r="AK54" s="82"/>
      <c r="AL54" s="82"/>
      <c r="AM54" s="82"/>
      <c r="AN54" s="82"/>
      <c r="AP54" s="82"/>
      <c r="AQ54" s="72">
        <v>45984</v>
      </c>
      <c r="AR54" s="52" t="s">
        <v>142</v>
      </c>
      <c r="AS54" s="52" t="s">
        <v>211</v>
      </c>
      <c r="AT54" s="61"/>
    </row>
    <row r="55" spans="2:46">
      <c r="Z55" s="84"/>
      <c r="AB55" s="53"/>
      <c r="AH55" s="53"/>
      <c r="AQ55" s="72">
        <v>45985</v>
      </c>
      <c r="AR55" s="52" t="s">
        <v>143</v>
      </c>
      <c r="AS55" s="52" t="s">
        <v>214</v>
      </c>
    </row>
    <row r="56" spans="2:46" ht="31.5" customHeight="1">
      <c r="R56" s="85"/>
      <c r="S56" s="85"/>
      <c r="T56" s="85"/>
      <c r="AQ56" s="457">
        <v>46023</v>
      </c>
      <c r="AR56" s="459" t="s">
        <v>430</v>
      </c>
      <c r="AS56" s="458" t="s">
        <v>188</v>
      </c>
    </row>
    <row r="57" spans="2:46" ht="13.5" customHeight="1">
      <c r="R57" s="85"/>
      <c r="S57" s="85"/>
      <c r="T57" s="85"/>
      <c r="AQ57" s="457">
        <v>46034</v>
      </c>
      <c r="AR57" s="460" t="s">
        <v>146</v>
      </c>
      <c r="AS57" s="458" t="s">
        <v>192</v>
      </c>
    </row>
    <row r="58" spans="2:46" ht="40">
      <c r="AQ58" s="457">
        <v>46064</v>
      </c>
      <c r="AR58" s="460" t="s">
        <v>431</v>
      </c>
      <c r="AS58" s="458" t="s">
        <v>194</v>
      </c>
    </row>
    <row r="59" spans="2:46" ht="20">
      <c r="AQ59" s="457">
        <v>46076</v>
      </c>
      <c r="AR59" s="460" t="s">
        <v>146</v>
      </c>
      <c r="AS59" s="458" t="s">
        <v>196</v>
      </c>
    </row>
    <row r="60" spans="2:46" ht="20">
      <c r="AQ60" s="457">
        <v>46101</v>
      </c>
      <c r="AR60" s="460" t="s">
        <v>356</v>
      </c>
      <c r="AS60" s="458" t="s">
        <v>198</v>
      </c>
    </row>
    <row r="61" spans="2:46" ht="20">
      <c r="AQ61" s="457">
        <v>46141</v>
      </c>
      <c r="AR61" s="460" t="s">
        <v>431</v>
      </c>
      <c r="AS61" s="458" t="s">
        <v>199</v>
      </c>
    </row>
    <row r="62" spans="2:46" ht="20">
      <c r="AQ62" s="457">
        <v>46145</v>
      </c>
      <c r="AR62" s="460" t="s">
        <v>4</v>
      </c>
      <c r="AS62" s="458" t="s">
        <v>201</v>
      </c>
    </row>
    <row r="63" spans="2:46" ht="20">
      <c r="AQ63" s="457">
        <v>46146</v>
      </c>
      <c r="AR63" s="460" t="s">
        <v>146</v>
      </c>
      <c r="AS63" s="458" t="s">
        <v>202</v>
      </c>
    </row>
    <row r="64" spans="2:46" ht="20">
      <c r="R64" s="908"/>
      <c r="S64" s="908"/>
      <c r="T64" s="908"/>
      <c r="AQ64" s="457">
        <v>46147</v>
      </c>
      <c r="AR64" s="460" t="s">
        <v>432</v>
      </c>
      <c r="AS64" s="458" t="s">
        <v>204</v>
      </c>
    </row>
    <row r="65" spans="18:45" ht="20">
      <c r="R65" s="908"/>
      <c r="S65" s="908"/>
      <c r="T65" s="908"/>
      <c r="AQ65" s="457">
        <v>46148</v>
      </c>
      <c r="AR65" s="460" t="s">
        <v>431</v>
      </c>
      <c r="AS65" s="458" t="s">
        <v>214</v>
      </c>
    </row>
    <row r="66" spans="18:45" ht="20">
      <c r="AQ66" s="457">
        <v>46223</v>
      </c>
      <c r="AR66" s="460" t="s">
        <v>146</v>
      </c>
      <c r="AS66" s="458" t="s">
        <v>205</v>
      </c>
    </row>
    <row r="67" spans="18:45" ht="20">
      <c r="AQ67" s="457">
        <v>46245</v>
      </c>
      <c r="AR67" s="460" t="s">
        <v>27</v>
      </c>
      <c r="AS67" s="458" t="s">
        <v>206</v>
      </c>
    </row>
    <row r="68" spans="18:45" ht="20">
      <c r="AQ68" s="457">
        <v>46286</v>
      </c>
      <c r="AR68" s="460" t="s">
        <v>146</v>
      </c>
      <c r="AS68" s="458" t="s">
        <v>207</v>
      </c>
    </row>
    <row r="69" spans="18:45" ht="20">
      <c r="AQ69" s="457">
        <v>46287</v>
      </c>
      <c r="AR69" s="460" t="s">
        <v>27</v>
      </c>
      <c r="AS69" s="458" t="s">
        <v>429</v>
      </c>
    </row>
    <row r="70" spans="18:45" ht="20">
      <c r="AQ70" s="457">
        <v>46288</v>
      </c>
      <c r="AR70" s="460" t="s">
        <v>431</v>
      </c>
      <c r="AS70" s="458" t="s">
        <v>208</v>
      </c>
    </row>
    <row r="71" spans="18:45" ht="40">
      <c r="AQ71" s="457">
        <v>46307</v>
      </c>
      <c r="AR71" s="460" t="s">
        <v>146</v>
      </c>
      <c r="AS71" s="458" t="s">
        <v>209</v>
      </c>
    </row>
    <row r="72" spans="18:45" ht="20">
      <c r="AQ72" s="457">
        <v>46329</v>
      </c>
      <c r="AR72" s="459" t="s">
        <v>432</v>
      </c>
      <c r="AS72" s="458" t="s">
        <v>210</v>
      </c>
    </row>
    <row r="73" spans="18:45" ht="40">
      <c r="AQ73" s="457">
        <v>46349</v>
      </c>
      <c r="AR73" s="460" t="s">
        <v>146</v>
      </c>
      <c r="AS73" s="458" t="s">
        <v>211</v>
      </c>
    </row>
    <row r="76" spans="18:45" ht="18.75" customHeight="1"/>
  </sheetData>
  <sheetProtection algorithmName="SHA-512" hashValue="OScj0LwtTpit3jYOFRH4yNKuh0EwaXEJtGU4vBDrk8QYzpN2E7hrq8qUOS5ZWZXz6tbW6vXTqe1CMoW8XJR/Jg==" saltValue="1+EPjnSrAC6KRORNLQyj+g==" spinCount="100000" sheet="1" formatCells="0" formatColumns="0" formatRows="0" selectLockedCells="1"/>
  <mergeCells count="414">
    <mergeCell ref="AC1:AJ1"/>
    <mergeCell ref="B2:L3"/>
    <mergeCell ref="AB2:AJ2"/>
    <mergeCell ref="C9:E9"/>
    <mergeCell ref="F9:AJ9"/>
    <mergeCell ref="B10:B11"/>
    <mergeCell ref="C10:E10"/>
    <mergeCell ref="F10:AJ10"/>
    <mergeCell ref="C11:E11"/>
    <mergeCell ref="F11:AJ11"/>
    <mergeCell ref="B12:B13"/>
    <mergeCell ref="C12:E13"/>
    <mergeCell ref="F12:AJ13"/>
    <mergeCell ref="B17:C17"/>
    <mergeCell ref="E17:F17"/>
    <mergeCell ref="H17:I17"/>
    <mergeCell ref="K17:L17"/>
    <mergeCell ref="N17:O17"/>
    <mergeCell ref="Q17:R17"/>
    <mergeCell ref="T17:U17"/>
    <mergeCell ref="W17:X17"/>
    <mergeCell ref="Z17:AA17"/>
    <mergeCell ref="AC17:AD17"/>
    <mergeCell ref="AF17:AG17"/>
    <mergeCell ref="AI17:AJ17"/>
    <mergeCell ref="B18:C18"/>
    <mergeCell ref="E18:F18"/>
    <mergeCell ref="H18:I18"/>
    <mergeCell ref="K18:L18"/>
    <mergeCell ref="N18:O18"/>
    <mergeCell ref="AI18:AJ18"/>
    <mergeCell ref="B19:C19"/>
    <mergeCell ref="E19:F19"/>
    <mergeCell ref="H19:I19"/>
    <mergeCell ref="K19:L19"/>
    <mergeCell ref="N19:O19"/>
    <mergeCell ref="Q19:R19"/>
    <mergeCell ref="T19:U19"/>
    <mergeCell ref="W19:X19"/>
    <mergeCell ref="Z19:AA19"/>
    <mergeCell ref="Q18:R18"/>
    <mergeCell ref="T18:U18"/>
    <mergeCell ref="W18:X18"/>
    <mergeCell ref="Z18:AA18"/>
    <mergeCell ref="AC18:AD18"/>
    <mergeCell ref="AF18:AG18"/>
    <mergeCell ref="AC19:AD19"/>
    <mergeCell ref="AF19:AG19"/>
    <mergeCell ref="AI19:AJ19"/>
    <mergeCell ref="AC20:AD20"/>
    <mergeCell ref="AF20:AG20"/>
    <mergeCell ref="AI20:AJ20"/>
    <mergeCell ref="B21:C21"/>
    <mergeCell ref="E21:F21"/>
    <mergeCell ref="H21:I21"/>
    <mergeCell ref="K21:L21"/>
    <mergeCell ref="N21:O21"/>
    <mergeCell ref="AI21:AJ21"/>
    <mergeCell ref="Q21:R21"/>
    <mergeCell ref="T21:U21"/>
    <mergeCell ref="W21:X21"/>
    <mergeCell ref="Z21:AA21"/>
    <mergeCell ref="AC21:AD21"/>
    <mergeCell ref="AF21:AG21"/>
    <mergeCell ref="B20:C20"/>
    <mergeCell ref="E20:F20"/>
    <mergeCell ref="H20:I20"/>
    <mergeCell ref="K20:L20"/>
    <mergeCell ref="N20:O20"/>
    <mergeCell ref="Q20:R20"/>
    <mergeCell ref="T20:U20"/>
    <mergeCell ref="W20:X20"/>
    <mergeCell ref="Z20:AA20"/>
    <mergeCell ref="AC22:AD22"/>
    <mergeCell ref="AF22:AG22"/>
    <mergeCell ref="AI22:AJ22"/>
    <mergeCell ref="B23:C23"/>
    <mergeCell ref="E23:F23"/>
    <mergeCell ref="H23:I23"/>
    <mergeCell ref="K23:L23"/>
    <mergeCell ref="N23:O23"/>
    <mergeCell ref="Q23:R23"/>
    <mergeCell ref="T23:U23"/>
    <mergeCell ref="W23:X23"/>
    <mergeCell ref="Z23:AA23"/>
    <mergeCell ref="AC23:AD23"/>
    <mergeCell ref="AF23:AG23"/>
    <mergeCell ref="AI23:AJ23"/>
    <mergeCell ref="B22:C22"/>
    <mergeCell ref="E22:F22"/>
    <mergeCell ref="H22:I22"/>
    <mergeCell ref="K22:L22"/>
    <mergeCell ref="N22:O22"/>
    <mergeCell ref="Q22:R22"/>
    <mergeCell ref="T22:U22"/>
    <mergeCell ref="W22:X22"/>
    <mergeCell ref="Z22:AA22"/>
    <mergeCell ref="B24:C24"/>
    <mergeCell ref="E24:F24"/>
    <mergeCell ref="H24:I24"/>
    <mergeCell ref="K24:L24"/>
    <mergeCell ref="N24:O24"/>
    <mergeCell ref="AI24:AJ24"/>
    <mergeCell ref="B25:C25"/>
    <mergeCell ref="E25:F25"/>
    <mergeCell ref="H25:I25"/>
    <mergeCell ref="K25:L25"/>
    <mergeCell ref="N25:O25"/>
    <mergeCell ref="Q25:R25"/>
    <mergeCell ref="T25:U25"/>
    <mergeCell ref="W25:X25"/>
    <mergeCell ref="Z25:AA25"/>
    <mergeCell ref="Q24:R24"/>
    <mergeCell ref="T24:U24"/>
    <mergeCell ref="W24:X24"/>
    <mergeCell ref="Z24:AA24"/>
    <mergeCell ref="AC24:AD24"/>
    <mergeCell ref="AF24:AG24"/>
    <mergeCell ref="AC25:AD25"/>
    <mergeCell ref="AF25:AG25"/>
    <mergeCell ref="AI25:AJ25"/>
    <mergeCell ref="AC26:AD26"/>
    <mergeCell ref="AF26:AG26"/>
    <mergeCell ref="AI26:AJ26"/>
    <mergeCell ref="B27:C27"/>
    <mergeCell ref="E27:F27"/>
    <mergeCell ref="H27:I27"/>
    <mergeCell ref="K27:L27"/>
    <mergeCell ref="N27:O27"/>
    <mergeCell ref="AI27:AJ27"/>
    <mergeCell ref="Q27:R27"/>
    <mergeCell ref="T27:U27"/>
    <mergeCell ref="W27:X27"/>
    <mergeCell ref="Z27:AA27"/>
    <mergeCell ref="AC27:AD27"/>
    <mergeCell ref="AF27:AG27"/>
    <mergeCell ref="B26:C26"/>
    <mergeCell ref="E26:F26"/>
    <mergeCell ref="H26:I26"/>
    <mergeCell ref="K26:L26"/>
    <mergeCell ref="N26:O26"/>
    <mergeCell ref="Q26:R26"/>
    <mergeCell ref="T26:U26"/>
    <mergeCell ref="W26:X26"/>
    <mergeCell ref="Z26:AA26"/>
    <mergeCell ref="AC28:AD28"/>
    <mergeCell ref="AF28:AG28"/>
    <mergeCell ref="AI28:AJ28"/>
    <mergeCell ref="B29:C29"/>
    <mergeCell ref="E29:F29"/>
    <mergeCell ref="H29:I29"/>
    <mergeCell ref="K29:L29"/>
    <mergeCell ref="N29:O29"/>
    <mergeCell ref="Q29:R29"/>
    <mergeCell ref="T29:U29"/>
    <mergeCell ref="W29:X29"/>
    <mergeCell ref="Z29:AA29"/>
    <mergeCell ref="AC29:AD29"/>
    <mergeCell ref="AF29:AG29"/>
    <mergeCell ref="AI29:AJ29"/>
    <mergeCell ref="B28:C28"/>
    <mergeCell ref="E28:F28"/>
    <mergeCell ref="H28:I28"/>
    <mergeCell ref="K28:L28"/>
    <mergeCell ref="N28:O28"/>
    <mergeCell ref="Q28:R28"/>
    <mergeCell ref="T28:U28"/>
    <mergeCell ref="W28:X28"/>
    <mergeCell ref="Z28:AA28"/>
    <mergeCell ref="B30:C30"/>
    <mergeCell ref="E30:F30"/>
    <mergeCell ref="H30:I30"/>
    <mergeCell ref="K30:L30"/>
    <mergeCell ref="N30:O30"/>
    <mergeCell ref="AI30:AJ30"/>
    <mergeCell ref="B31:C31"/>
    <mergeCell ref="E31:F31"/>
    <mergeCell ref="H31:I31"/>
    <mergeCell ref="K31:L31"/>
    <mergeCell ref="N31:O31"/>
    <mergeCell ref="Q31:R31"/>
    <mergeCell ref="T31:U31"/>
    <mergeCell ref="W31:X31"/>
    <mergeCell ref="Z31:AA31"/>
    <mergeCell ref="Q30:R30"/>
    <mergeCell ref="T30:U30"/>
    <mergeCell ref="W30:X30"/>
    <mergeCell ref="Z30:AA30"/>
    <mergeCell ref="AC30:AD30"/>
    <mergeCell ref="AF30:AG30"/>
    <mergeCell ref="AC31:AD31"/>
    <mergeCell ref="AF31:AG31"/>
    <mergeCell ref="AI31:AJ31"/>
    <mergeCell ref="AC32:AD32"/>
    <mergeCell ref="AF32:AG32"/>
    <mergeCell ref="AI32:AJ32"/>
    <mergeCell ref="B33:C33"/>
    <mergeCell ref="E33:F33"/>
    <mergeCell ref="H33:I33"/>
    <mergeCell ref="K33:L33"/>
    <mergeCell ref="N33:O33"/>
    <mergeCell ref="AI33:AJ33"/>
    <mergeCell ref="Q33:R33"/>
    <mergeCell ref="T33:U33"/>
    <mergeCell ref="W33:X33"/>
    <mergeCell ref="Z33:AA33"/>
    <mergeCell ref="AC33:AD33"/>
    <mergeCell ref="AF33:AG33"/>
    <mergeCell ref="B32:C32"/>
    <mergeCell ref="E32:F32"/>
    <mergeCell ref="H32:I32"/>
    <mergeCell ref="K32:L32"/>
    <mergeCell ref="N32:O32"/>
    <mergeCell ref="Q32:R32"/>
    <mergeCell ref="T32:U32"/>
    <mergeCell ref="W32:X32"/>
    <mergeCell ref="Z32:AA32"/>
    <mergeCell ref="AC34:AD34"/>
    <mergeCell ref="AF34:AG34"/>
    <mergeCell ref="AI34:AJ34"/>
    <mergeCell ref="B35:C35"/>
    <mergeCell ref="E35:F35"/>
    <mergeCell ref="H35:I35"/>
    <mergeCell ref="K35:L35"/>
    <mergeCell ref="N35:O35"/>
    <mergeCell ref="Q35:R35"/>
    <mergeCell ref="T35:U35"/>
    <mergeCell ref="W35:X35"/>
    <mergeCell ref="Z35:AA35"/>
    <mergeCell ref="AC35:AD35"/>
    <mergeCell ref="AF35:AG35"/>
    <mergeCell ref="AI35:AJ35"/>
    <mergeCell ref="B34:C34"/>
    <mergeCell ref="E34:F34"/>
    <mergeCell ref="H34:I34"/>
    <mergeCell ref="K34:L34"/>
    <mergeCell ref="N34:O34"/>
    <mergeCell ref="Q34:R34"/>
    <mergeCell ref="T34:U34"/>
    <mergeCell ref="W34:X34"/>
    <mergeCell ref="Z34:AA34"/>
    <mergeCell ref="B36:C36"/>
    <mergeCell ref="E36:F36"/>
    <mergeCell ref="H36:I36"/>
    <mergeCell ref="K36:L36"/>
    <mergeCell ref="N36:O36"/>
    <mergeCell ref="AI36:AJ36"/>
    <mergeCell ref="B37:C37"/>
    <mergeCell ref="E37:F37"/>
    <mergeCell ref="H37:I37"/>
    <mergeCell ref="K37:L37"/>
    <mergeCell ref="N37:O37"/>
    <mergeCell ref="Q37:R37"/>
    <mergeCell ref="T37:U37"/>
    <mergeCell ref="W37:X37"/>
    <mergeCell ref="Z37:AA37"/>
    <mergeCell ref="Q36:R36"/>
    <mergeCell ref="T36:U36"/>
    <mergeCell ref="W36:X36"/>
    <mergeCell ref="Z36:AA36"/>
    <mergeCell ref="AC36:AD36"/>
    <mergeCell ref="AF36:AG36"/>
    <mergeCell ref="AC37:AD37"/>
    <mergeCell ref="AF37:AG37"/>
    <mergeCell ref="AI37:AJ37"/>
    <mergeCell ref="AC38:AD38"/>
    <mergeCell ref="AF38:AG38"/>
    <mergeCell ref="AI38:AJ38"/>
    <mergeCell ref="B39:C39"/>
    <mergeCell ref="E39:F39"/>
    <mergeCell ref="H39:I39"/>
    <mergeCell ref="K39:L39"/>
    <mergeCell ref="N39:O39"/>
    <mergeCell ref="AI39:AJ39"/>
    <mergeCell ref="Q39:R39"/>
    <mergeCell ref="T39:U39"/>
    <mergeCell ref="W39:X39"/>
    <mergeCell ref="Z39:AA39"/>
    <mergeCell ref="AC39:AD39"/>
    <mergeCell ref="AF39:AG39"/>
    <mergeCell ref="B38:C38"/>
    <mergeCell ref="E38:F38"/>
    <mergeCell ref="H38:I38"/>
    <mergeCell ref="K38:L38"/>
    <mergeCell ref="N38:O38"/>
    <mergeCell ref="Q38:R38"/>
    <mergeCell ref="T38:U38"/>
    <mergeCell ref="W38:X38"/>
    <mergeCell ref="Z38:AA38"/>
    <mergeCell ref="AC40:AD40"/>
    <mergeCell ref="AF40:AG40"/>
    <mergeCell ref="AI40:AJ40"/>
    <mergeCell ref="B41:C41"/>
    <mergeCell ref="E41:F41"/>
    <mergeCell ref="H41:I41"/>
    <mergeCell ref="K41:L41"/>
    <mergeCell ref="N41:O41"/>
    <mergeCell ref="Q41:R41"/>
    <mergeCell ref="T41:U41"/>
    <mergeCell ref="W41:X41"/>
    <mergeCell ref="Z41:AA41"/>
    <mergeCell ref="AC41:AD41"/>
    <mergeCell ref="AF41:AG41"/>
    <mergeCell ref="AI41:AJ41"/>
    <mergeCell ref="B40:C40"/>
    <mergeCell ref="E40:F40"/>
    <mergeCell ref="H40:I40"/>
    <mergeCell ref="K40:L40"/>
    <mergeCell ref="N40:O40"/>
    <mergeCell ref="Q40:R40"/>
    <mergeCell ref="T40:U40"/>
    <mergeCell ref="W40:X40"/>
    <mergeCell ref="Z40:AA40"/>
    <mergeCell ref="B42:C42"/>
    <mergeCell ref="E42:F42"/>
    <mergeCell ref="H42:I42"/>
    <mergeCell ref="K42:L42"/>
    <mergeCell ref="N42:O42"/>
    <mergeCell ref="AI42:AJ42"/>
    <mergeCell ref="B43:C43"/>
    <mergeCell ref="E43:F43"/>
    <mergeCell ref="H43:I43"/>
    <mergeCell ref="K43:L43"/>
    <mergeCell ref="N43:O43"/>
    <mergeCell ref="Q43:R43"/>
    <mergeCell ref="T43:U43"/>
    <mergeCell ref="W43:X43"/>
    <mergeCell ref="Z43:AA43"/>
    <mergeCell ref="Q42:R42"/>
    <mergeCell ref="T42:U42"/>
    <mergeCell ref="W42:X42"/>
    <mergeCell ref="Z42:AA42"/>
    <mergeCell ref="AC42:AD42"/>
    <mergeCell ref="AF42:AG42"/>
    <mergeCell ref="AC43:AD43"/>
    <mergeCell ref="AF43:AG43"/>
    <mergeCell ref="AI43:AJ43"/>
    <mergeCell ref="AC44:AD44"/>
    <mergeCell ref="AF44:AG44"/>
    <mergeCell ref="AI44:AJ44"/>
    <mergeCell ref="B45:C45"/>
    <mergeCell ref="E45:F45"/>
    <mergeCell ref="H45:I45"/>
    <mergeCell ref="K45:L45"/>
    <mergeCell ref="N45:O45"/>
    <mergeCell ref="AI45:AJ45"/>
    <mergeCell ref="Q45:R45"/>
    <mergeCell ref="T45:U45"/>
    <mergeCell ref="W45:X45"/>
    <mergeCell ref="Z45:AA45"/>
    <mergeCell ref="AC45:AD45"/>
    <mergeCell ref="AF45:AG45"/>
    <mergeCell ref="B44:C44"/>
    <mergeCell ref="E44:F44"/>
    <mergeCell ref="H44:I44"/>
    <mergeCell ref="K44:L44"/>
    <mergeCell ref="N44:O44"/>
    <mergeCell ref="Q44:R44"/>
    <mergeCell ref="T44:U44"/>
    <mergeCell ref="W44:X44"/>
    <mergeCell ref="Z44:AA44"/>
    <mergeCell ref="AC46:AD46"/>
    <mergeCell ref="AF46:AG46"/>
    <mergeCell ref="AI46:AJ46"/>
    <mergeCell ref="B47:C47"/>
    <mergeCell ref="E47:F47"/>
    <mergeCell ref="H47:I47"/>
    <mergeCell ref="K47:L47"/>
    <mergeCell ref="N47:O47"/>
    <mergeCell ref="Q47:R47"/>
    <mergeCell ref="T47:U47"/>
    <mergeCell ref="W47:X47"/>
    <mergeCell ref="Z47:AA47"/>
    <mergeCell ref="AC47:AD47"/>
    <mergeCell ref="AF47:AG47"/>
    <mergeCell ref="AI47:AJ47"/>
    <mergeCell ref="B46:C46"/>
    <mergeCell ref="E46:F46"/>
    <mergeCell ref="H46:I46"/>
    <mergeCell ref="K46:L46"/>
    <mergeCell ref="N46:O46"/>
    <mergeCell ref="Q46:R46"/>
    <mergeCell ref="T46:U46"/>
    <mergeCell ref="W46:X46"/>
    <mergeCell ref="Z46:AA46"/>
    <mergeCell ref="B48:C48"/>
    <mergeCell ref="E48:F48"/>
    <mergeCell ref="H48:I48"/>
    <mergeCell ref="K48:L48"/>
    <mergeCell ref="N48:O48"/>
    <mergeCell ref="B49:C49"/>
    <mergeCell ref="D49:E49"/>
    <mergeCell ref="H49:I49"/>
    <mergeCell ref="J49:K49"/>
    <mergeCell ref="N49:O49"/>
    <mergeCell ref="AF48:AG48"/>
    <mergeCell ref="P49:Q49"/>
    <mergeCell ref="T49:U49"/>
    <mergeCell ref="V49:W49"/>
    <mergeCell ref="Z49:AA49"/>
    <mergeCell ref="R64:T65"/>
    <mergeCell ref="AB49:AC49"/>
    <mergeCell ref="AF49:AG49"/>
    <mergeCell ref="AH49:AI49"/>
    <mergeCell ref="I52:P52"/>
    <mergeCell ref="Q52:AJ54"/>
    <mergeCell ref="I53:P53"/>
    <mergeCell ref="I54:P54"/>
    <mergeCell ref="AI48:AJ48"/>
    <mergeCell ref="Q48:R48"/>
    <mergeCell ref="T48:U48"/>
    <mergeCell ref="W48:X48"/>
    <mergeCell ref="Z48:AA48"/>
    <mergeCell ref="AC48:AD48"/>
  </mergeCells>
  <phoneticPr fontId="8"/>
  <conditionalFormatting sqref="B18:C48 H18:I48 N18:O48 T18:U48 Z18:AA48 AF18:AG48">
    <cfRule type="expression" dxfId="416" priority="22">
      <formula>COUNTIF($AQ$16:$AQ$72,B18)=1</formula>
    </cfRule>
    <cfRule type="expression" dxfId="415" priority="23">
      <formula>D18="日"</formula>
    </cfRule>
    <cfRule type="expression" dxfId="414" priority="24">
      <formula>D18="土"</formula>
    </cfRule>
  </conditionalFormatting>
  <conditionalFormatting sqref="C15 E15">
    <cfRule type="expression" dxfId="412" priority="18">
      <formula>C15=""</formula>
    </cfRule>
  </conditionalFormatting>
  <conditionalFormatting sqref="D18:D48 J18:J48 P18:P48 V18:V48 AB18:AB48 AH18:AH48">
    <cfRule type="expression" dxfId="411" priority="25">
      <formula>COUNTIF($AQ$16:$AQ$72,B18)=1</formula>
    </cfRule>
    <cfRule type="expression" dxfId="410" priority="26">
      <formula>D18="日"</formula>
    </cfRule>
    <cfRule type="expression" dxfId="409" priority="27">
      <formula>D18="土"</formula>
    </cfRule>
  </conditionalFormatting>
  <conditionalFormatting sqref="E18:F48 K18:L48 Q18:R48 W18:X48 AC18:AD48 AI18:AJ48">
    <cfRule type="expression" dxfId="408" priority="19">
      <formula>E18="③"</formula>
    </cfRule>
    <cfRule type="expression" dxfId="407" priority="20">
      <formula>E18="②"</formula>
    </cfRule>
    <cfRule type="expression" dxfId="406" priority="21">
      <formula>E18="①"</formula>
    </cfRule>
  </conditionalFormatting>
  <conditionalFormatting sqref="E18:F48">
    <cfRule type="expression" dxfId="405" priority="17">
      <formula>E18=""</formula>
    </cfRule>
  </conditionalFormatting>
  <conditionalFormatting sqref="I15">
    <cfRule type="expression" dxfId="404" priority="5">
      <formula>I15=""</formula>
    </cfRule>
  </conditionalFormatting>
  <conditionalFormatting sqref="K15">
    <cfRule type="expression" dxfId="403" priority="11">
      <formula>K15=""</formula>
    </cfRule>
  </conditionalFormatting>
  <conditionalFormatting sqref="K18:L48">
    <cfRule type="expression" dxfId="402" priority="16">
      <formula>K18=""</formula>
    </cfRule>
  </conditionalFormatting>
  <conditionalFormatting sqref="O15">
    <cfRule type="expression" dxfId="401" priority="4">
      <formula>O15=""</formula>
    </cfRule>
  </conditionalFormatting>
  <conditionalFormatting sqref="Q15">
    <cfRule type="expression" dxfId="400" priority="10">
      <formula>Q15=""</formula>
    </cfRule>
  </conditionalFormatting>
  <conditionalFormatting sqref="Q18:R48">
    <cfRule type="expression" dxfId="399" priority="15">
      <formula>Q18=""</formula>
    </cfRule>
  </conditionalFormatting>
  <conditionalFormatting sqref="U15">
    <cfRule type="expression" dxfId="398" priority="3">
      <formula>U15=""</formula>
    </cfRule>
  </conditionalFormatting>
  <conditionalFormatting sqref="W15">
    <cfRule type="expression" dxfId="397" priority="9">
      <formula>W15=""</formula>
    </cfRule>
  </conditionalFormatting>
  <conditionalFormatting sqref="W18:X48">
    <cfRule type="expression" dxfId="396" priority="14">
      <formula>W18=""</formula>
    </cfRule>
  </conditionalFormatting>
  <conditionalFormatting sqref="AA15">
    <cfRule type="expression" dxfId="395" priority="2">
      <formula>AA15=""</formula>
    </cfRule>
  </conditionalFormatting>
  <conditionalFormatting sqref="AC15">
    <cfRule type="expression" dxfId="394" priority="8">
      <formula>AC15=""</formula>
    </cfRule>
  </conditionalFormatting>
  <conditionalFormatting sqref="AC18:AD48">
    <cfRule type="expression" dxfId="393" priority="13">
      <formula>AC18=""</formula>
    </cfRule>
  </conditionalFormatting>
  <conditionalFormatting sqref="AG15">
    <cfRule type="expression" dxfId="392" priority="1">
      <formula>AG15=""</formula>
    </cfRule>
  </conditionalFormatting>
  <conditionalFormatting sqref="AI15">
    <cfRule type="expression" dxfId="391" priority="7">
      <formula>AI15=""</formula>
    </cfRule>
  </conditionalFormatting>
  <conditionalFormatting sqref="AI18:AJ48">
    <cfRule type="expression" dxfId="390" priority="12">
      <formula>AI18=""</formula>
    </cfRule>
  </conditionalFormatting>
  <dataValidations count="1">
    <dataValidation type="list" allowBlank="1" showInputMessage="1" showErrorMessage="1" errorTitle="数値が違います" error="休日・休暇の場合①②③のいずれかを入力してください。_x000a_出勤している場合は空欄となります。" sqref="E18:F48 W18:Y48 AC18:AE48 K18:L48 Q18:R48 AI18:AJ48" xr:uid="{AAC992BE-8ABD-4C3A-9645-B77309900274}">
      <formula1>"①,②,③"</formula1>
    </dataValidation>
  </dataValidations>
  <pageMargins left="0.70866141732283472" right="0.31496062992125984" top="0.43307086614173229" bottom="0.47244094488188981" header="0.31496062992125984" footer="0.31496062992125984"/>
  <pageSetup paperSize="9" scale="60" orientation="portrait" blackAndWhite="1" r:id="rId1"/>
  <headerFooter>
    <oddFooter>&amp;C&amp;14 6（従業員③）</oddFooter>
  </headerFooter>
  <rowBreaks count="1" manualBreakCount="1">
    <brk id="65" max="35" man="1"/>
  </row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6" id="{11D44FA6-F06D-4242-A855-C3212516B91A}">
            <xm:f>$B18&lt;申３③!$AF$32</xm:f>
            <x14:dxf>
              <fill>
                <patternFill>
                  <bgColor theme="0" tint="-0.34998626667073579"/>
                </patternFill>
              </fill>
            </x14:dxf>
          </x14:cfRule>
          <xm:sqref>B18:F48</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983F0BBB-11E8-4290-94AD-2C1E859B586D}">
          <x14:formula1>
            <xm:f>入力規則!$F$5:$F$8</xm:f>
          </x14:formula1>
          <xm:sqref>C15 I15 O15 U15 AA15 AG15</xm:sqref>
        </x14:dataValidation>
        <x14:dataValidation type="list" allowBlank="1" showInputMessage="1" showErrorMessage="1" xr:uid="{6331AB30-2A67-4F14-822F-1B4448B1C498}">
          <x14:formula1>
            <xm:f>入力規則!$G$2:$G$13</xm:f>
          </x14:formula1>
          <xm:sqref>E15 K15 Q15 W15 AC15 AI15</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7E757-A97A-4050-B1F3-A330895AAF09}">
  <sheetPr>
    <tabColor theme="6" tint="0.79998168889431442"/>
    <pageSetUpPr fitToPage="1"/>
  </sheetPr>
  <dimension ref="A1:AF47"/>
  <sheetViews>
    <sheetView showGridLines="0" zoomScaleNormal="100" zoomScaleSheetLayoutView="100" workbookViewId="0">
      <selection activeCell="AE14" sqref="AE14"/>
    </sheetView>
  </sheetViews>
  <sheetFormatPr defaultColWidth="9" defaultRowHeight="13"/>
  <cols>
    <col min="1" max="1" width="1.08984375" style="30" customWidth="1"/>
    <col min="2" max="3" width="7.453125" style="469" customWidth="1"/>
    <col min="4" max="18" width="3.6328125" style="469" customWidth="1"/>
    <col min="19" max="19" width="4.6328125" style="469" customWidth="1"/>
    <col min="20" max="20" width="3.6328125" style="469" customWidth="1"/>
    <col min="21" max="21" width="4.6328125" style="469" customWidth="1"/>
    <col min="22" max="26" width="3.6328125" style="469" customWidth="1"/>
    <col min="27" max="27" width="29.7265625" style="503" customWidth="1"/>
    <col min="28" max="29" width="11.7265625" style="335" hidden="1" customWidth="1"/>
    <col min="30" max="30" width="11.08984375" style="335" hidden="1" customWidth="1"/>
    <col min="31" max="31" width="10" style="335" hidden="1" customWidth="1"/>
    <col min="32" max="32" width="11.453125" style="215" hidden="1" customWidth="1"/>
    <col min="33" max="34" width="9" style="469" customWidth="1"/>
    <col min="35" max="16384" width="9" style="469"/>
  </cols>
  <sheetData>
    <row r="1" spans="1:32">
      <c r="V1" s="41"/>
      <c r="Z1" s="427" t="str">
        <f>申1!X1</f>
        <v>令和７年度もっとパパ</v>
      </c>
    </row>
    <row r="2" spans="1:32">
      <c r="S2" s="666" t="str">
        <f>IF(申1!P2="","",申1!P2)</f>
        <v/>
      </c>
      <c r="T2" s="666"/>
      <c r="U2" s="666"/>
      <c r="V2" s="666"/>
      <c r="W2" s="666"/>
      <c r="X2" s="666"/>
      <c r="Y2" s="666"/>
      <c r="Z2" s="666"/>
    </row>
    <row r="3" spans="1:32" ht="23.25" customHeight="1">
      <c r="B3" s="441" t="s">
        <v>389</v>
      </c>
      <c r="S3" s="268"/>
      <c r="T3" s="268"/>
      <c r="U3" s="268"/>
      <c r="V3" s="268"/>
      <c r="W3" s="268"/>
      <c r="X3" s="268"/>
      <c r="Y3" s="268"/>
      <c r="Z3" s="268"/>
    </row>
    <row r="4" spans="1:32" s="468" customFormat="1" ht="24.75" customHeight="1">
      <c r="A4" s="420"/>
      <c r="B4" s="667" t="s">
        <v>395</v>
      </c>
      <c r="C4" s="667"/>
      <c r="D4" s="667"/>
      <c r="E4" s="667"/>
      <c r="F4" s="667"/>
      <c r="G4" s="667"/>
      <c r="H4" s="667"/>
      <c r="I4" s="667"/>
      <c r="J4" s="667"/>
      <c r="K4" s="667"/>
      <c r="L4" s="668"/>
      <c r="M4" s="668"/>
      <c r="N4" s="265"/>
      <c r="O4" s="265"/>
      <c r="P4" s="265"/>
      <c r="Q4" s="265"/>
      <c r="R4" s="265"/>
      <c r="S4" s="265"/>
      <c r="T4" s="265"/>
      <c r="U4" s="265"/>
      <c r="V4" s="265"/>
      <c r="W4" s="265"/>
      <c r="X4" s="265"/>
      <c r="Y4" s="265"/>
      <c r="Z4" s="265"/>
      <c r="AA4" s="503"/>
      <c r="AB4" s="342"/>
      <c r="AC4" s="342"/>
      <c r="AD4" s="342"/>
      <c r="AE4" s="342"/>
      <c r="AF4" s="218"/>
    </row>
    <row r="5" spans="1:32" s="468" customFormat="1" ht="15.75" customHeight="1">
      <c r="A5" s="473"/>
      <c r="B5" s="673" t="s">
        <v>156</v>
      </c>
      <c r="C5" s="674"/>
      <c r="D5" s="674"/>
      <c r="E5" s="674"/>
      <c r="F5" s="679" t="s">
        <v>22</v>
      </c>
      <c r="G5" s="680"/>
      <c r="H5" s="680"/>
      <c r="I5" s="681"/>
      <c r="J5" s="682"/>
      <c r="K5" s="683"/>
      <c r="L5" s="683"/>
      <c r="M5" s="683"/>
      <c r="N5" s="683"/>
      <c r="O5" s="683"/>
      <c r="P5" s="683"/>
      <c r="Q5" s="683"/>
      <c r="R5" s="683"/>
      <c r="S5" s="683"/>
      <c r="T5" s="683"/>
      <c r="U5" s="683"/>
      <c r="V5" s="683"/>
      <c r="W5" s="684"/>
      <c r="X5" s="685" t="s">
        <v>400</v>
      </c>
      <c r="Y5" s="686"/>
      <c r="Z5" s="687"/>
      <c r="AA5" s="503" t="s">
        <v>155</v>
      </c>
      <c r="AB5" s="342"/>
      <c r="AC5" s="342"/>
      <c r="AD5" s="342"/>
      <c r="AE5" s="342"/>
      <c r="AF5" s="218"/>
    </row>
    <row r="6" spans="1:32" s="468" customFormat="1" ht="32.25" customHeight="1">
      <c r="A6" s="473"/>
      <c r="B6" s="675"/>
      <c r="C6" s="676"/>
      <c r="D6" s="676"/>
      <c r="E6" s="676"/>
      <c r="F6" s="691" t="s">
        <v>154</v>
      </c>
      <c r="G6" s="692"/>
      <c r="H6" s="692"/>
      <c r="I6" s="693"/>
      <c r="J6" s="694" t="str">
        <f>IF(申２!F9="","",申２!F9)</f>
        <v/>
      </c>
      <c r="K6" s="695"/>
      <c r="L6" s="695"/>
      <c r="M6" s="695"/>
      <c r="N6" s="695"/>
      <c r="O6" s="695"/>
      <c r="P6" s="695"/>
      <c r="Q6" s="695"/>
      <c r="R6" s="695"/>
      <c r="S6" s="695"/>
      <c r="T6" s="695"/>
      <c r="U6" s="695"/>
      <c r="V6" s="695"/>
      <c r="W6" s="695"/>
      <c r="X6" s="688"/>
      <c r="Y6" s="689"/>
      <c r="Z6" s="690"/>
      <c r="AA6" s="503"/>
      <c r="AB6" s="342"/>
      <c r="AC6" s="342"/>
      <c r="AD6" s="342"/>
      <c r="AE6" s="342"/>
      <c r="AF6" s="218"/>
    </row>
    <row r="7" spans="1:32" s="468" customFormat="1" ht="15.75" customHeight="1">
      <c r="A7" s="473"/>
      <c r="B7" s="675"/>
      <c r="C7" s="676"/>
      <c r="D7" s="676"/>
      <c r="E7" s="676"/>
      <c r="F7" s="679" t="s">
        <v>22</v>
      </c>
      <c r="G7" s="680"/>
      <c r="H7" s="680"/>
      <c r="I7" s="681"/>
      <c r="J7" s="682"/>
      <c r="K7" s="683"/>
      <c r="L7" s="683"/>
      <c r="M7" s="683"/>
      <c r="N7" s="683"/>
      <c r="O7" s="683"/>
      <c r="P7" s="683"/>
      <c r="Q7" s="683"/>
      <c r="R7" s="683"/>
      <c r="S7" s="683"/>
      <c r="T7" s="683"/>
      <c r="U7" s="683"/>
      <c r="V7" s="683"/>
      <c r="W7" s="683"/>
      <c r="X7" s="688"/>
      <c r="Y7" s="689"/>
      <c r="Z7" s="690"/>
      <c r="AA7" s="503"/>
      <c r="AB7" s="342"/>
      <c r="AC7" s="342"/>
      <c r="AD7" s="342"/>
      <c r="AE7" s="342"/>
      <c r="AF7" s="218"/>
    </row>
    <row r="8" spans="1:32" s="468" customFormat="1" ht="31.5" customHeight="1">
      <c r="A8" s="473"/>
      <c r="B8" s="675"/>
      <c r="C8" s="676"/>
      <c r="D8" s="676"/>
      <c r="E8" s="676"/>
      <c r="F8" s="696" t="s">
        <v>284</v>
      </c>
      <c r="G8" s="697"/>
      <c r="H8" s="697"/>
      <c r="I8" s="698"/>
      <c r="J8" s="700"/>
      <c r="K8" s="701"/>
      <c r="L8" s="701"/>
      <c r="M8" s="701"/>
      <c r="N8" s="701"/>
      <c r="O8" s="701"/>
      <c r="P8" s="701"/>
      <c r="Q8" s="701"/>
      <c r="R8" s="701"/>
      <c r="S8" s="701"/>
      <c r="T8" s="701"/>
      <c r="U8" s="701"/>
      <c r="V8" s="701"/>
      <c r="W8" s="701"/>
      <c r="X8" s="702"/>
      <c r="Y8" s="642"/>
      <c r="Z8" s="646"/>
      <c r="AA8" s="503"/>
      <c r="AB8" s="342" t="b">
        <v>0</v>
      </c>
      <c r="AC8" s="342"/>
      <c r="AD8" s="342"/>
      <c r="AE8" s="342"/>
      <c r="AF8" s="218"/>
    </row>
    <row r="9" spans="1:32" s="468" customFormat="1" ht="18.75" customHeight="1">
      <c r="A9" s="473"/>
      <c r="B9" s="677"/>
      <c r="C9" s="678"/>
      <c r="D9" s="678"/>
      <c r="E9" s="678"/>
      <c r="F9" s="699"/>
      <c r="G9" s="692"/>
      <c r="H9" s="692"/>
      <c r="I9" s="693"/>
      <c r="J9" s="705" t="s">
        <v>451</v>
      </c>
      <c r="K9" s="706"/>
      <c r="L9" s="706"/>
      <c r="M9" s="706"/>
      <c r="N9" s="706"/>
      <c r="O9" s="438" t="s">
        <v>421</v>
      </c>
      <c r="P9" s="704"/>
      <c r="Q9" s="704"/>
      <c r="R9" s="704"/>
      <c r="S9" s="704"/>
      <c r="T9" s="704"/>
      <c r="U9" s="704"/>
      <c r="V9" s="704"/>
      <c r="W9" s="368" t="s">
        <v>153</v>
      </c>
      <c r="X9" s="703"/>
      <c r="Y9" s="657"/>
      <c r="Z9" s="659"/>
      <c r="AA9" s="503"/>
      <c r="AB9" s="342" t="b">
        <v>0</v>
      </c>
      <c r="AC9" s="342" t="b">
        <v>0</v>
      </c>
      <c r="AD9" s="342"/>
      <c r="AE9" s="342"/>
      <c r="AF9" s="218"/>
    </row>
    <row r="10" spans="1:32" s="468" customFormat="1" ht="38.25" customHeight="1">
      <c r="A10" s="473"/>
      <c r="B10" s="707" t="s">
        <v>152</v>
      </c>
      <c r="C10" s="708"/>
      <c r="D10" s="708"/>
      <c r="E10" s="708"/>
      <c r="F10" s="709"/>
      <c r="G10" s="710"/>
      <c r="H10" s="710"/>
      <c r="I10" s="710"/>
      <c r="J10" s="710"/>
      <c r="K10" s="710"/>
      <c r="L10" s="710"/>
      <c r="M10" s="710"/>
      <c r="N10" s="710"/>
      <c r="O10" s="710"/>
      <c r="P10" s="710"/>
      <c r="Q10" s="710"/>
      <c r="R10" s="710"/>
      <c r="S10" s="710"/>
      <c r="T10" s="710"/>
      <c r="U10" s="710"/>
      <c r="V10" s="710"/>
      <c r="W10" s="710"/>
      <c r="X10" s="710"/>
      <c r="Y10" s="710"/>
      <c r="Z10" s="711"/>
      <c r="AA10" s="504"/>
      <c r="AB10" s="342"/>
      <c r="AC10" s="342"/>
      <c r="AD10" s="342"/>
      <c r="AE10" s="342"/>
      <c r="AF10" s="218"/>
    </row>
    <row r="11" spans="1:32" s="468" customFormat="1" ht="15.75" customHeight="1">
      <c r="A11" s="473"/>
      <c r="B11" s="717" t="s">
        <v>327</v>
      </c>
      <c r="C11" s="674"/>
      <c r="D11" s="674"/>
      <c r="E11" s="718"/>
      <c r="F11" s="722" t="s">
        <v>22</v>
      </c>
      <c r="G11" s="723"/>
      <c r="H11" s="731"/>
      <c r="I11" s="732"/>
      <c r="J11" s="732"/>
      <c r="K11" s="732"/>
      <c r="L11" s="732"/>
      <c r="M11" s="732"/>
      <c r="N11" s="732"/>
      <c r="O11" s="732"/>
      <c r="P11" s="732"/>
      <c r="Q11" s="732"/>
      <c r="R11" s="733"/>
      <c r="S11" s="727" t="s">
        <v>151</v>
      </c>
      <c r="T11" s="728"/>
      <c r="U11" s="269" t="s">
        <v>150</v>
      </c>
      <c r="V11" s="250"/>
      <c r="W11" s="250"/>
      <c r="X11" s="250"/>
      <c r="Y11" s="250"/>
      <c r="Z11" s="251"/>
      <c r="AA11" s="205"/>
      <c r="AB11" s="343">
        <v>2</v>
      </c>
      <c r="AC11" s="342" t="s">
        <v>149</v>
      </c>
      <c r="AD11" s="342"/>
      <c r="AE11" s="342"/>
      <c r="AF11" s="218"/>
    </row>
    <row r="12" spans="1:32" s="468" customFormat="1" ht="33" customHeight="1" thickBot="1">
      <c r="A12" s="473"/>
      <c r="B12" s="719"/>
      <c r="C12" s="720"/>
      <c r="D12" s="720"/>
      <c r="E12" s="721"/>
      <c r="F12" s="724" t="s">
        <v>148</v>
      </c>
      <c r="G12" s="724"/>
      <c r="H12" s="734"/>
      <c r="I12" s="735"/>
      <c r="J12" s="735"/>
      <c r="K12" s="735"/>
      <c r="L12" s="735"/>
      <c r="M12" s="735"/>
      <c r="N12" s="735"/>
      <c r="O12" s="735"/>
      <c r="P12" s="735"/>
      <c r="Q12" s="736"/>
      <c r="R12" s="737"/>
      <c r="S12" s="729"/>
      <c r="T12" s="730"/>
      <c r="U12" s="254"/>
      <c r="V12" s="475" t="s">
        <v>2</v>
      </c>
      <c r="W12" s="131"/>
      <c r="X12" s="475" t="s">
        <v>146</v>
      </c>
      <c r="Y12" s="474"/>
      <c r="Z12" s="257" t="s">
        <v>27</v>
      </c>
      <c r="AA12" s="205"/>
      <c r="AB12" s="344" t="e">
        <f>DATEVALUE(CONCATENATE(U11,U12,V12,W12,X12,Y12,Z12))</f>
        <v>#VALUE!</v>
      </c>
      <c r="AC12" s="345" t="e">
        <f>EDATE(AB12,24)-1</f>
        <v>#VALUE!</v>
      </c>
      <c r="AD12" s="342"/>
      <c r="AE12" s="342"/>
      <c r="AF12" s="218"/>
    </row>
    <row r="13" spans="1:32" s="468" customFormat="1" ht="23.25" customHeight="1">
      <c r="A13" s="473"/>
      <c r="B13" s="744"/>
      <c r="C13" s="745"/>
      <c r="D13" s="746" t="s">
        <v>283</v>
      </c>
      <c r="E13" s="747"/>
      <c r="F13" s="747"/>
      <c r="G13" s="747"/>
      <c r="H13" s="747"/>
      <c r="I13" s="747"/>
      <c r="J13" s="747"/>
      <c r="K13" s="747"/>
      <c r="L13" s="747"/>
      <c r="M13" s="747"/>
      <c r="N13" s="747"/>
      <c r="O13" s="747"/>
      <c r="P13" s="747"/>
      <c r="Q13" s="747"/>
      <c r="R13" s="747"/>
      <c r="S13" s="725" t="s">
        <v>338</v>
      </c>
      <c r="T13" s="726"/>
      <c r="U13" s="712" t="s">
        <v>145</v>
      </c>
      <c r="V13" s="713"/>
      <c r="W13" s="714" t="s">
        <v>445</v>
      </c>
      <c r="X13" s="715"/>
      <c r="Y13" s="715"/>
      <c r="Z13" s="716"/>
      <c r="AA13" s="505"/>
      <c r="AB13" s="345"/>
      <c r="AC13" s="345"/>
      <c r="AD13" s="342"/>
      <c r="AE13" s="342"/>
      <c r="AF13" s="218"/>
    </row>
    <row r="14" spans="1:32" s="468" customFormat="1" ht="15" customHeight="1">
      <c r="A14" s="473"/>
      <c r="B14" s="738" t="s">
        <v>282</v>
      </c>
      <c r="C14" s="739"/>
      <c r="D14" s="662" t="s">
        <v>1</v>
      </c>
      <c r="E14" s="654"/>
      <c r="F14" s="656" t="s">
        <v>2</v>
      </c>
      <c r="G14" s="654"/>
      <c r="H14" s="656" t="s">
        <v>3</v>
      </c>
      <c r="I14" s="654"/>
      <c r="J14" s="656" t="s">
        <v>4</v>
      </c>
      <c r="K14" s="656" t="s">
        <v>144</v>
      </c>
      <c r="L14" s="664" t="s">
        <v>1</v>
      </c>
      <c r="M14" s="654"/>
      <c r="N14" s="656" t="s">
        <v>2</v>
      </c>
      <c r="O14" s="654"/>
      <c r="P14" s="656" t="s">
        <v>146</v>
      </c>
      <c r="Q14" s="654"/>
      <c r="R14" s="658" t="s">
        <v>4</v>
      </c>
      <c r="S14" s="648" t="str">
        <f>IFERROR(IF(AC14=1,"",IF(AC14&gt;$AC$12,$AC$12-AB14+1,AC14-AB14+1)),"")</f>
        <v/>
      </c>
      <c r="T14" s="650" t="s">
        <v>4</v>
      </c>
      <c r="U14" s="660"/>
      <c r="V14" s="650" t="s">
        <v>4</v>
      </c>
      <c r="W14" s="652"/>
      <c r="X14" s="669" t="str">
        <f t="shared" ref="X14:X29" si="0">IFERROR(IF(S14-U14&lt;0,0,S14-U14),"")</f>
        <v/>
      </c>
      <c r="Y14" s="669"/>
      <c r="Z14" s="636" t="s">
        <v>4</v>
      </c>
      <c r="AA14" s="506" t="str">
        <f>IFERROR(IF(AB12=1,"",IF(AB14=1,"",IF(AB14-AB12&lt;0,"※開始日が違います（子の出生日以降であること）",""))),"")</f>
        <v/>
      </c>
      <c r="AB14" s="345">
        <f>IFERROR(DATEVALUE(CONCATENATE(D14,E14,F14,G14,H14,I14,J14)),1)</f>
        <v>1</v>
      </c>
      <c r="AC14" s="345">
        <f>IFERROR(DATEVALUE(CONCATENATE(L14,M14,N14,O14,P14,Q14,R14)),1)</f>
        <v>1</v>
      </c>
      <c r="AD14" s="342"/>
      <c r="AE14" s="342"/>
      <c r="AF14" s="218"/>
    </row>
    <row r="15" spans="1:32" s="468" customFormat="1" ht="15" customHeight="1">
      <c r="A15" s="473"/>
      <c r="B15" s="740"/>
      <c r="C15" s="741"/>
      <c r="D15" s="638"/>
      <c r="E15" s="640"/>
      <c r="F15" s="642"/>
      <c r="G15" s="640"/>
      <c r="H15" s="642"/>
      <c r="I15" s="640"/>
      <c r="J15" s="642"/>
      <c r="K15" s="642"/>
      <c r="L15" s="644"/>
      <c r="M15" s="640"/>
      <c r="N15" s="642"/>
      <c r="O15" s="640"/>
      <c r="P15" s="642"/>
      <c r="Q15" s="640"/>
      <c r="R15" s="646"/>
      <c r="S15" s="628"/>
      <c r="T15" s="630"/>
      <c r="U15" s="632"/>
      <c r="V15" s="630"/>
      <c r="W15" s="634"/>
      <c r="X15" s="670"/>
      <c r="Y15" s="670"/>
      <c r="Z15" s="626"/>
      <c r="AA15" s="782" t="str">
        <f>IF(AB14=1,"",IF(AB14&lt;=45016,"※開始日が令和5年3月31日以前の育業は対象外です。",""))</f>
        <v/>
      </c>
      <c r="AB15" s="345"/>
      <c r="AC15" s="345"/>
      <c r="AD15" s="342"/>
      <c r="AE15" s="342"/>
      <c r="AF15" s="218"/>
    </row>
    <row r="16" spans="1:32" s="468" customFormat="1" ht="15" customHeight="1">
      <c r="A16" s="473"/>
      <c r="B16" s="742"/>
      <c r="C16" s="743"/>
      <c r="D16" s="663"/>
      <c r="E16" s="655"/>
      <c r="F16" s="657"/>
      <c r="G16" s="655"/>
      <c r="H16" s="657"/>
      <c r="I16" s="655"/>
      <c r="J16" s="657"/>
      <c r="K16" s="657"/>
      <c r="L16" s="665"/>
      <c r="M16" s="655"/>
      <c r="N16" s="657"/>
      <c r="O16" s="655"/>
      <c r="P16" s="657"/>
      <c r="Q16" s="655"/>
      <c r="R16" s="659"/>
      <c r="S16" s="649"/>
      <c r="T16" s="651"/>
      <c r="U16" s="661"/>
      <c r="V16" s="651"/>
      <c r="W16" s="653"/>
      <c r="X16" s="671"/>
      <c r="Y16" s="671"/>
      <c r="Z16" s="637"/>
      <c r="AA16" s="782"/>
      <c r="AB16" s="345"/>
      <c r="AC16" s="345"/>
      <c r="AD16" s="342"/>
      <c r="AE16" s="342"/>
      <c r="AF16" s="218"/>
    </row>
    <row r="17" spans="1:32" s="468" customFormat="1" ht="15" customHeight="1">
      <c r="A17" s="473"/>
      <c r="B17" s="738" t="s">
        <v>339</v>
      </c>
      <c r="C17" s="739"/>
      <c r="D17" s="662" t="s">
        <v>1</v>
      </c>
      <c r="E17" s="654"/>
      <c r="F17" s="656" t="s">
        <v>2</v>
      </c>
      <c r="G17" s="654"/>
      <c r="H17" s="656" t="s">
        <v>3</v>
      </c>
      <c r="I17" s="654"/>
      <c r="J17" s="656" t="s">
        <v>4</v>
      </c>
      <c r="K17" s="656" t="s">
        <v>144</v>
      </c>
      <c r="L17" s="664" t="s">
        <v>1</v>
      </c>
      <c r="M17" s="654"/>
      <c r="N17" s="656" t="s">
        <v>2</v>
      </c>
      <c r="O17" s="654"/>
      <c r="P17" s="656" t="s">
        <v>146</v>
      </c>
      <c r="Q17" s="654"/>
      <c r="R17" s="658" t="s">
        <v>4</v>
      </c>
      <c r="S17" s="648" t="str">
        <f>IFERROR(IF(AC17=1,"",IF(AC17&gt;$AC$12,$AC$12-AB17+1,AC17-AB17+1)),"")</f>
        <v/>
      </c>
      <c r="T17" s="650" t="s">
        <v>4</v>
      </c>
      <c r="U17" s="660"/>
      <c r="V17" s="650" t="s">
        <v>4</v>
      </c>
      <c r="W17" s="652"/>
      <c r="X17" s="669" t="str">
        <f t="shared" si="0"/>
        <v/>
      </c>
      <c r="Y17" s="669"/>
      <c r="Z17" s="636" t="s">
        <v>4</v>
      </c>
      <c r="AA17" s="506" t="str">
        <f>IF(AB17=1,"",IF(AB17&lt;=AC14,"※1回目の取得より前の日付の申請はできません。",""))</f>
        <v/>
      </c>
      <c r="AB17" s="345">
        <f t="shared" ref="AB17:AB29" si="1">IFERROR(DATEVALUE(CONCATENATE(D17,E17,F17,G17,H17,I17,J17)),1)</f>
        <v>1</v>
      </c>
      <c r="AC17" s="345">
        <f t="shared" ref="AC17:AC29" si="2">IFERROR(DATEVALUE(CONCATENATE(L17,M17,N17,O17,P17,Q17,R17)),1)</f>
        <v>1</v>
      </c>
      <c r="AD17" s="342"/>
      <c r="AE17" s="342"/>
      <c r="AF17" s="218"/>
    </row>
    <row r="18" spans="1:32" s="468" customFormat="1" ht="15" customHeight="1">
      <c r="A18" s="473"/>
      <c r="B18" s="740"/>
      <c r="C18" s="741"/>
      <c r="D18" s="638"/>
      <c r="E18" s="640"/>
      <c r="F18" s="642"/>
      <c r="G18" s="640"/>
      <c r="H18" s="642"/>
      <c r="I18" s="640"/>
      <c r="J18" s="642"/>
      <c r="K18" s="642"/>
      <c r="L18" s="644"/>
      <c r="M18" s="640"/>
      <c r="N18" s="642"/>
      <c r="O18" s="640"/>
      <c r="P18" s="642"/>
      <c r="Q18" s="640"/>
      <c r="R18" s="646"/>
      <c r="S18" s="628"/>
      <c r="T18" s="630"/>
      <c r="U18" s="632"/>
      <c r="V18" s="630"/>
      <c r="W18" s="634"/>
      <c r="X18" s="670"/>
      <c r="Y18" s="670"/>
      <c r="Z18" s="626"/>
      <c r="AA18" s="782" t="str">
        <f>IF(AB17=1,"",IF(AB17&lt;=45016,"※開始日が令和5年3月31日以前の育業は対象外です。",""))</f>
        <v/>
      </c>
      <c r="AB18" s="345"/>
      <c r="AC18" s="345"/>
      <c r="AD18" s="342"/>
      <c r="AE18" s="342"/>
      <c r="AF18" s="218"/>
    </row>
    <row r="19" spans="1:32" s="468" customFormat="1" ht="15" customHeight="1">
      <c r="A19" s="473"/>
      <c r="B19" s="742"/>
      <c r="C19" s="743"/>
      <c r="D19" s="663"/>
      <c r="E19" s="655"/>
      <c r="F19" s="657"/>
      <c r="G19" s="655"/>
      <c r="H19" s="657"/>
      <c r="I19" s="655"/>
      <c r="J19" s="657"/>
      <c r="K19" s="657"/>
      <c r="L19" s="665"/>
      <c r="M19" s="655"/>
      <c r="N19" s="657"/>
      <c r="O19" s="655"/>
      <c r="P19" s="657"/>
      <c r="Q19" s="655"/>
      <c r="R19" s="659"/>
      <c r="S19" s="649"/>
      <c r="T19" s="651"/>
      <c r="U19" s="661"/>
      <c r="V19" s="651"/>
      <c r="W19" s="653"/>
      <c r="X19" s="671"/>
      <c r="Y19" s="671"/>
      <c r="Z19" s="637"/>
      <c r="AA19" s="782"/>
      <c r="AB19" s="345"/>
      <c r="AC19" s="345"/>
      <c r="AD19" s="342"/>
      <c r="AE19" s="342"/>
      <c r="AF19" s="218"/>
    </row>
    <row r="20" spans="1:32" s="468" customFormat="1" ht="15" customHeight="1">
      <c r="A20" s="473"/>
      <c r="B20" s="738" t="s">
        <v>340</v>
      </c>
      <c r="C20" s="739"/>
      <c r="D20" s="662" t="s">
        <v>1</v>
      </c>
      <c r="E20" s="654"/>
      <c r="F20" s="656" t="s">
        <v>2</v>
      </c>
      <c r="G20" s="654"/>
      <c r="H20" s="656" t="s">
        <v>3</v>
      </c>
      <c r="I20" s="654"/>
      <c r="J20" s="656" t="s">
        <v>4</v>
      </c>
      <c r="K20" s="656" t="s">
        <v>144</v>
      </c>
      <c r="L20" s="664" t="s">
        <v>1</v>
      </c>
      <c r="M20" s="654"/>
      <c r="N20" s="656" t="s">
        <v>2</v>
      </c>
      <c r="O20" s="654"/>
      <c r="P20" s="656" t="s">
        <v>146</v>
      </c>
      <c r="Q20" s="654"/>
      <c r="R20" s="658" t="s">
        <v>4</v>
      </c>
      <c r="S20" s="648" t="str">
        <f t="shared" ref="S20:S29" si="3">IFERROR(IF(AC20=1,"",IF(AC20&gt;$AC$12,$AC$12-AB20+1,AC20-AB20+1)),"")</f>
        <v/>
      </c>
      <c r="T20" s="650" t="s">
        <v>4</v>
      </c>
      <c r="U20" s="660"/>
      <c r="V20" s="650" t="s">
        <v>4</v>
      </c>
      <c r="W20" s="652"/>
      <c r="X20" s="669" t="str">
        <f t="shared" si="0"/>
        <v/>
      </c>
      <c r="Y20" s="669"/>
      <c r="Z20" s="636" t="s">
        <v>4</v>
      </c>
      <c r="AA20" s="506" t="str">
        <f>IF(AB20=1,"",IF(AB20&lt;=AC17,"※2回目の取得より前の日付の申請はできません。",""))</f>
        <v/>
      </c>
      <c r="AB20" s="345">
        <f t="shared" si="1"/>
        <v>1</v>
      </c>
      <c r="AC20" s="345">
        <f t="shared" si="2"/>
        <v>1</v>
      </c>
      <c r="AD20" s="342"/>
      <c r="AE20" s="342"/>
      <c r="AF20" s="218"/>
    </row>
    <row r="21" spans="1:32" s="468" customFormat="1" ht="15" customHeight="1">
      <c r="A21" s="473"/>
      <c r="B21" s="740"/>
      <c r="C21" s="741"/>
      <c r="D21" s="638"/>
      <c r="E21" s="640"/>
      <c r="F21" s="642"/>
      <c r="G21" s="640"/>
      <c r="H21" s="642"/>
      <c r="I21" s="640"/>
      <c r="J21" s="642"/>
      <c r="K21" s="642"/>
      <c r="L21" s="644"/>
      <c r="M21" s="640"/>
      <c r="N21" s="642"/>
      <c r="O21" s="640"/>
      <c r="P21" s="642"/>
      <c r="Q21" s="640"/>
      <c r="R21" s="646"/>
      <c r="S21" s="628"/>
      <c r="T21" s="630"/>
      <c r="U21" s="632"/>
      <c r="V21" s="630"/>
      <c r="W21" s="634"/>
      <c r="X21" s="670"/>
      <c r="Y21" s="670"/>
      <c r="Z21" s="626"/>
      <c r="AA21" s="782" t="str">
        <f>IF(AB20=1,"",IF(AB20&lt;=45016,"※開始日が令和5年3月31日以前の育業は対象外です。",""))</f>
        <v/>
      </c>
      <c r="AB21" s="345"/>
      <c r="AC21" s="345"/>
      <c r="AD21" s="342"/>
      <c r="AE21" s="342"/>
      <c r="AF21" s="218"/>
    </row>
    <row r="22" spans="1:32" s="468" customFormat="1" ht="15" customHeight="1">
      <c r="A22" s="473"/>
      <c r="B22" s="742"/>
      <c r="C22" s="743"/>
      <c r="D22" s="663"/>
      <c r="E22" s="655"/>
      <c r="F22" s="657"/>
      <c r="G22" s="655"/>
      <c r="H22" s="657"/>
      <c r="I22" s="655"/>
      <c r="J22" s="657"/>
      <c r="K22" s="657"/>
      <c r="L22" s="665"/>
      <c r="M22" s="655"/>
      <c r="N22" s="657"/>
      <c r="O22" s="655"/>
      <c r="P22" s="657"/>
      <c r="Q22" s="655"/>
      <c r="R22" s="659"/>
      <c r="S22" s="649"/>
      <c r="T22" s="651"/>
      <c r="U22" s="661"/>
      <c r="V22" s="651"/>
      <c r="W22" s="653"/>
      <c r="X22" s="671"/>
      <c r="Y22" s="671"/>
      <c r="Z22" s="637"/>
      <c r="AA22" s="782"/>
      <c r="AB22" s="345"/>
      <c r="AC22" s="345"/>
      <c r="AD22" s="342"/>
      <c r="AE22" s="342"/>
      <c r="AF22" s="218"/>
    </row>
    <row r="23" spans="1:32" s="468" customFormat="1" ht="15" customHeight="1">
      <c r="A23" s="473"/>
      <c r="B23" s="738" t="s">
        <v>341</v>
      </c>
      <c r="C23" s="739"/>
      <c r="D23" s="662" t="s">
        <v>1</v>
      </c>
      <c r="E23" s="654"/>
      <c r="F23" s="656" t="s">
        <v>2</v>
      </c>
      <c r="G23" s="654"/>
      <c r="H23" s="656" t="s">
        <v>3</v>
      </c>
      <c r="I23" s="654"/>
      <c r="J23" s="656" t="s">
        <v>4</v>
      </c>
      <c r="K23" s="656" t="s">
        <v>144</v>
      </c>
      <c r="L23" s="664" t="s">
        <v>1</v>
      </c>
      <c r="M23" s="654"/>
      <c r="N23" s="656" t="s">
        <v>2</v>
      </c>
      <c r="O23" s="654"/>
      <c r="P23" s="656" t="s">
        <v>146</v>
      </c>
      <c r="Q23" s="654"/>
      <c r="R23" s="658" t="s">
        <v>4</v>
      </c>
      <c r="S23" s="648" t="str">
        <f t="shared" si="3"/>
        <v/>
      </c>
      <c r="T23" s="650" t="s">
        <v>4</v>
      </c>
      <c r="U23" s="660"/>
      <c r="V23" s="650" t="s">
        <v>4</v>
      </c>
      <c r="W23" s="652"/>
      <c r="X23" s="669" t="str">
        <f t="shared" si="0"/>
        <v/>
      </c>
      <c r="Y23" s="669"/>
      <c r="Z23" s="636" t="s">
        <v>4</v>
      </c>
      <c r="AA23" s="506" t="str">
        <f>IF(AB23=1,"",IF(AB23&lt;=AC20,"※3回目の取得より前の日付の申請はできません。",""))</f>
        <v/>
      </c>
      <c r="AB23" s="345">
        <f t="shared" si="1"/>
        <v>1</v>
      </c>
      <c r="AC23" s="345">
        <f t="shared" si="2"/>
        <v>1</v>
      </c>
      <c r="AD23" s="342"/>
      <c r="AE23" s="342"/>
      <c r="AF23" s="218"/>
    </row>
    <row r="24" spans="1:32" s="468" customFormat="1" ht="15" customHeight="1">
      <c r="A24" s="473"/>
      <c r="B24" s="740"/>
      <c r="C24" s="741"/>
      <c r="D24" s="638"/>
      <c r="E24" s="640"/>
      <c r="F24" s="642"/>
      <c r="G24" s="640"/>
      <c r="H24" s="642"/>
      <c r="I24" s="640"/>
      <c r="J24" s="642"/>
      <c r="K24" s="642"/>
      <c r="L24" s="644"/>
      <c r="M24" s="640"/>
      <c r="N24" s="642"/>
      <c r="O24" s="640"/>
      <c r="P24" s="642"/>
      <c r="Q24" s="640"/>
      <c r="R24" s="646"/>
      <c r="S24" s="628"/>
      <c r="T24" s="630"/>
      <c r="U24" s="632"/>
      <c r="V24" s="630"/>
      <c r="W24" s="634"/>
      <c r="X24" s="670"/>
      <c r="Y24" s="670"/>
      <c r="Z24" s="626"/>
      <c r="AA24" s="782" t="str">
        <f>IF(AB23=1,"",IF(AB23&lt;=45016,"※開始日が令和5年3月31日以前の育業は対象外です。",""))</f>
        <v/>
      </c>
      <c r="AB24" s="345"/>
      <c r="AC24" s="345"/>
      <c r="AD24" s="342"/>
      <c r="AE24" s="342"/>
      <c r="AF24" s="218"/>
    </row>
    <row r="25" spans="1:32" s="468" customFormat="1" ht="15" customHeight="1">
      <c r="A25" s="473"/>
      <c r="B25" s="742"/>
      <c r="C25" s="743"/>
      <c r="D25" s="663"/>
      <c r="E25" s="655"/>
      <c r="F25" s="657"/>
      <c r="G25" s="655"/>
      <c r="H25" s="657"/>
      <c r="I25" s="655"/>
      <c r="J25" s="657"/>
      <c r="K25" s="657"/>
      <c r="L25" s="665"/>
      <c r="M25" s="655"/>
      <c r="N25" s="657"/>
      <c r="O25" s="655"/>
      <c r="P25" s="657"/>
      <c r="Q25" s="655"/>
      <c r="R25" s="659"/>
      <c r="S25" s="649"/>
      <c r="T25" s="651"/>
      <c r="U25" s="661"/>
      <c r="V25" s="651"/>
      <c r="W25" s="653"/>
      <c r="X25" s="671"/>
      <c r="Y25" s="671"/>
      <c r="Z25" s="637"/>
      <c r="AA25" s="782"/>
      <c r="AB25" s="345"/>
      <c r="AC25" s="345"/>
      <c r="AD25" s="342"/>
      <c r="AE25" s="342"/>
      <c r="AF25" s="218"/>
    </row>
    <row r="26" spans="1:32" s="468" customFormat="1" ht="15" customHeight="1">
      <c r="A26" s="473"/>
      <c r="B26" s="738" t="s">
        <v>342</v>
      </c>
      <c r="C26" s="739"/>
      <c r="D26" s="662" t="s">
        <v>1</v>
      </c>
      <c r="E26" s="654"/>
      <c r="F26" s="656" t="s">
        <v>2</v>
      </c>
      <c r="G26" s="654"/>
      <c r="H26" s="656" t="s">
        <v>147</v>
      </c>
      <c r="I26" s="654"/>
      <c r="J26" s="656" t="s">
        <v>347</v>
      </c>
      <c r="K26" s="656" t="s">
        <v>144</v>
      </c>
      <c r="L26" s="664" t="s">
        <v>1</v>
      </c>
      <c r="M26" s="654"/>
      <c r="N26" s="656" t="s">
        <v>2</v>
      </c>
      <c r="O26" s="654"/>
      <c r="P26" s="656" t="s">
        <v>147</v>
      </c>
      <c r="Q26" s="654"/>
      <c r="R26" s="658" t="s">
        <v>347</v>
      </c>
      <c r="S26" s="648" t="str">
        <f t="shared" si="3"/>
        <v/>
      </c>
      <c r="T26" s="650" t="s">
        <v>4</v>
      </c>
      <c r="U26" s="660"/>
      <c r="V26" s="650" t="s">
        <v>4</v>
      </c>
      <c r="W26" s="652"/>
      <c r="X26" s="669" t="str">
        <f t="shared" si="0"/>
        <v/>
      </c>
      <c r="Y26" s="669"/>
      <c r="Z26" s="636" t="s">
        <v>4</v>
      </c>
      <c r="AA26" s="506" t="str">
        <f>IF(AB26=1,"",IF(AB26&lt;=AC23,"※４回目の取得より前の日付の申請はできません。",""))</f>
        <v/>
      </c>
      <c r="AB26" s="345">
        <f t="shared" si="1"/>
        <v>1</v>
      </c>
      <c r="AC26" s="345">
        <f t="shared" si="2"/>
        <v>1</v>
      </c>
      <c r="AD26" s="342"/>
      <c r="AE26" s="342"/>
      <c r="AF26" s="218"/>
    </row>
    <row r="27" spans="1:32" s="468" customFormat="1" ht="15" customHeight="1">
      <c r="A27" s="473"/>
      <c r="B27" s="740"/>
      <c r="C27" s="741"/>
      <c r="D27" s="638"/>
      <c r="E27" s="640"/>
      <c r="F27" s="642"/>
      <c r="G27" s="640"/>
      <c r="H27" s="642"/>
      <c r="I27" s="640"/>
      <c r="J27" s="642"/>
      <c r="K27" s="642"/>
      <c r="L27" s="644"/>
      <c r="M27" s="640"/>
      <c r="N27" s="642"/>
      <c r="O27" s="640"/>
      <c r="P27" s="642"/>
      <c r="Q27" s="640"/>
      <c r="R27" s="646"/>
      <c r="S27" s="628"/>
      <c r="T27" s="630"/>
      <c r="U27" s="632"/>
      <c r="V27" s="630"/>
      <c r="W27" s="634"/>
      <c r="X27" s="670"/>
      <c r="Y27" s="670"/>
      <c r="Z27" s="626"/>
      <c r="AA27" s="782" t="str">
        <f>IF(AB26=1,"",IF(AB26&lt;=45016,"※開始日が令和5年3月31日以前の育業は対象外です。",""))</f>
        <v/>
      </c>
      <c r="AB27" s="345"/>
      <c r="AC27" s="345"/>
      <c r="AD27" s="342"/>
      <c r="AE27" s="342"/>
      <c r="AF27" s="218"/>
    </row>
    <row r="28" spans="1:32" s="468" customFormat="1" ht="15" customHeight="1">
      <c r="A28" s="473"/>
      <c r="B28" s="742"/>
      <c r="C28" s="743"/>
      <c r="D28" s="663"/>
      <c r="E28" s="655"/>
      <c r="F28" s="657"/>
      <c r="G28" s="655"/>
      <c r="H28" s="657"/>
      <c r="I28" s="655"/>
      <c r="J28" s="657"/>
      <c r="K28" s="657"/>
      <c r="L28" s="665"/>
      <c r="M28" s="655"/>
      <c r="N28" s="657"/>
      <c r="O28" s="655"/>
      <c r="P28" s="657"/>
      <c r="Q28" s="655"/>
      <c r="R28" s="659"/>
      <c r="S28" s="649"/>
      <c r="T28" s="651"/>
      <c r="U28" s="661"/>
      <c r="V28" s="651"/>
      <c r="W28" s="653"/>
      <c r="X28" s="671"/>
      <c r="Y28" s="671"/>
      <c r="Z28" s="637"/>
      <c r="AA28" s="782"/>
      <c r="AB28" s="345"/>
      <c r="AC28" s="345"/>
      <c r="AD28" s="342"/>
      <c r="AE28" s="342"/>
      <c r="AF28" s="218"/>
    </row>
    <row r="29" spans="1:32" s="468" customFormat="1" ht="15" customHeight="1">
      <c r="A29" s="473"/>
      <c r="B29" s="740" t="s">
        <v>343</v>
      </c>
      <c r="C29" s="741"/>
      <c r="D29" s="638" t="s">
        <v>1</v>
      </c>
      <c r="E29" s="640"/>
      <c r="F29" s="642" t="s">
        <v>2</v>
      </c>
      <c r="G29" s="640"/>
      <c r="H29" s="642" t="s">
        <v>3</v>
      </c>
      <c r="I29" s="640"/>
      <c r="J29" s="642" t="s">
        <v>4</v>
      </c>
      <c r="K29" s="642" t="s">
        <v>144</v>
      </c>
      <c r="L29" s="644" t="s">
        <v>1</v>
      </c>
      <c r="M29" s="640"/>
      <c r="N29" s="642" t="s">
        <v>2</v>
      </c>
      <c r="O29" s="640"/>
      <c r="P29" s="642" t="s">
        <v>146</v>
      </c>
      <c r="Q29" s="640"/>
      <c r="R29" s="646" t="s">
        <v>4</v>
      </c>
      <c r="S29" s="628" t="str">
        <f t="shared" si="3"/>
        <v/>
      </c>
      <c r="T29" s="630" t="s">
        <v>4</v>
      </c>
      <c r="U29" s="632"/>
      <c r="V29" s="630" t="s">
        <v>4</v>
      </c>
      <c r="W29" s="634"/>
      <c r="X29" s="670" t="str">
        <f t="shared" si="0"/>
        <v/>
      </c>
      <c r="Y29" s="670"/>
      <c r="Z29" s="626" t="s">
        <v>4</v>
      </c>
      <c r="AA29" s="506" t="str">
        <f>IF(AB29=1,"",IF(AB29&lt;=AC23,"※５回目の取得より前の日付の申請はできません。",""))</f>
        <v/>
      </c>
      <c r="AB29" s="345">
        <f t="shared" si="1"/>
        <v>1</v>
      </c>
      <c r="AC29" s="345">
        <f t="shared" si="2"/>
        <v>1</v>
      </c>
      <c r="AD29" s="342"/>
      <c r="AE29" s="342"/>
      <c r="AF29" s="218"/>
    </row>
    <row r="30" spans="1:32" s="468" customFormat="1" ht="15" customHeight="1">
      <c r="A30" s="473"/>
      <c r="B30" s="740"/>
      <c r="C30" s="741"/>
      <c r="D30" s="638"/>
      <c r="E30" s="640"/>
      <c r="F30" s="642"/>
      <c r="G30" s="640"/>
      <c r="H30" s="642"/>
      <c r="I30" s="640"/>
      <c r="J30" s="642"/>
      <c r="K30" s="642"/>
      <c r="L30" s="644"/>
      <c r="M30" s="640"/>
      <c r="N30" s="642"/>
      <c r="O30" s="640"/>
      <c r="P30" s="642"/>
      <c r="Q30" s="640"/>
      <c r="R30" s="646"/>
      <c r="S30" s="628"/>
      <c r="T30" s="630"/>
      <c r="U30" s="632"/>
      <c r="V30" s="630"/>
      <c r="W30" s="634"/>
      <c r="X30" s="670"/>
      <c r="Y30" s="670"/>
      <c r="Z30" s="626"/>
      <c r="AA30" s="782" t="str">
        <f>IF(AB29=1,"",IF(AB29&lt;=45016,"※開始日が令和5年3月31日以前の育業は対象外です。",""))</f>
        <v/>
      </c>
      <c r="AB30" s="345"/>
      <c r="AC30" s="345"/>
      <c r="AD30" s="342"/>
      <c r="AE30" s="342"/>
      <c r="AF30" s="218"/>
    </row>
    <row r="31" spans="1:32" s="468" customFormat="1" ht="15" customHeight="1" thickBot="1">
      <c r="A31" s="473"/>
      <c r="B31" s="748"/>
      <c r="C31" s="749"/>
      <c r="D31" s="639"/>
      <c r="E31" s="641"/>
      <c r="F31" s="643"/>
      <c r="G31" s="641"/>
      <c r="H31" s="643"/>
      <c r="I31" s="641"/>
      <c r="J31" s="643"/>
      <c r="K31" s="643"/>
      <c r="L31" s="645"/>
      <c r="M31" s="641"/>
      <c r="N31" s="643"/>
      <c r="O31" s="641"/>
      <c r="P31" s="643"/>
      <c r="Q31" s="641"/>
      <c r="R31" s="647"/>
      <c r="S31" s="629"/>
      <c r="T31" s="631"/>
      <c r="U31" s="633"/>
      <c r="V31" s="631"/>
      <c r="W31" s="635"/>
      <c r="X31" s="672"/>
      <c r="Y31" s="672"/>
      <c r="Z31" s="627"/>
      <c r="AA31" s="782"/>
      <c r="AB31" s="345"/>
      <c r="AC31" s="345"/>
      <c r="AD31" s="342"/>
      <c r="AE31" s="342"/>
      <c r="AF31" s="218"/>
    </row>
    <row r="32" spans="1:32" ht="21.75" customHeight="1">
      <c r="A32" s="473"/>
      <c r="B32" s="770" t="s">
        <v>139</v>
      </c>
      <c r="C32" s="771"/>
      <c r="D32" s="771"/>
      <c r="E32" s="772"/>
      <c r="F32" s="770"/>
      <c r="G32" s="773" t="s">
        <v>1</v>
      </c>
      <c r="H32" s="771" t="str">
        <f>IF(AF32=1,"",TEXT(AF32,"e"))</f>
        <v/>
      </c>
      <c r="I32" s="771" t="s">
        <v>2</v>
      </c>
      <c r="J32" s="771" t="str">
        <f>IF(AF32="","",MONTH(AF32))</f>
        <v/>
      </c>
      <c r="K32" s="771" t="s">
        <v>3</v>
      </c>
      <c r="L32" s="771" t="str">
        <f>IF(AF32="","",DAY(AF32))</f>
        <v/>
      </c>
      <c r="M32" s="771" t="s">
        <v>4</v>
      </c>
      <c r="N32" s="774"/>
      <c r="O32" s="776" t="s">
        <v>138</v>
      </c>
      <c r="P32" s="777"/>
      <c r="Q32" s="777"/>
      <c r="R32" s="777"/>
      <c r="S32" s="777"/>
      <c r="T32" s="778"/>
      <c r="U32" s="776"/>
      <c r="V32" s="771" t="s">
        <v>137</v>
      </c>
      <c r="W32" s="780"/>
      <c r="X32" s="777" t="str">
        <f>IF(SUM(X14,X17,X20,X23,X26,X29)=0,"",SUM(X14,X17,X20,X23,X26,X29))</f>
        <v/>
      </c>
      <c r="Y32" s="777"/>
      <c r="Z32" s="772" t="s">
        <v>4</v>
      </c>
      <c r="AA32" s="507" t="str">
        <f>IF(X32&lt;30,"※30日未満の育業は対象外です。","")</f>
        <v/>
      </c>
      <c r="AB32" s="345"/>
      <c r="AC32" s="346" t="s">
        <v>141</v>
      </c>
      <c r="AD32" s="347">
        <f>IF($AC$29&gt;1,$AC$29,IF($AC$26&gt;1,$AC$26,IF($AC$23&gt;1,$AC$23,IF($AC$20&gt;1,$AC$20,IF($AC$17&gt;1,$AC$17,IF($AC$14&gt;1,$AC$14,0))))))</f>
        <v>0</v>
      </c>
      <c r="AE32" s="348" t="s">
        <v>140</v>
      </c>
      <c r="AF32" s="235" t="str">
        <f>IF(AD32=0,"",AD32+1)</f>
        <v/>
      </c>
    </row>
    <row r="33" spans="1:32" ht="21.75" customHeight="1">
      <c r="A33" s="473"/>
      <c r="B33" s="703"/>
      <c r="C33" s="657"/>
      <c r="D33" s="657"/>
      <c r="E33" s="659"/>
      <c r="F33" s="703"/>
      <c r="G33" s="665"/>
      <c r="H33" s="657"/>
      <c r="I33" s="657"/>
      <c r="J33" s="657"/>
      <c r="K33" s="657"/>
      <c r="L33" s="657"/>
      <c r="M33" s="657"/>
      <c r="N33" s="775"/>
      <c r="O33" s="691"/>
      <c r="P33" s="779"/>
      <c r="Q33" s="779"/>
      <c r="R33" s="779"/>
      <c r="S33" s="779"/>
      <c r="T33" s="743"/>
      <c r="U33" s="691"/>
      <c r="V33" s="657"/>
      <c r="W33" s="781"/>
      <c r="X33" s="779"/>
      <c r="Y33" s="779"/>
      <c r="Z33" s="659"/>
      <c r="AA33" s="507" t="str">
        <f>IFERROR(IF(OR(AC14&gt;AC12,AC17&gt;AC12,AC20&gt;AC12,AC23&gt;AC12,AC26&gt;AC12,AC29&gt;AC12),"※子が2歳以上の育業日数は含まれません",""),"")</f>
        <v/>
      </c>
      <c r="AB33" s="345">
        <f>IFERROR(DATEVALUE(CONCATENATE(G32,H32,I32,J32,K32,L32,M32)),1)</f>
        <v>1</v>
      </c>
      <c r="AC33" s="345"/>
    </row>
    <row r="34" spans="1:32" s="265" customFormat="1" ht="27" customHeight="1">
      <c r="B34" s="444" t="s">
        <v>396</v>
      </c>
      <c r="C34" s="387"/>
      <c r="D34" s="387"/>
      <c r="E34" s="387"/>
      <c r="F34" s="387"/>
      <c r="G34" s="387"/>
      <c r="H34" s="387"/>
      <c r="I34" s="387"/>
      <c r="J34" s="496"/>
      <c r="K34" s="496"/>
      <c r="L34" s="496"/>
      <c r="V34" s="44"/>
      <c r="W34" s="15"/>
      <c r="X34" s="15"/>
      <c r="Y34" s="15"/>
      <c r="Z34" s="15"/>
      <c r="AA34" s="13"/>
      <c r="AB34" s="335"/>
      <c r="AC34" s="335"/>
      <c r="AD34" s="335"/>
      <c r="AE34" s="335"/>
      <c r="AF34" s="14"/>
    </row>
    <row r="35" spans="1:32" s="265" customFormat="1" ht="21" customHeight="1">
      <c r="B35" s="550" t="s">
        <v>447</v>
      </c>
      <c r="C35" s="550"/>
      <c r="D35" s="550"/>
      <c r="E35" s="550"/>
      <c r="F35" s="550"/>
      <c r="G35" s="550"/>
      <c r="H35" s="550"/>
      <c r="I35" s="550"/>
      <c r="J35" s="509"/>
      <c r="K35" s="509"/>
      <c r="L35" s="509"/>
      <c r="M35" s="33"/>
      <c r="N35" s="485" t="s">
        <v>160</v>
      </c>
      <c r="O35" s="48"/>
      <c r="P35" s="48"/>
      <c r="Q35" s="485" t="s">
        <v>159</v>
      </c>
      <c r="R35" s="48"/>
      <c r="S35" s="497"/>
      <c r="T35" s="497"/>
      <c r="U35" s="497"/>
      <c r="V35" s="47"/>
      <c r="W35" s="47"/>
      <c r="X35" s="15"/>
      <c r="Y35" s="456"/>
      <c r="Z35" s="456"/>
      <c r="AA35" s="13"/>
      <c r="AB35" s="335" t="b">
        <v>0</v>
      </c>
      <c r="AC35" s="335" t="b">
        <v>0</v>
      </c>
      <c r="AD35" s="335"/>
      <c r="AE35" s="335"/>
      <c r="AF35" s="14"/>
    </row>
    <row r="36" spans="1:32" s="265" customFormat="1" ht="24" customHeight="1">
      <c r="B36" s="337" t="s">
        <v>386</v>
      </c>
      <c r="C36" s="279"/>
      <c r="D36" s="279"/>
      <c r="E36" s="279"/>
      <c r="F36" s="279"/>
      <c r="G36" s="279"/>
      <c r="H36" s="279"/>
      <c r="I36" s="279"/>
      <c r="J36" s="279"/>
      <c r="K36" s="279"/>
      <c r="L36" s="470"/>
      <c r="M36" s="470"/>
      <c r="N36" s="470"/>
      <c r="O36" s="470"/>
      <c r="P36" s="470"/>
      <c r="Q36" s="470"/>
      <c r="R36" s="470"/>
      <c r="S36" s="470"/>
      <c r="T36" s="470"/>
      <c r="U36" s="470"/>
      <c r="V36" s="47"/>
      <c r="W36" s="47"/>
      <c r="X36" s="15"/>
      <c r="Y36" s="15"/>
      <c r="Z36" s="15"/>
      <c r="AA36" s="13"/>
      <c r="AB36" s="335"/>
      <c r="AC36" s="335"/>
      <c r="AD36" s="335"/>
      <c r="AE36" s="335"/>
      <c r="AF36" s="14"/>
    </row>
    <row r="37" spans="1:32" s="265" customFormat="1" ht="23.25" customHeight="1">
      <c r="B37" s="46"/>
      <c r="C37" s="750" t="s">
        <v>158</v>
      </c>
      <c r="D37" s="751"/>
      <c r="E37" s="751"/>
      <c r="F37" s="751"/>
      <c r="G37" s="751"/>
      <c r="H37" s="751"/>
      <c r="I37" s="751"/>
      <c r="J37" s="751"/>
      <c r="K37" s="752"/>
      <c r="L37" s="707" t="s">
        <v>157</v>
      </c>
      <c r="M37" s="757"/>
      <c r="N37" s="757"/>
      <c r="O37" s="757"/>
      <c r="P37" s="757"/>
      <c r="Q37" s="757"/>
      <c r="R37" s="757"/>
      <c r="S37" s="757"/>
      <c r="T37" s="757"/>
      <c r="U37" s="757"/>
      <c r="V37" s="757"/>
      <c r="W37" s="757"/>
      <c r="X37" s="757"/>
      <c r="Y37" s="757"/>
      <c r="Z37" s="758"/>
      <c r="AA37" s="508"/>
      <c r="AB37" s="335"/>
      <c r="AC37" s="335"/>
      <c r="AD37" s="335"/>
      <c r="AE37" s="335"/>
      <c r="AF37" s="14"/>
    </row>
    <row r="38" spans="1:32" s="265" customFormat="1" ht="30" customHeight="1">
      <c r="B38" s="139">
        <v>1</v>
      </c>
      <c r="C38" s="753" t="s">
        <v>1</v>
      </c>
      <c r="D38" s="754"/>
      <c r="E38" s="140"/>
      <c r="F38" s="274" t="s">
        <v>2</v>
      </c>
      <c r="G38" s="140"/>
      <c r="H38" s="274" t="s">
        <v>3</v>
      </c>
      <c r="I38" s="140"/>
      <c r="J38" s="274" t="s">
        <v>4</v>
      </c>
      <c r="K38" s="141"/>
      <c r="L38" s="759"/>
      <c r="M38" s="760"/>
      <c r="N38" s="760"/>
      <c r="O38" s="760"/>
      <c r="P38" s="760"/>
      <c r="Q38" s="760"/>
      <c r="R38" s="760"/>
      <c r="S38" s="760"/>
      <c r="T38" s="760"/>
      <c r="U38" s="760"/>
      <c r="V38" s="760"/>
      <c r="W38" s="760"/>
      <c r="X38" s="760"/>
      <c r="Y38" s="760"/>
      <c r="Z38" s="761"/>
      <c r="AA38" s="13"/>
      <c r="AB38" s="335"/>
      <c r="AC38" s="335"/>
      <c r="AD38" s="335"/>
      <c r="AE38" s="335"/>
      <c r="AF38" s="14"/>
    </row>
    <row r="39" spans="1:32" s="265" customFormat="1" ht="30" customHeight="1">
      <c r="B39" s="142">
        <v>2</v>
      </c>
      <c r="C39" s="755" t="s">
        <v>1</v>
      </c>
      <c r="D39" s="756"/>
      <c r="E39" s="276"/>
      <c r="F39" s="275" t="s">
        <v>2</v>
      </c>
      <c r="G39" s="276"/>
      <c r="H39" s="275" t="s">
        <v>3</v>
      </c>
      <c r="I39" s="276"/>
      <c r="J39" s="275" t="s">
        <v>4</v>
      </c>
      <c r="K39" s="143"/>
      <c r="L39" s="762"/>
      <c r="M39" s="763"/>
      <c r="N39" s="763"/>
      <c r="O39" s="763"/>
      <c r="P39" s="763"/>
      <c r="Q39" s="763"/>
      <c r="R39" s="763"/>
      <c r="S39" s="763"/>
      <c r="T39" s="763"/>
      <c r="U39" s="763"/>
      <c r="V39" s="763"/>
      <c r="W39" s="763"/>
      <c r="X39" s="763"/>
      <c r="Y39" s="763"/>
      <c r="Z39" s="764"/>
      <c r="AA39" s="13"/>
      <c r="AB39" s="335"/>
      <c r="AC39" s="335"/>
      <c r="AD39" s="335"/>
      <c r="AE39" s="335"/>
      <c r="AF39" s="14"/>
    </row>
    <row r="40" spans="1:32" s="265" customFormat="1" ht="30" customHeight="1">
      <c r="B40" s="142">
        <v>3</v>
      </c>
      <c r="C40" s="755" t="s">
        <v>1</v>
      </c>
      <c r="D40" s="756"/>
      <c r="E40" s="276"/>
      <c r="F40" s="275" t="s">
        <v>2</v>
      </c>
      <c r="G40" s="276"/>
      <c r="H40" s="275" t="s">
        <v>3</v>
      </c>
      <c r="I40" s="276"/>
      <c r="J40" s="275" t="s">
        <v>4</v>
      </c>
      <c r="K40" s="143"/>
      <c r="L40" s="762"/>
      <c r="M40" s="763"/>
      <c r="N40" s="763"/>
      <c r="O40" s="763"/>
      <c r="P40" s="763"/>
      <c r="Q40" s="763"/>
      <c r="R40" s="763"/>
      <c r="S40" s="763"/>
      <c r="T40" s="763"/>
      <c r="U40" s="763"/>
      <c r="V40" s="763"/>
      <c r="W40" s="763"/>
      <c r="X40" s="763"/>
      <c r="Y40" s="763"/>
      <c r="Z40" s="764"/>
      <c r="AA40" s="13"/>
      <c r="AB40" s="335"/>
      <c r="AC40" s="335"/>
      <c r="AD40" s="335"/>
      <c r="AE40" s="335"/>
      <c r="AF40" s="14"/>
    </row>
    <row r="41" spans="1:32" s="265" customFormat="1" ht="30" customHeight="1">
      <c r="B41" s="142">
        <v>4</v>
      </c>
      <c r="C41" s="755" t="s">
        <v>1</v>
      </c>
      <c r="D41" s="756"/>
      <c r="E41" s="276"/>
      <c r="F41" s="275" t="s">
        <v>2</v>
      </c>
      <c r="G41" s="276"/>
      <c r="H41" s="275" t="s">
        <v>3</v>
      </c>
      <c r="I41" s="276"/>
      <c r="J41" s="275" t="s">
        <v>4</v>
      </c>
      <c r="K41" s="143"/>
      <c r="L41" s="762"/>
      <c r="M41" s="763"/>
      <c r="N41" s="763"/>
      <c r="O41" s="763"/>
      <c r="P41" s="763"/>
      <c r="Q41" s="763"/>
      <c r="R41" s="763"/>
      <c r="S41" s="763"/>
      <c r="T41" s="763"/>
      <c r="U41" s="763"/>
      <c r="V41" s="763"/>
      <c r="W41" s="763"/>
      <c r="X41" s="763"/>
      <c r="Y41" s="763"/>
      <c r="Z41" s="764"/>
      <c r="AA41" s="13"/>
      <c r="AB41" s="335"/>
      <c r="AC41" s="335"/>
      <c r="AD41" s="335"/>
      <c r="AE41" s="335"/>
      <c r="AF41" s="14"/>
    </row>
    <row r="42" spans="1:32" s="265" customFormat="1" ht="30" customHeight="1">
      <c r="B42" s="142">
        <v>5</v>
      </c>
      <c r="C42" s="755" t="s">
        <v>1</v>
      </c>
      <c r="D42" s="756"/>
      <c r="E42" s="276"/>
      <c r="F42" s="275" t="s">
        <v>2</v>
      </c>
      <c r="G42" s="276"/>
      <c r="H42" s="275" t="s">
        <v>3</v>
      </c>
      <c r="I42" s="276"/>
      <c r="J42" s="275" t="s">
        <v>4</v>
      </c>
      <c r="K42" s="143"/>
      <c r="L42" s="762"/>
      <c r="M42" s="763"/>
      <c r="N42" s="763"/>
      <c r="O42" s="763"/>
      <c r="P42" s="763"/>
      <c r="Q42" s="763"/>
      <c r="R42" s="763"/>
      <c r="S42" s="763"/>
      <c r="T42" s="763"/>
      <c r="U42" s="763"/>
      <c r="V42" s="763"/>
      <c r="W42" s="763"/>
      <c r="X42" s="763"/>
      <c r="Y42" s="763"/>
      <c r="Z42" s="764"/>
      <c r="AA42" s="13"/>
      <c r="AB42" s="335"/>
      <c r="AC42" s="335"/>
      <c r="AD42" s="335"/>
      <c r="AE42" s="335"/>
      <c r="AF42" s="14"/>
    </row>
    <row r="43" spans="1:32" s="265" customFormat="1" ht="30" customHeight="1">
      <c r="B43" s="142">
        <v>6</v>
      </c>
      <c r="C43" s="755" t="s">
        <v>1</v>
      </c>
      <c r="D43" s="756"/>
      <c r="E43" s="276"/>
      <c r="F43" s="275" t="s">
        <v>2</v>
      </c>
      <c r="G43" s="276"/>
      <c r="H43" s="275" t="s">
        <v>3</v>
      </c>
      <c r="I43" s="276"/>
      <c r="J43" s="275" t="s">
        <v>4</v>
      </c>
      <c r="K43" s="143"/>
      <c r="L43" s="762"/>
      <c r="M43" s="763"/>
      <c r="N43" s="763"/>
      <c r="O43" s="763"/>
      <c r="P43" s="763"/>
      <c r="Q43" s="763"/>
      <c r="R43" s="763"/>
      <c r="S43" s="763"/>
      <c r="T43" s="763"/>
      <c r="U43" s="763"/>
      <c r="V43" s="763"/>
      <c r="W43" s="763"/>
      <c r="X43" s="763"/>
      <c r="Y43" s="763"/>
      <c r="Z43" s="764"/>
      <c r="AA43" s="13"/>
      <c r="AB43" s="335"/>
      <c r="AC43" s="335"/>
      <c r="AD43" s="335"/>
      <c r="AE43" s="335"/>
      <c r="AF43" s="14"/>
    </row>
    <row r="44" spans="1:32" s="265" customFormat="1" ht="30" customHeight="1">
      <c r="B44" s="142">
        <v>7</v>
      </c>
      <c r="C44" s="755" t="s">
        <v>1</v>
      </c>
      <c r="D44" s="756"/>
      <c r="E44" s="276"/>
      <c r="F44" s="275" t="s">
        <v>2</v>
      </c>
      <c r="G44" s="276"/>
      <c r="H44" s="275" t="s">
        <v>3</v>
      </c>
      <c r="I44" s="276"/>
      <c r="J44" s="275" t="s">
        <v>4</v>
      </c>
      <c r="K44" s="143"/>
      <c r="L44" s="762"/>
      <c r="M44" s="763"/>
      <c r="N44" s="763"/>
      <c r="O44" s="763"/>
      <c r="P44" s="763"/>
      <c r="Q44" s="763"/>
      <c r="R44" s="763"/>
      <c r="S44" s="763"/>
      <c r="T44" s="763"/>
      <c r="U44" s="763"/>
      <c r="V44" s="763"/>
      <c r="W44" s="763"/>
      <c r="X44" s="763"/>
      <c r="Y44" s="763"/>
      <c r="Z44" s="764"/>
      <c r="AA44" s="13"/>
      <c r="AB44" s="335"/>
      <c r="AC44" s="335"/>
      <c r="AD44" s="335"/>
      <c r="AE44" s="335"/>
      <c r="AF44" s="14"/>
    </row>
    <row r="45" spans="1:32" s="265" customFormat="1" ht="30" customHeight="1">
      <c r="B45" s="142">
        <v>8</v>
      </c>
      <c r="C45" s="755" t="s">
        <v>1</v>
      </c>
      <c r="D45" s="756"/>
      <c r="E45" s="276"/>
      <c r="F45" s="275" t="s">
        <v>2</v>
      </c>
      <c r="G45" s="276"/>
      <c r="H45" s="275" t="s">
        <v>3</v>
      </c>
      <c r="I45" s="276"/>
      <c r="J45" s="275" t="s">
        <v>4</v>
      </c>
      <c r="K45" s="143"/>
      <c r="L45" s="762"/>
      <c r="M45" s="763"/>
      <c r="N45" s="763"/>
      <c r="O45" s="763"/>
      <c r="P45" s="763"/>
      <c r="Q45" s="763"/>
      <c r="R45" s="763"/>
      <c r="S45" s="763"/>
      <c r="T45" s="763"/>
      <c r="U45" s="763"/>
      <c r="V45" s="763"/>
      <c r="W45" s="763"/>
      <c r="X45" s="763"/>
      <c r="Y45" s="763"/>
      <c r="Z45" s="764"/>
      <c r="AA45" s="13"/>
      <c r="AB45" s="335"/>
      <c r="AC45" s="335"/>
      <c r="AD45" s="335"/>
      <c r="AE45" s="335"/>
      <c r="AF45" s="14"/>
    </row>
    <row r="46" spans="1:32" s="265" customFormat="1" ht="30" customHeight="1">
      <c r="B46" s="142">
        <v>9</v>
      </c>
      <c r="C46" s="755" t="s">
        <v>1</v>
      </c>
      <c r="D46" s="756"/>
      <c r="E46" s="276"/>
      <c r="F46" s="275" t="s">
        <v>2</v>
      </c>
      <c r="G46" s="276"/>
      <c r="H46" s="275" t="s">
        <v>3</v>
      </c>
      <c r="I46" s="276"/>
      <c r="J46" s="275" t="s">
        <v>4</v>
      </c>
      <c r="K46" s="143"/>
      <c r="L46" s="762"/>
      <c r="M46" s="763"/>
      <c r="N46" s="763"/>
      <c r="O46" s="763"/>
      <c r="P46" s="763"/>
      <c r="Q46" s="763"/>
      <c r="R46" s="763"/>
      <c r="S46" s="763"/>
      <c r="T46" s="763"/>
      <c r="U46" s="763"/>
      <c r="V46" s="763"/>
      <c r="W46" s="763"/>
      <c r="X46" s="763"/>
      <c r="Y46" s="763"/>
      <c r="Z46" s="764"/>
      <c r="AA46" s="13"/>
      <c r="AB46" s="335"/>
      <c r="AC46" s="335"/>
      <c r="AD46" s="335"/>
      <c r="AE46" s="335"/>
      <c r="AF46" s="14"/>
    </row>
    <row r="47" spans="1:32" s="265" customFormat="1" ht="30" customHeight="1">
      <c r="B47" s="338">
        <v>10</v>
      </c>
      <c r="C47" s="768" t="s">
        <v>1</v>
      </c>
      <c r="D47" s="769"/>
      <c r="E47" s="339"/>
      <c r="F47" s="340" t="s">
        <v>2</v>
      </c>
      <c r="G47" s="339"/>
      <c r="H47" s="340" t="s">
        <v>3</v>
      </c>
      <c r="I47" s="339"/>
      <c r="J47" s="340" t="s">
        <v>4</v>
      </c>
      <c r="K47" s="341"/>
      <c r="L47" s="765"/>
      <c r="M47" s="766"/>
      <c r="N47" s="766"/>
      <c r="O47" s="766"/>
      <c r="P47" s="766"/>
      <c r="Q47" s="766"/>
      <c r="R47" s="766"/>
      <c r="S47" s="766"/>
      <c r="T47" s="766"/>
      <c r="U47" s="766"/>
      <c r="V47" s="766"/>
      <c r="W47" s="766"/>
      <c r="X47" s="766"/>
      <c r="Y47" s="766"/>
      <c r="Z47" s="767"/>
      <c r="AA47" s="13"/>
      <c r="AB47" s="335"/>
      <c r="AC47" s="335"/>
      <c r="AD47" s="335"/>
      <c r="AE47" s="335"/>
      <c r="AF47" s="14"/>
    </row>
  </sheetData>
  <sheetProtection algorithmName="SHA-512" hashValue="HnEFuEUrs5CcmV+hbliIQpbr2Iz7Lwlxm6jf4AQCDDapUPjZJoQ0ZpnAIkkr4HazEIvXZ6GgSB0dJ1PW9kmDNA==" saltValue="Xhn/4YF6Q9HKBsQvg8IUBw==" spinCount="100000" sheet="1" formatCells="0" formatColumns="0" formatRows="0" selectLockedCells="1"/>
  <mergeCells count="211">
    <mergeCell ref="V20:V22"/>
    <mergeCell ref="W20:W22"/>
    <mergeCell ref="X20:Y22"/>
    <mergeCell ref="U23:U25"/>
    <mergeCell ref="V23:V25"/>
    <mergeCell ref="W23:W25"/>
    <mergeCell ref="X23:Y25"/>
    <mergeCell ref="Z23:Z25"/>
    <mergeCell ref="U29:U31"/>
    <mergeCell ref="V29:V31"/>
    <mergeCell ref="W29:W31"/>
    <mergeCell ref="Z32:Z33"/>
    <mergeCell ref="AA15:AA16"/>
    <mergeCell ref="AA18:AA19"/>
    <mergeCell ref="AA21:AA22"/>
    <mergeCell ref="AA24:AA25"/>
    <mergeCell ref="AA27:AA28"/>
    <mergeCell ref="AA30:AA31"/>
    <mergeCell ref="Z17:Z19"/>
    <mergeCell ref="Z20:Z22"/>
    <mergeCell ref="Z29:Z31"/>
    <mergeCell ref="S2:Z2"/>
    <mergeCell ref="B4:M4"/>
    <mergeCell ref="B5:E9"/>
    <mergeCell ref="F5:I5"/>
    <mergeCell ref="J5:W5"/>
    <mergeCell ref="X5:Z7"/>
    <mergeCell ref="F6:I6"/>
    <mergeCell ref="J6:W6"/>
    <mergeCell ref="F7:I7"/>
    <mergeCell ref="J7:W7"/>
    <mergeCell ref="B11:E12"/>
    <mergeCell ref="F11:G11"/>
    <mergeCell ref="H11:R11"/>
    <mergeCell ref="S11:T12"/>
    <mergeCell ref="F12:G12"/>
    <mergeCell ref="H12:R12"/>
    <mergeCell ref="F8:I9"/>
    <mergeCell ref="J8:W8"/>
    <mergeCell ref="X8:Z9"/>
    <mergeCell ref="J9:N9"/>
    <mergeCell ref="P9:V9"/>
    <mergeCell ref="B10:E10"/>
    <mergeCell ref="F10:Z10"/>
    <mergeCell ref="B13:C13"/>
    <mergeCell ref="D13:R13"/>
    <mergeCell ref="S13:T13"/>
    <mergeCell ref="U13:V13"/>
    <mergeCell ref="W13:Z13"/>
    <mergeCell ref="B14:C16"/>
    <mergeCell ref="D14:D16"/>
    <mergeCell ref="E14:E16"/>
    <mergeCell ref="F14:F16"/>
    <mergeCell ref="G14:G16"/>
    <mergeCell ref="Z14:Z16"/>
    <mergeCell ref="N14:N16"/>
    <mergeCell ref="O14:O16"/>
    <mergeCell ref="P14:P16"/>
    <mergeCell ref="Q14:Q16"/>
    <mergeCell ref="R14:R16"/>
    <mergeCell ref="S14:S16"/>
    <mergeCell ref="H14:H16"/>
    <mergeCell ref="I14:I16"/>
    <mergeCell ref="J14:J16"/>
    <mergeCell ref="K14:K16"/>
    <mergeCell ref="L14:L16"/>
    <mergeCell ref="M14:M16"/>
    <mergeCell ref="G17:G19"/>
    <mergeCell ref="H17:H19"/>
    <mergeCell ref="T14:T16"/>
    <mergeCell ref="U14:U16"/>
    <mergeCell ref="V14:V16"/>
    <mergeCell ref="W14:W16"/>
    <mergeCell ref="X14:Y16"/>
    <mergeCell ref="U17:U19"/>
    <mergeCell ref="V17:V19"/>
    <mergeCell ref="W17:W19"/>
    <mergeCell ref="X17:Y19"/>
    <mergeCell ref="S17:S19"/>
    <mergeCell ref="T17:T19"/>
    <mergeCell ref="B20:C22"/>
    <mergeCell ref="D20:D22"/>
    <mergeCell ref="E20:E22"/>
    <mergeCell ref="F20:F22"/>
    <mergeCell ref="G20:G22"/>
    <mergeCell ref="O17:O19"/>
    <mergeCell ref="P17:P19"/>
    <mergeCell ref="Q17:Q19"/>
    <mergeCell ref="R17:R19"/>
    <mergeCell ref="I17:I19"/>
    <mergeCell ref="J17:J19"/>
    <mergeCell ref="K17:K19"/>
    <mergeCell ref="L17:L19"/>
    <mergeCell ref="M17:M19"/>
    <mergeCell ref="N17:N19"/>
    <mergeCell ref="B17:C19"/>
    <mergeCell ref="D17:D19"/>
    <mergeCell ref="N20:N22"/>
    <mergeCell ref="O20:O22"/>
    <mergeCell ref="P20:P22"/>
    <mergeCell ref="Q20:Q22"/>
    <mergeCell ref="R20:R22"/>
    <mergeCell ref="E17:E19"/>
    <mergeCell ref="F17:F19"/>
    <mergeCell ref="S20:S22"/>
    <mergeCell ref="H20:H22"/>
    <mergeCell ref="I20:I22"/>
    <mergeCell ref="J20:J22"/>
    <mergeCell ref="K20:K22"/>
    <mergeCell ref="L20:L22"/>
    <mergeCell ref="M20:M22"/>
    <mergeCell ref="T20:T22"/>
    <mergeCell ref="U20:U22"/>
    <mergeCell ref="B26:C28"/>
    <mergeCell ref="D26:D28"/>
    <mergeCell ref="E26:E28"/>
    <mergeCell ref="F26:F28"/>
    <mergeCell ref="G26:G28"/>
    <mergeCell ref="O23:O25"/>
    <mergeCell ref="P23:P25"/>
    <mergeCell ref="Q23:Q25"/>
    <mergeCell ref="R23:R25"/>
    <mergeCell ref="H26:H28"/>
    <mergeCell ref="I26:I28"/>
    <mergeCell ref="J26:J28"/>
    <mergeCell ref="K26:K28"/>
    <mergeCell ref="L26:L28"/>
    <mergeCell ref="M26:M28"/>
    <mergeCell ref="S23:S25"/>
    <mergeCell ref="T23:T25"/>
    <mergeCell ref="I23:I25"/>
    <mergeCell ref="J23:J25"/>
    <mergeCell ref="K23:K25"/>
    <mergeCell ref="L23:L25"/>
    <mergeCell ref="M23:M25"/>
    <mergeCell ref="N23:N25"/>
    <mergeCell ref="B23:C25"/>
    <mergeCell ref="D23:D25"/>
    <mergeCell ref="E23:E25"/>
    <mergeCell ref="F23:F25"/>
    <mergeCell ref="G23:G25"/>
    <mergeCell ref="H23:H25"/>
    <mergeCell ref="T26:T28"/>
    <mergeCell ref="U26:U28"/>
    <mergeCell ref="V26:V28"/>
    <mergeCell ref="W26:W28"/>
    <mergeCell ref="X26:Y28"/>
    <mergeCell ref="Z26:Z28"/>
    <mergeCell ref="N26:N28"/>
    <mergeCell ref="O26:O28"/>
    <mergeCell ref="P26:P28"/>
    <mergeCell ref="Q26:Q28"/>
    <mergeCell ref="R26:R28"/>
    <mergeCell ref="S26:S28"/>
    <mergeCell ref="P29:P31"/>
    <mergeCell ref="Q29:Q31"/>
    <mergeCell ref="R29:R31"/>
    <mergeCell ref="S29:S31"/>
    <mergeCell ref="T29:T31"/>
    <mergeCell ref="I29:I31"/>
    <mergeCell ref="J29:J31"/>
    <mergeCell ref="K29:K31"/>
    <mergeCell ref="L29:L31"/>
    <mergeCell ref="M29:M31"/>
    <mergeCell ref="N29:N31"/>
    <mergeCell ref="B35:I35"/>
    <mergeCell ref="B29:C31"/>
    <mergeCell ref="D29:D31"/>
    <mergeCell ref="E29:E31"/>
    <mergeCell ref="F29:F31"/>
    <mergeCell ref="G29:G31"/>
    <mergeCell ref="H29:H31"/>
    <mergeCell ref="X29:Y31"/>
    <mergeCell ref="B32:E33"/>
    <mergeCell ref="F32:F33"/>
    <mergeCell ref="G32:G33"/>
    <mergeCell ref="H32:H33"/>
    <mergeCell ref="J32:J33"/>
    <mergeCell ref="L32:L33"/>
    <mergeCell ref="I32:I33"/>
    <mergeCell ref="K32:K33"/>
    <mergeCell ref="M32:M33"/>
    <mergeCell ref="N32:N33"/>
    <mergeCell ref="O32:T33"/>
    <mergeCell ref="U32:U33"/>
    <mergeCell ref="V32:V33"/>
    <mergeCell ref="W32:W33"/>
    <mergeCell ref="X32:Y33"/>
    <mergeCell ref="O29:O31"/>
    <mergeCell ref="C40:D40"/>
    <mergeCell ref="L40:Z40"/>
    <mergeCell ref="C41:D41"/>
    <mergeCell ref="L41:Z41"/>
    <mergeCell ref="C42:D42"/>
    <mergeCell ref="L42:Z42"/>
    <mergeCell ref="C37:K37"/>
    <mergeCell ref="L37:Z37"/>
    <mergeCell ref="C38:D38"/>
    <mergeCell ref="L38:Z38"/>
    <mergeCell ref="C39:D39"/>
    <mergeCell ref="L39:Z39"/>
    <mergeCell ref="C46:D46"/>
    <mergeCell ref="L46:Z46"/>
    <mergeCell ref="C47:D47"/>
    <mergeCell ref="L47:Z47"/>
    <mergeCell ref="C43:D43"/>
    <mergeCell ref="L43:Z43"/>
    <mergeCell ref="C44:D44"/>
    <mergeCell ref="L44:Z44"/>
    <mergeCell ref="C45:D45"/>
    <mergeCell ref="L45:Z45"/>
  </mergeCells>
  <phoneticPr fontId="8"/>
  <conditionalFormatting sqref="E14 E17 E20 E23 E26 E29">
    <cfRule type="containsBlanks" dxfId="389" priority="13">
      <formula>LEN(TRIM(E14))=0</formula>
    </cfRule>
  </conditionalFormatting>
  <conditionalFormatting sqref="E38 G38 I38 L38">
    <cfRule type="expression" dxfId="388" priority="1">
      <formula>$Z$35=TRUE</formula>
    </cfRule>
  </conditionalFormatting>
  <conditionalFormatting sqref="E38">
    <cfRule type="expression" dxfId="387" priority="6">
      <formula>E38=""</formula>
    </cfRule>
  </conditionalFormatting>
  <conditionalFormatting sqref="F10">
    <cfRule type="containsBlanks" dxfId="386" priority="27">
      <formula>LEN(TRIM(F10))=0</formula>
    </cfRule>
  </conditionalFormatting>
  <conditionalFormatting sqref="G14 G17 G20 G23 G26 G29">
    <cfRule type="containsBlanks" dxfId="385" priority="12">
      <formula>LEN(TRIM(G14))=0</formula>
    </cfRule>
  </conditionalFormatting>
  <conditionalFormatting sqref="G38">
    <cfRule type="expression" dxfId="384" priority="5">
      <formula>G38=""</formula>
    </cfRule>
  </conditionalFormatting>
  <conditionalFormatting sqref="H11:O12">
    <cfRule type="containsBlanks" dxfId="383" priority="26">
      <formula>LEN(TRIM(H11))=0</formula>
    </cfRule>
  </conditionalFormatting>
  <conditionalFormatting sqref="I14 I17 I20 I23 I26 I29">
    <cfRule type="containsBlanks" dxfId="382" priority="11">
      <formula>LEN(TRIM(I14))=0</formula>
    </cfRule>
  </conditionalFormatting>
  <conditionalFormatting sqref="I32 K32 M32">
    <cfRule type="expression" dxfId="381" priority="29">
      <formula>I32=""</formula>
    </cfRule>
  </conditionalFormatting>
  <conditionalFormatting sqref="I38">
    <cfRule type="expression" dxfId="380" priority="4">
      <formula>I38=""</formula>
    </cfRule>
  </conditionalFormatting>
  <conditionalFormatting sqref="J5:J8">
    <cfRule type="expression" dxfId="379" priority="28">
      <formula>J5=""</formula>
    </cfRule>
  </conditionalFormatting>
  <conditionalFormatting sqref="L38">
    <cfRule type="expression" dxfId="378" priority="3">
      <formula>$L$38=""</formula>
    </cfRule>
  </conditionalFormatting>
  <conditionalFormatting sqref="M14 M17 M20 M23 M26 M29">
    <cfRule type="containsBlanks" dxfId="377" priority="10">
      <formula>LEN(TRIM(M14))=0</formula>
    </cfRule>
  </conditionalFormatting>
  <conditionalFormatting sqref="M35 P35">
    <cfRule type="expression" dxfId="376" priority="2">
      <formula>AND($AB$35=FALSE,$AC$35=FALSE)</formula>
    </cfRule>
  </conditionalFormatting>
  <conditionalFormatting sqref="O14 O17 O20 O23 O26 O29">
    <cfRule type="containsBlanks" dxfId="375" priority="9">
      <formula>LEN(TRIM(O14))=0</formula>
    </cfRule>
  </conditionalFormatting>
  <conditionalFormatting sqref="P9">
    <cfRule type="notContainsBlanks" dxfId="374" priority="31">
      <formula>LEN(TRIM(P9))&gt;0</formula>
    </cfRule>
    <cfRule type="expression" dxfId="373" priority="32">
      <formula>$J$8&lt;&gt;""</formula>
    </cfRule>
  </conditionalFormatting>
  <conditionalFormatting sqref="Q14 Q17 Q20 Q23 Q26 Q29">
    <cfRule type="containsBlanks" dxfId="372" priority="8">
      <formula>LEN(TRIM(Q14))=0</formula>
    </cfRule>
  </conditionalFormatting>
  <conditionalFormatting sqref="U11:U12">
    <cfRule type="expression" dxfId="371" priority="14">
      <formula>U11=""</formula>
    </cfRule>
  </conditionalFormatting>
  <conditionalFormatting sqref="U14 U17 U20 U23 U26 U29">
    <cfRule type="expression" dxfId="370" priority="7">
      <formula>U14=""</formula>
    </cfRule>
  </conditionalFormatting>
  <conditionalFormatting sqref="W12">
    <cfRule type="expression" dxfId="369" priority="16">
      <formula>W12=""</formula>
    </cfRule>
  </conditionalFormatting>
  <conditionalFormatting sqref="W32:X32">
    <cfRule type="expression" dxfId="368" priority="18">
      <formula>$X$32&lt;15</formula>
    </cfRule>
  </conditionalFormatting>
  <conditionalFormatting sqref="X5:Z9">
    <cfRule type="expression" dxfId="367" priority="30">
      <formula>$AB$8=FALSE</formula>
    </cfRule>
  </conditionalFormatting>
  <conditionalFormatting sqref="Y12">
    <cfRule type="expression" dxfId="366" priority="15">
      <formula>Y12=""</formula>
    </cfRule>
  </conditionalFormatting>
  <dataValidations count="3">
    <dataValidation type="custom" imeMode="halfKatakana" allowBlank="1" showInputMessage="1" showErrorMessage="1" error="半角ｶﾀｶﾅで入力してください" sqref="H11:P11" xr:uid="{A3476A6D-DB10-4BF7-8BFB-FF1A2DF6FE1B}">
      <formula1>LEN(H11)=LENB(H11)</formula1>
    </dataValidation>
    <dataValidation imeMode="hiragana" allowBlank="1" showInputMessage="1" showErrorMessage="1" sqref="J6:W6" xr:uid="{8CD510B9-043F-4971-B83B-B9D21C615F49}"/>
    <dataValidation type="custom" imeMode="halfKatakana" allowBlank="1" showInputMessage="1" showErrorMessage="1" error="半角カタカナで入力してください" sqref="J5:W5 J7:W7" xr:uid="{DE40B2A3-45A5-4884-B63D-E4A8F8F48C41}">
      <formula1>LEN(J5)=LENB(J5)</formula1>
    </dataValidation>
  </dataValidations>
  <pageMargins left="1.1023622047244095" right="0.51181102362204722" top="0.43307086614173229" bottom="0.62992125984251968" header="0.31496062992125984" footer="0.31496062992125984"/>
  <pageSetup paperSize="9" scale="83" orientation="portrait" blackAndWhite="1" r:id="rId1"/>
  <headerFooter>
    <oddFooter xml:space="preserve">&amp;C3（従業員④）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72033" r:id="rId4" name="Check Box 1">
              <controlPr locked="0" defaultSize="0" autoFill="0" autoLine="0" autoPict="0">
                <anchor moveWithCells="1">
                  <from>
                    <xdr:col>23</xdr:col>
                    <xdr:colOff>323850</xdr:colOff>
                    <xdr:row>7</xdr:row>
                    <xdr:rowOff>88900</xdr:rowOff>
                  </from>
                  <to>
                    <xdr:col>25</xdr:col>
                    <xdr:colOff>76200</xdr:colOff>
                    <xdr:row>7</xdr:row>
                    <xdr:rowOff>323850</xdr:rowOff>
                  </to>
                </anchor>
              </controlPr>
            </control>
          </mc:Choice>
        </mc:AlternateContent>
        <mc:AlternateContent xmlns:mc="http://schemas.openxmlformats.org/markup-compatibility/2006">
          <mc:Choice Requires="x14">
            <control shapeId="172034" r:id="rId5" name="Check Box 2">
              <controlPr locked="0" defaultSize="0" autoFill="0" autoLine="0" autoPict="0">
                <anchor moveWithCells="1">
                  <from>
                    <xdr:col>12</xdr:col>
                    <xdr:colOff>31750</xdr:colOff>
                    <xdr:row>34</xdr:row>
                    <xdr:rowOff>31750</xdr:rowOff>
                  </from>
                  <to>
                    <xdr:col>13</xdr:col>
                    <xdr:colOff>38100</xdr:colOff>
                    <xdr:row>34</xdr:row>
                    <xdr:rowOff>241300</xdr:rowOff>
                  </to>
                </anchor>
              </controlPr>
            </control>
          </mc:Choice>
        </mc:AlternateContent>
        <mc:AlternateContent xmlns:mc="http://schemas.openxmlformats.org/markup-compatibility/2006">
          <mc:Choice Requires="x14">
            <control shapeId="172035" r:id="rId6" name="Check Box 3">
              <controlPr locked="0" defaultSize="0" autoFill="0" autoLine="0" autoPict="0">
                <anchor moveWithCells="1">
                  <from>
                    <xdr:col>15</xdr:col>
                    <xdr:colOff>38100</xdr:colOff>
                    <xdr:row>34</xdr:row>
                    <xdr:rowOff>38100</xdr:rowOff>
                  </from>
                  <to>
                    <xdr:col>16</xdr:col>
                    <xdr:colOff>0</xdr:colOff>
                    <xdr:row>34</xdr:row>
                    <xdr:rowOff>247650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7BB89B76-0DBF-4FE6-933B-BB7D6841D4AF}">
          <x14:formula1>
            <xm:f>入力規則!$H$2:$H$32</xm:f>
          </x14:formula1>
          <xm:sqref>Y12 I17:I31 I14:I15 Q14:Q15 Q17:Q31 I38:I47</xm:sqref>
        </x14:dataValidation>
        <x14:dataValidation type="list" allowBlank="1" showInputMessage="1" showErrorMessage="1" xr:uid="{6E992C79-76FC-4ABB-A149-BE5446432984}">
          <x14:formula1>
            <xm:f>入力規則!$G$2:$G$13</xm:f>
          </x14:formula1>
          <xm:sqref>W12 G17:G31 G14:G15 O14:O15 O17:O31 G38:G47</xm:sqref>
        </x14:dataValidation>
        <x14:dataValidation type="list" allowBlank="1" showInputMessage="1" showErrorMessage="1" xr:uid="{DDA9B9DF-295B-488E-8009-D32A2AB032DD}">
          <x14:formula1>
            <xm:f>入力規則!$F$4:$F$7</xm:f>
          </x14:formula1>
          <xm:sqref>U12 E38:E47</xm:sqref>
        </x14:dataValidation>
        <x14:dataValidation type="list" allowBlank="1" showInputMessage="1" showErrorMessage="1" xr:uid="{B25CD526-1501-4BDE-9E6F-1FDD6E5406FD}">
          <x14:formula1>
            <xm:f>入力規則!$F$5:$F$7</xm:f>
          </x14:formula1>
          <xm:sqref>E14:E31 M14:M31</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99631-BF48-4A83-8A1D-ED201E9BFF04}">
  <sheetPr>
    <tabColor theme="6" tint="0.79998168889431442"/>
    <pageSetUpPr fitToPage="1"/>
  </sheetPr>
  <dimension ref="A1:AS30"/>
  <sheetViews>
    <sheetView showGridLines="0" zoomScaleNormal="100" zoomScaleSheetLayoutView="100" workbookViewId="0">
      <selection activeCell="H8" sqref="H8:P8"/>
    </sheetView>
  </sheetViews>
  <sheetFormatPr defaultColWidth="9" defaultRowHeight="13"/>
  <cols>
    <col min="1" max="1" width="1.36328125" style="265" customWidth="1"/>
    <col min="2" max="2" width="3.36328125" style="49" customWidth="1"/>
    <col min="3" max="3" width="1.90625" style="265" customWidth="1"/>
    <col min="4" max="4" width="3.6328125" style="265" customWidth="1"/>
    <col min="5" max="5" width="6.26953125" style="265" customWidth="1"/>
    <col min="6" max="7" width="3.26953125" style="265" customWidth="1"/>
    <col min="8" max="14" width="2.453125" style="265" customWidth="1"/>
    <col min="15" max="15" width="10.7265625" style="265" customWidth="1"/>
    <col min="16" max="16" width="3.26953125" style="265" customWidth="1"/>
    <col min="17" max="23" width="2.453125" style="265" customWidth="1"/>
    <col min="24" max="24" width="10.7265625" style="265" customWidth="1"/>
    <col min="25" max="25" width="3.26953125" style="265" customWidth="1"/>
    <col min="26" max="26" width="24.7265625" style="144" customWidth="1"/>
    <col min="27" max="27" width="5.453125" style="15" customWidth="1"/>
    <col min="28" max="28" width="8.08984375" style="15" customWidth="1"/>
    <col min="29" max="31" width="9" style="214" hidden="1" customWidth="1"/>
    <col min="32" max="32" width="9" style="215" hidden="1" customWidth="1"/>
    <col min="33" max="37" width="9" style="265" customWidth="1"/>
    <col min="38" max="38" width="6.26953125" style="265" customWidth="1"/>
    <col min="39" max="39" width="2.453125" style="265" customWidth="1"/>
    <col min="40" max="41" width="9" style="265" customWidth="1"/>
    <col min="42" max="16384" width="9" style="265"/>
  </cols>
  <sheetData>
    <row r="1" spans="2:45">
      <c r="W1" s="493"/>
      <c r="X1" s="803" t="str">
        <f>申1!X1</f>
        <v>令和７年度もっとパパ</v>
      </c>
      <c r="Y1" s="803"/>
      <c r="Z1" s="803"/>
    </row>
    <row r="2" spans="2:45" ht="24" customHeight="1">
      <c r="W2" s="666" t="str">
        <f>IF(申1!P2="","",申1!P2)</f>
        <v/>
      </c>
      <c r="X2" s="666"/>
      <c r="Y2" s="666"/>
      <c r="Z2" s="666"/>
    </row>
    <row r="3" spans="2:45" ht="24" customHeight="1">
      <c r="B3" s="442" t="str">
        <f>申３④!B3</f>
        <v>＜対象従業員④＞</v>
      </c>
      <c r="W3" s="268"/>
      <c r="X3" s="268"/>
      <c r="Y3" s="268"/>
      <c r="Z3" s="268"/>
    </row>
    <row r="4" spans="2:45" ht="19.5" customHeight="1">
      <c r="B4" s="445" t="s">
        <v>397</v>
      </c>
      <c r="C4" s="439" t="s">
        <v>285</v>
      </c>
      <c r="D4" s="386"/>
      <c r="E4" s="270"/>
      <c r="F4" s="270"/>
      <c r="G4" s="270"/>
      <c r="H4" s="270"/>
    </row>
    <row r="5" spans="2:45" ht="19.5" customHeight="1">
      <c r="B5" s="145" t="s">
        <v>286</v>
      </c>
      <c r="C5" s="270"/>
      <c r="D5" s="270"/>
      <c r="E5" s="270"/>
      <c r="F5" s="270"/>
      <c r="G5" s="270"/>
      <c r="H5" s="270"/>
      <c r="AN5" s="804"/>
      <c r="AO5" s="804"/>
      <c r="AP5" s="804"/>
      <c r="AQ5" s="804"/>
      <c r="AR5" s="804"/>
      <c r="AS5" s="804"/>
    </row>
    <row r="6" spans="2:45" ht="10.5" customHeight="1">
      <c r="B6" s="146"/>
      <c r="C6" s="270"/>
      <c r="D6" s="270"/>
      <c r="E6" s="270"/>
      <c r="F6" s="270"/>
      <c r="G6" s="270"/>
      <c r="H6" s="270"/>
      <c r="AN6" s="478"/>
      <c r="AO6" s="478"/>
      <c r="AP6" s="478"/>
      <c r="AQ6" s="478"/>
      <c r="AR6" s="478"/>
      <c r="AS6" s="478"/>
    </row>
    <row r="7" spans="2:45" s="484" customFormat="1" ht="41.25" customHeight="1">
      <c r="B7" s="805"/>
      <c r="C7" s="751"/>
      <c r="D7" s="751"/>
      <c r="E7" s="751"/>
      <c r="F7" s="148"/>
      <c r="G7" s="149"/>
      <c r="H7" s="707" t="s">
        <v>287</v>
      </c>
      <c r="I7" s="757"/>
      <c r="J7" s="757"/>
      <c r="K7" s="757"/>
      <c r="L7" s="757"/>
      <c r="M7" s="757"/>
      <c r="N7" s="757"/>
      <c r="O7" s="757"/>
      <c r="P7" s="758"/>
      <c r="Q7" s="707" t="s">
        <v>288</v>
      </c>
      <c r="R7" s="757"/>
      <c r="S7" s="751"/>
      <c r="T7" s="751"/>
      <c r="U7" s="751"/>
      <c r="V7" s="751"/>
      <c r="W7" s="751"/>
      <c r="X7" s="751"/>
      <c r="Y7" s="752"/>
      <c r="Z7" s="481" t="s">
        <v>321</v>
      </c>
      <c r="AA7" s="17"/>
      <c r="AB7" s="17"/>
      <c r="AC7" s="216"/>
      <c r="AD7" s="216"/>
      <c r="AE7" s="216"/>
      <c r="AF7" s="217"/>
    </row>
    <row r="8" spans="2:45" ht="78" customHeight="1">
      <c r="B8" s="806">
        <v>1</v>
      </c>
      <c r="C8" s="717" t="s">
        <v>318</v>
      </c>
      <c r="D8" s="686"/>
      <c r="E8" s="687"/>
      <c r="F8" s="814" t="s">
        <v>168</v>
      </c>
      <c r="G8" s="815"/>
      <c r="H8" s="816"/>
      <c r="I8" s="816"/>
      <c r="J8" s="816"/>
      <c r="K8" s="816"/>
      <c r="L8" s="816"/>
      <c r="M8" s="816"/>
      <c r="N8" s="816"/>
      <c r="O8" s="816"/>
      <c r="P8" s="817"/>
      <c r="Q8" s="818"/>
      <c r="R8" s="816"/>
      <c r="S8" s="816"/>
      <c r="T8" s="816"/>
      <c r="U8" s="816"/>
      <c r="V8" s="816"/>
      <c r="W8" s="816"/>
      <c r="X8" s="816"/>
      <c r="Y8" s="817"/>
      <c r="Z8" s="150"/>
    </row>
    <row r="9" spans="2:45" ht="78" customHeight="1">
      <c r="B9" s="807"/>
      <c r="C9" s="823"/>
      <c r="D9" s="781"/>
      <c r="E9" s="824"/>
      <c r="F9" s="663" t="s">
        <v>231</v>
      </c>
      <c r="G9" s="775"/>
      <c r="H9" s="790"/>
      <c r="I9" s="791"/>
      <c r="J9" s="791"/>
      <c r="K9" s="791"/>
      <c r="L9" s="791"/>
      <c r="M9" s="791"/>
      <c r="N9" s="791"/>
      <c r="O9" s="791"/>
      <c r="P9" s="792"/>
      <c r="Q9" s="790"/>
      <c r="R9" s="791"/>
      <c r="S9" s="791"/>
      <c r="T9" s="791"/>
      <c r="U9" s="791"/>
      <c r="V9" s="791"/>
      <c r="W9" s="791"/>
      <c r="X9" s="791"/>
      <c r="Y9" s="792"/>
      <c r="Z9" s="151"/>
      <c r="AC9" s="215"/>
      <c r="AD9" s="215"/>
    </row>
    <row r="10" spans="2:45" ht="25" customHeight="1">
      <c r="B10" s="807"/>
      <c r="C10" s="825" t="s">
        <v>350</v>
      </c>
      <c r="D10" s="826"/>
      <c r="E10" s="827"/>
      <c r="F10" s="662" t="s">
        <v>168</v>
      </c>
      <c r="G10" s="822"/>
      <c r="H10" s="800" t="s">
        <v>319</v>
      </c>
      <c r="I10" s="801"/>
      <c r="J10" s="801"/>
      <c r="K10" s="801"/>
      <c r="L10" s="801"/>
      <c r="M10" s="801"/>
      <c r="N10" s="801"/>
      <c r="O10" s="801"/>
      <c r="P10" s="802"/>
      <c r="Q10" s="800" t="s">
        <v>319</v>
      </c>
      <c r="R10" s="801"/>
      <c r="S10" s="801"/>
      <c r="T10" s="801"/>
      <c r="U10" s="801"/>
      <c r="V10" s="801"/>
      <c r="W10" s="801"/>
      <c r="X10" s="801"/>
      <c r="Y10" s="802"/>
      <c r="Z10" s="783"/>
      <c r="AC10" s="215" t="b">
        <v>0</v>
      </c>
      <c r="AD10" s="215" t="b">
        <v>0</v>
      </c>
      <c r="AE10" s="215"/>
    </row>
    <row r="11" spans="2:45" ht="78" customHeight="1">
      <c r="B11" s="807"/>
      <c r="C11" s="828"/>
      <c r="D11" s="829"/>
      <c r="E11" s="830"/>
      <c r="F11" s="663"/>
      <c r="G11" s="775"/>
      <c r="H11" s="790"/>
      <c r="I11" s="791"/>
      <c r="J11" s="791"/>
      <c r="K11" s="791"/>
      <c r="L11" s="791"/>
      <c r="M11" s="791"/>
      <c r="N11" s="791"/>
      <c r="O11" s="791"/>
      <c r="P11" s="792"/>
      <c r="Q11" s="790"/>
      <c r="R11" s="791"/>
      <c r="S11" s="791"/>
      <c r="T11" s="791"/>
      <c r="U11" s="791"/>
      <c r="V11" s="791"/>
      <c r="W11" s="791"/>
      <c r="X11" s="791"/>
      <c r="Y11" s="792"/>
      <c r="Z11" s="784"/>
      <c r="AC11" s="215"/>
      <c r="AD11" s="215"/>
      <c r="AE11" s="215"/>
    </row>
    <row r="12" spans="2:45" ht="25" customHeight="1">
      <c r="B12" s="807"/>
      <c r="C12" s="828"/>
      <c r="D12" s="829"/>
      <c r="E12" s="830"/>
      <c r="F12" s="638" t="s">
        <v>231</v>
      </c>
      <c r="G12" s="834"/>
      <c r="H12" s="797" t="s">
        <v>319</v>
      </c>
      <c r="I12" s="798"/>
      <c r="J12" s="798"/>
      <c r="K12" s="798"/>
      <c r="L12" s="798"/>
      <c r="M12" s="798"/>
      <c r="N12" s="798"/>
      <c r="O12" s="798"/>
      <c r="P12" s="799"/>
      <c r="Q12" s="797" t="s">
        <v>319</v>
      </c>
      <c r="R12" s="798"/>
      <c r="S12" s="798"/>
      <c r="T12" s="798"/>
      <c r="U12" s="798"/>
      <c r="V12" s="798"/>
      <c r="W12" s="798"/>
      <c r="X12" s="798"/>
      <c r="Y12" s="799"/>
      <c r="Z12" s="796"/>
      <c r="AA12" s="16"/>
      <c r="AB12" s="16"/>
      <c r="AC12" s="218" t="b">
        <v>0</v>
      </c>
      <c r="AD12" s="218" t="b">
        <v>0</v>
      </c>
      <c r="AE12" s="215"/>
    </row>
    <row r="13" spans="2:45" ht="78" customHeight="1">
      <c r="B13" s="807"/>
      <c r="C13" s="831"/>
      <c r="D13" s="832"/>
      <c r="E13" s="833"/>
      <c r="F13" s="663"/>
      <c r="G13" s="775"/>
      <c r="H13" s="790"/>
      <c r="I13" s="791"/>
      <c r="J13" s="791"/>
      <c r="K13" s="791"/>
      <c r="L13" s="791"/>
      <c r="M13" s="791"/>
      <c r="N13" s="791"/>
      <c r="O13" s="791"/>
      <c r="P13" s="792"/>
      <c r="Q13" s="790"/>
      <c r="R13" s="791"/>
      <c r="S13" s="791"/>
      <c r="T13" s="791"/>
      <c r="U13" s="791"/>
      <c r="V13" s="791"/>
      <c r="W13" s="791"/>
      <c r="X13" s="791"/>
      <c r="Y13" s="792"/>
      <c r="Z13" s="784"/>
      <c r="AA13" s="16"/>
      <c r="AB13" s="16"/>
      <c r="AC13" s="218"/>
      <c r="AD13" s="215"/>
      <c r="AE13" s="215"/>
    </row>
    <row r="14" spans="2:45" ht="78" customHeight="1">
      <c r="B14" s="808"/>
      <c r="C14" s="819" t="s">
        <v>349</v>
      </c>
      <c r="D14" s="820"/>
      <c r="E14" s="820"/>
      <c r="F14" s="820"/>
      <c r="G14" s="821"/>
      <c r="H14" s="793"/>
      <c r="I14" s="794"/>
      <c r="J14" s="794"/>
      <c r="K14" s="794"/>
      <c r="L14" s="794"/>
      <c r="M14" s="794"/>
      <c r="N14" s="794"/>
      <c r="O14" s="794"/>
      <c r="P14" s="795"/>
      <c r="Q14" s="793"/>
      <c r="R14" s="794"/>
      <c r="S14" s="794"/>
      <c r="T14" s="794"/>
      <c r="U14" s="794"/>
      <c r="V14" s="794"/>
      <c r="W14" s="794"/>
      <c r="X14" s="794"/>
      <c r="Y14" s="795"/>
      <c r="Z14" s="511"/>
      <c r="AA14" s="16"/>
      <c r="AB14" s="16"/>
      <c r="AC14" s="218"/>
      <c r="AD14" s="215"/>
      <c r="AE14" s="215"/>
    </row>
    <row r="15" spans="2:45" ht="78" customHeight="1">
      <c r="B15" s="482">
        <v>2</v>
      </c>
      <c r="C15" s="788" t="s">
        <v>345</v>
      </c>
      <c r="D15" s="788"/>
      <c r="E15" s="788"/>
      <c r="F15" s="788"/>
      <c r="G15" s="789"/>
      <c r="H15" s="790"/>
      <c r="I15" s="791"/>
      <c r="J15" s="791"/>
      <c r="K15" s="791"/>
      <c r="L15" s="791"/>
      <c r="M15" s="791"/>
      <c r="N15" s="791"/>
      <c r="O15" s="791"/>
      <c r="P15" s="792"/>
      <c r="Q15" s="793"/>
      <c r="R15" s="794"/>
      <c r="S15" s="794"/>
      <c r="T15" s="794"/>
      <c r="U15" s="794"/>
      <c r="V15" s="794"/>
      <c r="W15" s="794"/>
      <c r="X15" s="794"/>
      <c r="Y15" s="795"/>
      <c r="Z15" s="152"/>
      <c r="AA15" s="153"/>
      <c r="AB15" s="153"/>
      <c r="AC15" s="219"/>
      <c r="AD15" s="220"/>
      <c r="AE15" s="220"/>
      <c r="AF15" s="220"/>
      <c r="AG15" s="495"/>
      <c r="AH15" s="495"/>
      <c r="AI15" s="495"/>
    </row>
    <row r="16" spans="2:45" ht="78" customHeight="1">
      <c r="B16" s="806">
        <v>3</v>
      </c>
      <c r="C16" s="543" t="s">
        <v>346</v>
      </c>
      <c r="D16" s="544"/>
      <c r="E16" s="544"/>
      <c r="F16" s="544"/>
      <c r="G16" s="545"/>
      <c r="H16" s="222"/>
      <c r="I16" s="223" t="s">
        <v>289</v>
      </c>
      <c r="J16" s="224"/>
      <c r="K16" s="225"/>
      <c r="L16" s="224"/>
      <c r="M16" s="223"/>
      <c r="N16" s="224"/>
      <c r="O16" s="224" t="s">
        <v>162</v>
      </c>
      <c r="P16" s="224"/>
      <c r="Q16" s="222"/>
      <c r="R16" s="223" t="s">
        <v>290</v>
      </c>
      <c r="S16" s="224"/>
      <c r="T16" s="224"/>
      <c r="U16" s="224"/>
      <c r="V16" s="224"/>
      <c r="W16" s="223"/>
      <c r="X16" s="224" t="s">
        <v>162</v>
      </c>
      <c r="Y16" s="226"/>
      <c r="Z16" s="150"/>
      <c r="AA16" s="16"/>
      <c r="AB16" s="16"/>
      <c r="AC16" s="221" t="b">
        <v>0</v>
      </c>
      <c r="AD16" s="221" t="b">
        <v>0</v>
      </c>
      <c r="AE16" s="221" t="b">
        <v>0</v>
      </c>
      <c r="AF16" s="221" t="b">
        <v>0</v>
      </c>
    </row>
    <row r="17" spans="1:45" ht="26.15" customHeight="1">
      <c r="B17" s="807"/>
      <c r="C17" s="546"/>
      <c r="D17" s="809"/>
      <c r="E17" s="809"/>
      <c r="F17" s="809"/>
      <c r="G17" s="548"/>
      <c r="H17" s="810" t="s">
        <v>328</v>
      </c>
      <c r="I17" s="811"/>
      <c r="J17" s="811"/>
      <c r="K17" s="811"/>
      <c r="L17" s="811"/>
      <c r="M17" s="811"/>
      <c r="N17" s="811"/>
      <c r="O17" s="811"/>
      <c r="P17" s="812"/>
      <c r="Q17" s="810" t="s">
        <v>328</v>
      </c>
      <c r="R17" s="811"/>
      <c r="S17" s="811"/>
      <c r="T17" s="811"/>
      <c r="U17" s="811"/>
      <c r="V17" s="811"/>
      <c r="W17" s="811"/>
      <c r="X17" s="811"/>
      <c r="Y17" s="812"/>
      <c r="Z17" s="785"/>
      <c r="AA17" s="16"/>
      <c r="AB17" s="16"/>
      <c r="AC17" s="236"/>
    </row>
    <row r="18" spans="1:45" ht="26.15" customHeight="1">
      <c r="B18" s="807"/>
      <c r="C18" s="546"/>
      <c r="D18" s="809"/>
      <c r="E18" s="809"/>
      <c r="F18" s="809"/>
      <c r="G18" s="548"/>
      <c r="H18" s="208"/>
      <c r="I18" s="204"/>
      <c r="J18" s="205" t="s">
        <v>329</v>
      </c>
      <c r="K18" s="479"/>
      <c r="L18" s="479"/>
      <c r="M18" s="209"/>
      <c r="N18" s="205" t="s">
        <v>330</v>
      </c>
      <c r="O18" s="207"/>
      <c r="P18" s="492"/>
      <c r="Q18" s="208"/>
      <c r="R18" s="204"/>
      <c r="S18" s="205" t="s">
        <v>329</v>
      </c>
      <c r="T18" s="479"/>
      <c r="U18" s="479"/>
      <c r="V18" s="209"/>
      <c r="W18" s="205" t="s">
        <v>330</v>
      </c>
      <c r="X18" s="207"/>
      <c r="Y18" s="492"/>
      <c r="Z18" s="786"/>
      <c r="AA18" s="16"/>
      <c r="AB18" s="16"/>
      <c r="AC18" s="236" t="b">
        <v>0</v>
      </c>
      <c r="AD18" s="214" t="b">
        <v>0</v>
      </c>
      <c r="AE18" s="214" t="b">
        <v>0</v>
      </c>
      <c r="AF18" s="215" t="b">
        <v>0</v>
      </c>
    </row>
    <row r="19" spans="1:45" ht="26.15" customHeight="1">
      <c r="B19" s="808"/>
      <c r="C19" s="549"/>
      <c r="D19" s="550"/>
      <c r="E19" s="550"/>
      <c r="F19" s="550"/>
      <c r="G19" s="551"/>
      <c r="H19" s="212"/>
      <c r="I19" s="213"/>
      <c r="J19" s="210" t="s">
        <v>331</v>
      </c>
      <c r="K19" s="211"/>
      <c r="L19" s="211"/>
      <c r="M19" s="813"/>
      <c r="N19" s="813"/>
      <c r="O19" s="813"/>
      <c r="P19" s="462" t="s">
        <v>165</v>
      </c>
      <c r="Q19" s="212"/>
      <c r="R19" s="213"/>
      <c r="S19" s="210" t="s">
        <v>331</v>
      </c>
      <c r="T19" s="211"/>
      <c r="U19" s="211"/>
      <c r="V19" s="813"/>
      <c r="W19" s="813"/>
      <c r="X19" s="813"/>
      <c r="Y19" s="491" t="s">
        <v>165</v>
      </c>
      <c r="Z19" s="787"/>
      <c r="AA19" s="16"/>
      <c r="AB19" s="16"/>
      <c r="AC19" s="236" t="b">
        <v>0</v>
      </c>
      <c r="AE19" s="214" t="b">
        <v>0</v>
      </c>
    </row>
    <row r="20" spans="1:45" ht="27.75" customHeight="1">
      <c r="B20" s="484"/>
      <c r="C20" s="486"/>
      <c r="D20" s="486"/>
      <c r="E20" s="486"/>
      <c r="F20" s="197"/>
      <c r="G20" s="197"/>
      <c r="H20" s="204"/>
      <c r="I20" s="204"/>
      <c r="J20" s="204"/>
      <c r="K20" s="204"/>
      <c r="L20" s="204"/>
      <c r="M20" s="204"/>
      <c r="N20" s="204"/>
      <c r="O20" s="204"/>
      <c r="P20" s="204"/>
      <c r="Q20" s="204"/>
      <c r="R20" s="204"/>
      <c r="S20" s="204"/>
      <c r="T20" s="204"/>
      <c r="U20" s="204"/>
      <c r="V20" s="204"/>
      <c r="W20" s="204"/>
      <c r="X20" s="204"/>
      <c r="Y20" s="204"/>
      <c r="Z20" s="154"/>
      <c r="AA20" s="16"/>
      <c r="AB20" s="16"/>
      <c r="AC20" s="236"/>
    </row>
    <row r="21" spans="1:45" s="15" customFormat="1" ht="27" customHeight="1">
      <c r="A21" s="265"/>
      <c r="B21" s="155" t="s">
        <v>292</v>
      </c>
      <c r="C21" s="156"/>
      <c r="D21" s="156"/>
      <c r="E21" s="156"/>
      <c r="F21" s="156"/>
      <c r="G21" s="156"/>
      <c r="H21" s="156"/>
      <c r="I21" s="156"/>
      <c r="J21" s="156"/>
      <c r="K21" s="156"/>
      <c r="L21" s="156"/>
      <c r="M21" s="156"/>
      <c r="N21" s="156"/>
      <c r="O21" s="156"/>
      <c r="P21" s="156"/>
      <c r="Q21" s="156"/>
      <c r="R21" s="156"/>
      <c r="S21" s="156"/>
      <c r="T21" s="156"/>
      <c r="U21" s="156"/>
      <c r="V21" s="156"/>
      <c r="W21" s="156"/>
      <c r="X21" s="156"/>
      <c r="Y21" s="156"/>
      <c r="Z21" s="157"/>
      <c r="AC21" s="214"/>
      <c r="AD21" s="214"/>
      <c r="AE21" s="214"/>
      <c r="AF21" s="215"/>
      <c r="AG21" s="265"/>
      <c r="AH21" s="265"/>
      <c r="AI21" s="265"/>
      <c r="AJ21" s="265"/>
      <c r="AK21" s="265"/>
      <c r="AL21" s="265"/>
      <c r="AM21" s="265"/>
      <c r="AN21" s="265"/>
      <c r="AO21" s="265"/>
      <c r="AP21" s="265"/>
      <c r="AQ21" s="265"/>
      <c r="AR21" s="265"/>
      <c r="AS21" s="265"/>
    </row>
    <row r="22" spans="1:45" s="15" customFormat="1" ht="23.25" customHeight="1">
      <c r="A22" s="265"/>
      <c r="B22" s="158"/>
      <c r="C22" s="495"/>
      <c r="D22" s="495"/>
      <c r="E22" s="495"/>
      <c r="F22" s="495"/>
      <c r="G22" s="495"/>
      <c r="H22" s="495"/>
      <c r="I22" s="495"/>
      <c r="J22" s="495"/>
      <c r="K22" s="495"/>
      <c r="L22" s="495"/>
      <c r="M22" s="495"/>
      <c r="N22" s="495"/>
      <c r="O22" s="495"/>
      <c r="P22" s="495"/>
      <c r="Q22" s="495"/>
      <c r="R22" s="495"/>
      <c r="S22" s="495"/>
      <c r="T22" s="495"/>
      <c r="U22" s="495"/>
      <c r="V22" s="495"/>
      <c r="W22" s="495"/>
      <c r="X22" s="495"/>
      <c r="Y22" s="495"/>
      <c r="Z22" s="159"/>
      <c r="AC22" s="214"/>
      <c r="AD22" s="214"/>
      <c r="AE22" s="214"/>
      <c r="AF22" s="215"/>
      <c r="AG22" s="265"/>
      <c r="AH22" s="265"/>
      <c r="AI22" s="265"/>
      <c r="AJ22" s="265"/>
      <c r="AK22" s="265"/>
      <c r="AL22" s="265"/>
      <c r="AM22" s="265"/>
      <c r="AN22" s="265"/>
      <c r="AO22" s="265"/>
      <c r="AP22" s="265"/>
      <c r="AQ22" s="265"/>
      <c r="AR22" s="265"/>
      <c r="AS22" s="265"/>
    </row>
    <row r="23" spans="1:45" s="15" customFormat="1" ht="23.25" customHeight="1">
      <c r="A23" s="265"/>
      <c r="B23" s="158"/>
      <c r="C23" s="495"/>
      <c r="D23" s="495"/>
      <c r="E23" s="495"/>
      <c r="F23" s="495"/>
      <c r="G23" s="495"/>
      <c r="H23" s="495"/>
      <c r="I23" s="495"/>
      <c r="J23" s="495"/>
      <c r="K23" s="495"/>
      <c r="L23" s="495"/>
      <c r="M23" s="495"/>
      <c r="N23" s="495"/>
      <c r="O23" s="495"/>
      <c r="P23" s="495"/>
      <c r="Q23" s="495"/>
      <c r="R23" s="495"/>
      <c r="S23" s="495"/>
      <c r="T23" s="495"/>
      <c r="U23" s="495"/>
      <c r="V23" s="495"/>
      <c r="W23" s="495"/>
      <c r="X23" s="495"/>
      <c r="Y23" s="495"/>
      <c r="Z23" s="159"/>
      <c r="AC23" s="214"/>
      <c r="AD23" s="214"/>
      <c r="AE23" s="214"/>
      <c r="AF23" s="215"/>
      <c r="AG23" s="265"/>
      <c r="AH23" s="265"/>
      <c r="AI23" s="265"/>
      <c r="AJ23" s="265"/>
      <c r="AK23" s="265"/>
      <c r="AL23" s="265"/>
      <c r="AM23" s="265"/>
      <c r="AN23" s="265"/>
      <c r="AO23" s="265"/>
      <c r="AP23" s="265"/>
      <c r="AQ23" s="265"/>
      <c r="AR23" s="265"/>
      <c r="AS23" s="265"/>
    </row>
    <row r="24" spans="1:45" s="15" customFormat="1" ht="23.25" customHeight="1">
      <c r="A24" s="265"/>
      <c r="B24" s="158"/>
      <c r="C24" s="495"/>
      <c r="D24" s="495"/>
      <c r="E24" s="495"/>
      <c r="F24" s="495"/>
      <c r="G24" s="495"/>
      <c r="H24" s="495"/>
      <c r="I24" s="495"/>
      <c r="J24" s="495"/>
      <c r="K24" s="495"/>
      <c r="L24" s="495"/>
      <c r="M24" s="495"/>
      <c r="N24" s="495"/>
      <c r="O24" s="495"/>
      <c r="P24" s="495"/>
      <c r="Q24" s="495"/>
      <c r="R24" s="495"/>
      <c r="S24" s="495"/>
      <c r="T24" s="495"/>
      <c r="U24" s="495"/>
      <c r="V24" s="495"/>
      <c r="W24" s="495"/>
      <c r="X24" s="495"/>
      <c r="Y24" s="495"/>
      <c r="Z24" s="159"/>
      <c r="AC24" s="214"/>
      <c r="AD24" s="214"/>
      <c r="AE24" s="214"/>
      <c r="AF24" s="215"/>
      <c r="AG24" s="265"/>
      <c r="AH24" s="265"/>
      <c r="AI24" s="265"/>
      <c r="AJ24" s="265"/>
      <c r="AK24" s="265"/>
      <c r="AL24" s="265"/>
      <c r="AM24" s="265"/>
      <c r="AN24" s="265"/>
      <c r="AO24" s="265"/>
      <c r="AP24" s="265"/>
      <c r="AQ24" s="265"/>
      <c r="AR24" s="265"/>
      <c r="AS24" s="265"/>
    </row>
    <row r="25" spans="1:45" s="15" customFormat="1" ht="17.25" customHeight="1">
      <c r="A25" s="265"/>
      <c r="B25" s="158"/>
      <c r="C25" s="495"/>
      <c r="D25" s="495"/>
      <c r="E25" s="495"/>
      <c r="F25" s="495"/>
      <c r="G25" s="495"/>
      <c r="H25" s="495"/>
      <c r="I25" s="495"/>
      <c r="J25" s="495"/>
      <c r="K25" s="495"/>
      <c r="L25" s="495"/>
      <c r="M25" s="495"/>
      <c r="N25" s="495"/>
      <c r="O25" s="495"/>
      <c r="P25" s="495"/>
      <c r="Q25" s="495"/>
      <c r="R25" s="495"/>
      <c r="S25" s="495"/>
      <c r="T25" s="495"/>
      <c r="U25" s="495"/>
      <c r="V25" s="495"/>
      <c r="W25" s="495"/>
      <c r="X25" s="495"/>
      <c r="Y25" s="495"/>
      <c r="Z25" s="159"/>
      <c r="AC25" s="214"/>
      <c r="AD25" s="214"/>
      <c r="AE25" s="214"/>
      <c r="AF25" s="215"/>
      <c r="AG25" s="265"/>
      <c r="AH25" s="265"/>
      <c r="AI25" s="265"/>
      <c r="AJ25" s="265"/>
      <c r="AK25" s="265"/>
      <c r="AL25" s="265"/>
      <c r="AM25" s="265"/>
      <c r="AN25" s="265"/>
      <c r="AO25" s="265"/>
      <c r="AP25" s="265"/>
      <c r="AQ25" s="265"/>
      <c r="AR25" s="265"/>
      <c r="AS25" s="265"/>
    </row>
    <row r="26" spans="1:45" s="15" customFormat="1" ht="48" customHeight="1">
      <c r="A26" s="265"/>
      <c r="B26" s="160"/>
      <c r="C26" s="496"/>
      <c r="D26" s="496"/>
      <c r="E26" s="496"/>
      <c r="F26" s="496"/>
      <c r="G26" s="496"/>
      <c r="H26" s="496"/>
      <c r="I26" s="496"/>
      <c r="J26" s="496"/>
      <c r="K26" s="496"/>
      <c r="L26" s="496"/>
      <c r="M26" s="496"/>
      <c r="N26" s="496"/>
      <c r="O26" s="496"/>
      <c r="P26" s="496"/>
      <c r="Q26" s="496"/>
      <c r="R26" s="496"/>
      <c r="S26" s="496"/>
      <c r="T26" s="496"/>
      <c r="U26" s="496"/>
      <c r="V26" s="265"/>
      <c r="W26" s="265"/>
      <c r="X26" s="265"/>
      <c r="Y26" s="265"/>
      <c r="Z26" s="161"/>
      <c r="AC26" s="214"/>
      <c r="AD26" s="214"/>
      <c r="AE26" s="214"/>
      <c r="AF26" s="215"/>
      <c r="AG26" s="265"/>
      <c r="AH26" s="265"/>
      <c r="AI26" s="265"/>
      <c r="AJ26" s="265"/>
      <c r="AK26" s="265"/>
      <c r="AL26" s="265"/>
      <c r="AM26" s="265"/>
      <c r="AN26" s="265"/>
      <c r="AO26" s="265"/>
      <c r="AP26" s="265"/>
      <c r="AQ26" s="265"/>
      <c r="AR26" s="265"/>
      <c r="AS26" s="265"/>
    </row>
    <row r="27" spans="1:45" s="15" customFormat="1" ht="17.25" customHeight="1">
      <c r="A27" s="265"/>
      <c r="B27" s="162"/>
      <c r="C27" s="163"/>
      <c r="D27" s="163"/>
      <c r="E27" s="163"/>
      <c r="F27" s="163"/>
      <c r="G27" s="163"/>
      <c r="H27" s="163"/>
      <c r="I27" s="163"/>
      <c r="J27" s="163"/>
      <c r="K27" s="163"/>
      <c r="L27" s="163"/>
      <c r="M27" s="163"/>
      <c r="N27" s="163"/>
      <c r="O27" s="163"/>
      <c r="P27" s="163"/>
      <c r="Q27" s="163"/>
      <c r="R27" s="163"/>
      <c r="S27" s="163"/>
      <c r="T27" s="163"/>
      <c r="U27" s="163"/>
      <c r="V27" s="31"/>
      <c r="W27" s="31"/>
      <c r="X27" s="31"/>
      <c r="Y27" s="31"/>
      <c r="Z27" s="164"/>
      <c r="AC27" s="214"/>
      <c r="AD27" s="214"/>
      <c r="AE27" s="214"/>
      <c r="AF27" s="215"/>
      <c r="AG27" s="265"/>
      <c r="AH27" s="265"/>
      <c r="AI27" s="265"/>
      <c r="AJ27" s="265"/>
      <c r="AK27" s="265"/>
      <c r="AL27" s="265"/>
      <c r="AM27" s="265"/>
      <c r="AN27" s="265"/>
      <c r="AO27" s="265"/>
      <c r="AP27" s="265"/>
      <c r="AQ27" s="265"/>
      <c r="AR27" s="265"/>
      <c r="AS27" s="265"/>
    </row>
    <row r="28" spans="1:45" s="15" customFormat="1" ht="17.25" customHeight="1">
      <c r="A28" s="265"/>
      <c r="B28" s="49"/>
      <c r="C28" s="265"/>
      <c r="D28" s="265"/>
      <c r="E28" s="265"/>
      <c r="F28" s="265"/>
      <c r="G28" s="265"/>
      <c r="H28" s="265"/>
      <c r="I28" s="496"/>
      <c r="J28" s="496"/>
      <c r="K28" s="496"/>
      <c r="L28" s="496"/>
      <c r="M28" s="496"/>
      <c r="N28" s="496"/>
      <c r="O28" s="496"/>
      <c r="P28" s="496"/>
      <c r="Q28" s="496"/>
      <c r="R28" s="496"/>
      <c r="S28" s="496"/>
      <c r="T28" s="496"/>
      <c r="U28" s="496"/>
      <c r="V28" s="265"/>
      <c r="W28" s="265"/>
      <c r="X28" s="265"/>
      <c r="Y28" s="265"/>
      <c r="Z28" s="144"/>
      <c r="AC28" s="214"/>
      <c r="AD28" s="214"/>
      <c r="AE28" s="214"/>
      <c r="AF28" s="215"/>
      <c r="AG28" s="265"/>
      <c r="AH28" s="265"/>
      <c r="AI28" s="265"/>
      <c r="AJ28" s="265"/>
      <c r="AK28" s="265"/>
      <c r="AL28" s="265"/>
      <c r="AM28" s="265"/>
      <c r="AN28" s="265"/>
      <c r="AO28" s="265"/>
      <c r="AP28" s="265"/>
      <c r="AQ28" s="265"/>
      <c r="AR28" s="265"/>
      <c r="AS28" s="265"/>
    </row>
    <row r="29" spans="1:45" s="15" customFormat="1" ht="17.25" customHeight="1">
      <c r="A29" s="265"/>
      <c r="B29" s="49"/>
      <c r="C29" s="265"/>
      <c r="D29" s="265"/>
      <c r="E29" s="265"/>
      <c r="F29" s="265"/>
      <c r="G29" s="265"/>
      <c r="H29" s="265"/>
      <c r="I29" s="496"/>
      <c r="J29" s="496"/>
      <c r="K29" s="496"/>
      <c r="L29" s="496"/>
      <c r="M29" s="496"/>
      <c r="N29" s="496"/>
      <c r="O29" s="496"/>
      <c r="P29" s="496"/>
      <c r="Q29" s="496"/>
      <c r="R29" s="496"/>
      <c r="S29" s="496"/>
      <c r="T29" s="496"/>
      <c r="U29" s="496"/>
      <c r="V29" s="265"/>
      <c r="W29" s="265"/>
      <c r="X29" s="265"/>
      <c r="Y29" s="265"/>
      <c r="Z29" s="144"/>
      <c r="AC29" s="214"/>
      <c r="AD29" s="214"/>
      <c r="AE29" s="214"/>
      <c r="AF29" s="215"/>
      <c r="AG29" s="265"/>
      <c r="AH29" s="265"/>
      <c r="AI29" s="265"/>
      <c r="AJ29" s="265"/>
      <c r="AK29" s="265"/>
      <c r="AL29" s="265"/>
      <c r="AM29" s="265"/>
      <c r="AN29" s="265"/>
      <c r="AO29" s="265"/>
      <c r="AP29" s="265"/>
      <c r="AQ29" s="265"/>
      <c r="AR29" s="265"/>
      <c r="AS29" s="265"/>
    </row>
    <row r="30" spans="1:45" s="15" customFormat="1" ht="17.25" customHeight="1">
      <c r="A30" s="265"/>
      <c r="B30" s="49"/>
      <c r="C30" s="265"/>
      <c r="D30" s="265"/>
      <c r="E30" s="265"/>
      <c r="F30" s="265"/>
      <c r="G30" s="265"/>
      <c r="H30" s="265"/>
      <c r="I30" s="496"/>
      <c r="J30" s="496"/>
      <c r="K30" s="496"/>
      <c r="L30" s="496"/>
      <c r="M30" s="496"/>
      <c r="N30" s="496"/>
      <c r="O30" s="496"/>
      <c r="P30" s="496"/>
      <c r="Q30" s="496"/>
      <c r="R30" s="496"/>
      <c r="S30" s="496"/>
      <c r="T30" s="496"/>
      <c r="U30" s="496"/>
      <c r="V30" s="265"/>
      <c r="W30" s="265"/>
      <c r="X30" s="265"/>
      <c r="Y30" s="265"/>
      <c r="Z30" s="144"/>
      <c r="AC30" s="214"/>
      <c r="AD30" s="214"/>
      <c r="AE30" s="214"/>
      <c r="AF30" s="215"/>
      <c r="AG30" s="265"/>
      <c r="AH30" s="265"/>
      <c r="AI30" s="265"/>
      <c r="AJ30" s="265"/>
      <c r="AK30" s="265"/>
      <c r="AL30" s="265"/>
      <c r="AM30" s="265"/>
      <c r="AN30" s="265"/>
      <c r="AO30" s="265"/>
      <c r="AP30" s="265"/>
      <c r="AQ30" s="265"/>
      <c r="AR30" s="265"/>
      <c r="AS30" s="265"/>
    </row>
  </sheetData>
  <sheetProtection algorithmName="SHA-512" hashValue="RAYcjLpUfDP5HGtFX4FZ6XQF06TVThV+5uOcZrFzYwbHEFHSX4rIp/LFB7LnNjlrf+Z6fZhMJU97YHbzPN3lJQ==" saltValue="qsUtpOyOxKLowc0OSNCbbQ==" spinCount="100000" sheet="1" formatCells="0" formatColumns="0" formatRows="0" selectLockedCells="1"/>
  <mergeCells count="40">
    <mergeCell ref="X1:Z1"/>
    <mergeCell ref="W2:Z2"/>
    <mergeCell ref="AN5:AS5"/>
    <mergeCell ref="B7:E7"/>
    <mergeCell ref="H7:P7"/>
    <mergeCell ref="Q7:Y7"/>
    <mergeCell ref="Z12:Z13"/>
    <mergeCell ref="H13:P13"/>
    <mergeCell ref="B8:B14"/>
    <mergeCell ref="C8:E9"/>
    <mergeCell ref="F8:G8"/>
    <mergeCell ref="H8:P8"/>
    <mergeCell ref="Q8:Y8"/>
    <mergeCell ref="F9:G9"/>
    <mergeCell ref="H9:P9"/>
    <mergeCell ref="Q9:Y9"/>
    <mergeCell ref="C10:E13"/>
    <mergeCell ref="F10:G11"/>
    <mergeCell ref="H10:P10"/>
    <mergeCell ref="Q10:Y10"/>
    <mergeCell ref="Z10:Z11"/>
    <mergeCell ref="H11:P11"/>
    <mergeCell ref="Q11:Y11"/>
    <mergeCell ref="Q13:Y13"/>
    <mergeCell ref="C14:G14"/>
    <mergeCell ref="H14:P14"/>
    <mergeCell ref="Q14:Y14"/>
    <mergeCell ref="C15:G15"/>
    <mergeCell ref="H15:P15"/>
    <mergeCell ref="Q15:Y15"/>
    <mergeCell ref="F12:G13"/>
    <mergeCell ref="H12:P12"/>
    <mergeCell ref="Q12:Y12"/>
    <mergeCell ref="B16:B19"/>
    <mergeCell ref="C16:G19"/>
    <mergeCell ref="H17:P17"/>
    <mergeCell ref="Q17:Y17"/>
    <mergeCell ref="Z17:Z19"/>
    <mergeCell ref="M19:O19"/>
    <mergeCell ref="V19:X19"/>
  </mergeCells>
  <phoneticPr fontId="8"/>
  <conditionalFormatting sqref="H15">
    <cfRule type="expression" dxfId="365" priority="28">
      <formula>$H$15=""</formula>
    </cfRule>
  </conditionalFormatting>
  <conditionalFormatting sqref="H8:P8">
    <cfRule type="expression" dxfId="364" priority="42">
      <formula>$H$8=""</formula>
    </cfRule>
  </conditionalFormatting>
  <conditionalFormatting sqref="H9:P9">
    <cfRule type="expression" dxfId="363" priority="43">
      <formula>$H$9=""</formula>
    </cfRule>
  </conditionalFormatting>
  <conditionalFormatting sqref="H10:P10">
    <cfRule type="expression" dxfId="362" priority="45">
      <formula>$AC$10=FALSE</formula>
    </cfRule>
    <cfRule type="expression" dxfId="361" priority="44">
      <formula>$H$11&lt;&gt;""</formula>
    </cfRule>
  </conditionalFormatting>
  <conditionalFormatting sqref="H11:P11">
    <cfRule type="expression" dxfId="360" priority="47">
      <formula>$H$11=""</formula>
    </cfRule>
    <cfRule type="expression" dxfId="359" priority="46">
      <formula>$AC$10=TRUE</formula>
    </cfRule>
  </conditionalFormatting>
  <conditionalFormatting sqref="H12:P12">
    <cfRule type="expression" dxfId="358" priority="49">
      <formula>$AC$12=FALSE</formula>
    </cfRule>
    <cfRule type="expression" dxfId="357" priority="48">
      <formula>$H$13&lt;&gt;""</formula>
    </cfRule>
  </conditionalFormatting>
  <conditionalFormatting sqref="H13:P13">
    <cfRule type="expression" dxfId="356" priority="3">
      <formula>$AC$12=TRUE</formula>
    </cfRule>
    <cfRule type="expression" dxfId="355" priority="4">
      <formula>$H$13=""</formula>
    </cfRule>
  </conditionalFormatting>
  <conditionalFormatting sqref="H14:P14">
    <cfRule type="expression" dxfId="354" priority="1">
      <formula>AND($AC$10=TRUE,$AC$12=TRUE)</formula>
    </cfRule>
    <cfRule type="expression" dxfId="353" priority="14">
      <formula>OR($H$11&lt;&gt;$H$8,$H$13&lt;&gt;$H$9)</formula>
    </cfRule>
  </conditionalFormatting>
  <conditionalFormatting sqref="H16:P16">
    <cfRule type="expression" dxfId="352" priority="29">
      <formula>AND($AC$16=FALSE,$AD$16=FALSE)</formula>
    </cfRule>
  </conditionalFormatting>
  <conditionalFormatting sqref="H17:P19">
    <cfRule type="expression" dxfId="351" priority="9">
      <formula>COUNTIF($AC$18:$AD$19,TRUE)&gt;0</formula>
    </cfRule>
    <cfRule type="expression" dxfId="350" priority="10">
      <formula>$AC$16=TRUE</formula>
    </cfRule>
  </conditionalFormatting>
  <conditionalFormatting sqref="H11:Y11">
    <cfRule type="expression" dxfId="349" priority="24">
      <formula>AND($H$11&lt;&gt;"",$Q$11&lt;&gt;"",$H$11=$Q$11)</formula>
    </cfRule>
  </conditionalFormatting>
  <conditionalFormatting sqref="H14:Y14">
    <cfRule type="notContainsBlanks" dxfId="348" priority="11">
      <formula>LEN(TRIM(H14))&gt;0</formula>
    </cfRule>
  </conditionalFormatting>
  <conditionalFormatting sqref="M19:O19">
    <cfRule type="notContainsBlanks" dxfId="347" priority="7">
      <formula>LEN(TRIM(M19))&gt;0</formula>
    </cfRule>
    <cfRule type="expression" dxfId="346" priority="8">
      <formula>$AC$19=TRUE</formula>
    </cfRule>
  </conditionalFormatting>
  <conditionalFormatting sqref="Q8:Y8">
    <cfRule type="expression" dxfId="345" priority="40">
      <formula>$Q$8=""</formula>
    </cfRule>
  </conditionalFormatting>
  <conditionalFormatting sqref="Q9:Y9">
    <cfRule type="expression" dxfId="344" priority="39">
      <formula>$Q$9=""</formula>
    </cfRule>
  </conditionalFormatting>
  <conditionalFormatting sqref="Q10:Y10">
    <cfRule type="expression" dxfId="343" priority="50">
      <formula>$Q$11&lt;&gt;""</formula>
    </cfRule>
    <cfRule type="expression" dxfId="342" priority="51">
      <formula>$AD$10=FALSE</formula>
    </cfRule>
  </conditionalFormatting>
  <conditionalFormatting sqref="Q11:Y11">
    <cfRule type="expression" dxfId="341" priority="53">
      <formula>$Q$11=""</formula>
    </cfRule>
    <cfRule type="expression" dxfId="340" priority="52">
      <formula>$AD$10=TRUE</formula>
    </cfRule>
  </conditionalFormatting>
  <conditionalFormatting sqref="Q12:Y12">
    <cfRule type="expression" dxfId="339" priority="55">
      <formula>$AD$12=FALSE</formula>
    </cfRule>
    <cfRule type="expression" dxfId="338" priority="54">
      <formula>$Q$13&lt;&gt;""</formula>
    </cfRule>
  </conditionalFormatting>
  <conditionalFormatting sqref="Q13:Y13">
    <cfRule type="expression" dxfId="337" priority="57">
      <formula>$Q$13=""</formula>
    </cfRule>
    <cfRule type="expression" dxfId="336" priority="56">
      <formula>$AD$12=TRUE</formula>
    </cfRule>
  </conditionalFormatting>
  <conditionalFormatting sqref="Q14:Y14">
    <cfRule type="expression" dxfId="335" priority="2">
      <formula>AND($AD$10=TRUE,$AD$12=TRUE)</formula>
    </cfRule>
    <cfRule type="expression" dxfId="334" priority="12">
      <formula>OR($Q$11&lt;&gt;$Q$8,$Q$13&lt;&gt;$Q$9)</formula>
    </cfRule>
  </conditionalFormatting>
  <conditionalFormatting sqref="Q15:Y15">
    <cfRule type="expression" dxfId="333" priority="41">
      <formula>Q$15=""</formula>
    </cfRule>
  </conditionalFormatting>
  <conditionalFormatting sqref="Q16:Y16">
    <cfRule type="expression" dxfId="332" priority="58">
      <formula>AND($AE$16=FALSE,$AF$16=FALSE)</formula>
    </cfRule>
  </conditionalFormatting>
  <conditionalFormatting sqref="Q17:Y19">
    <cfRule type="expression" dxfId="331" priority="19">
      <formula>$AE$16=TRUE</formula>
    </cfRule>
    <cfRule type="expression" dxfId="330" priority="18">
      <formula>COUNTIF($AE$18:$AF$19,TRUE)&gt;0</formula>
    </cfRule>
  </conditionalFormatting>
  <conditionalFormatting sqref="V19:X19">
    <cfRule type="notContainsBlanks" dxfId="329" priority="5">
      <formula>LEN(TRIM(V19))&gt;0</formula>
    </cfRule>
    <cfRule type="expression" dxfId="328" priority="6">
      <formula>$AE$19=TRUE</formula>
    </cfRule>
  </conditionalFormatting>
  <conditionalFormatting sqref="Z8">
    <cfRule type="expression" dxfId="327" priority="37">
      <formula>$H$8=$Q$8</formula>
    </cfRule>
    <cfRule type="expression" dxfId="326" priority="38">
      <formula>$Z$8=""</formula>
    </cfRule>
    <cfRule type="expression" dxfId="325" priority="36">
      <formula>AND($H$8="",$Q$8="")</formula>
    </cfRule>
  </conditionalFormatting>
  <conditionalFormatting sqref="Z9">
    <cfRule type="expression" dxfId="324" priority="33">
      <formula>AND($H$9="",$Q$9="")</formula>
    </cfRule>
    <cfRule type="expression" dxfId="323" priority="34">
      <formula>$H$9=$Q$9</formula>
    </cfRule>
    <cfRule type="expression" dxfId="322" priority="35">
      <formula>$Z$9=""</formula>
    </cfRule>
  </conditionalFormatting>
  <conditionalFormatting sqref="Z10">
    <cfRule type="expression" dxfId="321" priority="22">
      <formula>OR(AND($AC$10=TRUE,$AD$10=TRUE),AND($H$11&lt;&gt;"",$Q$11&lt;&gt;"",$H$11=$Q$11))</formula>
    </cfRule>
    <cfRule type="expression" dxfId="320" priority="23">
      <formula>$Z$10=""</formula>
    </cfRule>
  </conditionalFormatting>
  <conditionalFormatting sqref="Z12">
    <cfRule type="expression" dxfId="319" priority="21">
      <formula>$Z$12=""</formula>
    </cfRule>
    <cfRule type="expression" dxfId="318" priority="20">
      <formula>OR(AND($AC$12=TRUE,$AD$12=TRUE),AND($H$13&lt;&gt;"",$Q$13&lt;&gt;"",$H$13=$Q$13))</formula>
    </cfRule>
  </conditionalFormatting>
  <conditionalFormatting sqref="Z15">
    <cfRule type="expression" dxfId="317" priority="32">
      <formula>$Z$15=""</formula>
    </cfRule>
    <cfRule type="expression" dxfId="316" priority="31">
      <formula>$H$15=$Q$15</formula>
    </cfRule>
    <cfRule type="expression" dxfId="315" priority="30">
      <formula>AND($H$15="",$Q$15="")</formula>
    </cfRule>
  </conditionalFormatting>
  <conditionalFormatting sqref="Z16">
    <cfRule type="expression" dxfId="314" priority="26">
      <formula>AND($AC$16=TRUE,$AE$16=TRUE)</formula>
    </cfRule>
    <cfRule type="expression" dxfId="313" priority="27">
      <formula>$Z$16=""</formula>
    </cfRule>
    <cfRule type="expression" dxfId="312" priority="25">
      <formula>AND($AD$16=TRUE,$AF$16=TRUE)</formula>
    </cfRule>
  </conditionalFormatting>
  <conditionalFormatting sqref="Z17:Z19">
    <cfRule type="notContainsBlanks" dxfId="311" priority="15">
      <formula>LEN(TRIM(Z17))&gt;0</formula>
    </cfRule>
    <cfRule type="expression" dxfId="310" priority="16">
      <formula>OR(AND($AC$18=TRUE,$AE$18=TRUE),AND($AD$18=TRUE,$AF$18=TRUE),AND($AC$19=TRUE,$AE$19=TRUE))</formula>
    </cfRule>
    <cfRule type="expression" dxfId="309" priority="17">
      <formula>OR($AC$18&lt;&gt;$AE$18,$AD$18&lt;&gt;$AF$18,$AC$20&lt;&gt;$AE$19)</formula>
    </cfRule>
  </conditionalFormatting>
  <pageMargins left="0.70866141732283472" right="0.70866141732283472" top="0.43307086614173229" bottom="0.74803149606299213" header="0.31496062992125984" footer="0.31496062992125984"/>
  <pageSetup paperSize="9" scale="80" orientation="portrait" blackAndWhite="1" r:id="rId1"/>
  <headerFooter>
    <oddFooter xml:space="preserve">&amp;C&amp;12 4（従業員④）&amp;11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73057" r:id="rId4" name="Check Box 1">
              <controlPr locked="0" defaultSize="0" autoFill="0" autoLine="0" autoPict="0">
                <anchor moveWithCells="1">
                  <from>
                    <xdr:col>16</xdr:col>
                    <xdr:colOff>50800</xdr:colOff>
                    <xdr:row>15</xdr:row>
                    <xdr:rowOff>419100</xdr:rowOff>
                  </from>
                  <to>
                    <xdr:col>17</xdr:col>
                    <xdr:colOff>76200</xdr:colOff>
                    <xdr:row>15</xdr:row>
                    <xdr:rowOff>590550</xdr:rowOff>
                  </to>
                </anchor>
              </controlPr>
            </control>
          </mc:Choice>
        </mc:AlternateContent>
        <mc:AlternateContent xmlns:mc="http://schemas.openxmlformats.org/markup-compatibility/2006">
          <mc:Choice Requires="x14">
            <control shapeId="173058" r:id="rId5" name="Check Box 2">
              <controlPr locked="0" defaultSize="0" autoFill="0" autoLine="0" autoPict="0">
                <anchor moveWithCells="1">
                  <from>
                    <xdr:col>21</xdr:col>
                    <xdr:colOff>133350</xdr:colOff>
                    <xdr:row>15</xdr:row>
                    <xdr:rowOff>431800</xdr:rowOff>
                  </from>
                  <to>
                    <xdr:col>22</xdr:col>
                    <xdr:colOff>171450</xdr:colOff>
                    <xdr:row>15</xdr:row>
                    <xdr:rowOff>609600</xdr:rowOff>
                  </to>
                </anchor>
              </controlPr>
            </control>
          </mc:Choice>
        </mc:AlternateContent>
        <mc:AlternateContent xmlns:mc="http://schemas.openxmlformats.org/markup-compatibility/2006">
          <mc:Choice Requires="x14">
            <control shapeId="173059" r:id="rId6" name="Check Box 3">
              <controlPr locked="0" defaultSize="0" autoFill="0" autoLine="0" autoPict="0">
                <anchor moveWithCells="1">
                  <from>
                    <xdr:col>7</xdr:col>
                    <xdr:colOff>57150</xdr:colOff>
                    <xdr:row>15</xdr:row>
                    <xdr:rowOff>412750</xdr:rowOff>
                  </from>
                  <to>
                    <xdr:col>8</xdr:col>
                    <xdr:colOff>107950</xdr:colOff>
                    <xdr:row>15</xdr:row>
                    <xdr:rowOff>609600</xdr:rowOff>
                  </to>
                </anchor>
              </controlPr>
            </control>
          </mc:Choice>
        </mc:AlternateContent>
        <mc:AlternateContent xmlns:mc="http://schemas.openxmlformats.org/markup-compatibility/2006">
          <mc:Choice Requires="x14">
            <control shapeId="173060" r:id="rId7" name="Check Box 4">
              <controlPr locked="0" defaultSize="0" autoFill="0" autoLine="0" autoPict="0">
                <anchor moveWithCells="1">
                  <from>
                    <xdr:col>12</xdr:col>
                    <xdr:colOff>88900</xdr:colOff>
                    <xdr:row>15</xdr:row>
                    <xdr:rowOff>419100</xdr:rowOff>
                  </from>
                  <to>
                    <xdr:col>13</xdr:col>
                    <xdr:colOff>95250</xdr:colOff>
                    <xdr:row>15</xdr:row>
                    <xdr:rowOff>609600</xdr:rowOff>
                  </to>
                </anchor>
              </controlPr>
            </control>
          </mc:Choice>
        </mc:AlternateContent>
        <mc:AlternateContent xmlns:mc="http://schemas.openxmlformats.org/markup-compatibility/2006">
          <mc:Choice Requires="x14">
            <control shapeId="173061" r:id="rId8" name="Check Box 5">
              <controlPr defaultSize="0" autoFill="0" autoLine="0" autoPict="0">
                <anchor moveWithCells="1">
                  <from>
                    <xdr:col>7</xdr:col>
                    <xdr:colOff>50800</xdr:colOff>
                    <xdr:row>9</xdr:row>
                    <xdr:rowOff>31750</xdr:rowOff>
                  </from>
                  <to>
                    <xdr:col>8</xdr:col>
                    <xdr:colOff>95250</xdr:colOff>
                    <xdr:row>9</xdr:row>
                    <xdr:rowOff>279400</xdr:rowOff>
                  </to>
                </anchor>
              </controlPr>
            </control>
          </mc:Choice>
        </mc:AlternateContent>
        <mc:AlternateContent xmlns:mc="http://schemas.openxmlformats.org/markup-compatibility/2006">
          <mc:Choice Requires="x14">
            <control shapeId="173062" r:id="rId9" name="Check Box 6">
              <controlPr defaultSize="0" autoFill="0" autoLine="0" autoPict="0">
                <anchor moveWithCells="1">
                  <from>
                    <xdr:col>16</xdr:col>
                    <xdr:colOff>57150</xdr:colOff>
                    <xdr:row>9</xdr:row>
                    <xdr:rowOff>50800</xdr:rowOff>
                  </from>
                  <to>
                    <xdr:col>17</xdr:col>
                    <xdr:colOff>146050</xdr:colOff>
                    <xdr:row>9</xdr:row>
                    <xdr:rowOff>266700</xdr:rowOff>
                  </to>
                </anchor>
              </controlPr>
            </control>
          </mc:Choice>
        </mc:AlternateContent>
        <mc:AlternateContent xmlns:mc="http://schemas.openxmlformats.org/markup-compatibility/2006">
          <mc:Choice Requires="x14">
            <control shapeId="173063" r:id="rId10" name="Check Box 7">
              <controlPr defaultSize="0" autoFill="0" autoLine="0" autoPict="0">
                <anchor moveWithCells="1">
                  <from>
                    <xdr:col>7</xdr:col>
                    <xdr:colOff>50800</xdr:colOff>
                    <xdr:row>11</xdr:row>
                    <xdr:rowOff>31750</xdr:rowOff>
                  </from>
                  <to>
                    <xdr:col>8</xdr:col>
                    <xdr:colOff>107950</xdr:colOff>
                    <xdr:row>11</xdr:row>
                    <xdr:rowOff>279400</xdr:rowOff>
                  </to>
                </anchor>
              </controlPr>
            </control>
          </mc:Choice>
        </mc:AlternateContent>
        <mc:AlternateContent xmlns:mc="http://schemas.openxmlformats.org/markup-compatibility/2006">
          <mc:Choice Requires="x14">
            <control shapeId="173064" r:id="rId11" name="Check Box 8">
              <controlPr defaultSize="0" autoFill="0" autoLine="0" autoPict="0">
                <anchor moveWithCells="1">
                  <from>
                    <xdr:col>16</xdr:col>
                    <xdr:colOff>69850</xdr:colOff>
                    <xdr:row>11</xdr:row>
                    <xdr:rowOff>31750</xdr:rowOff>
                  </from>
                  <to>
                    <xdr:col>17</xdr:col>
                    <xdr:colOff>127000</xdr:colOff>
                    <xdr:row>11</xdr:row>
                    <xdr:rowOff>279400</xdr:rowOff>
                  </to>
                </anchor>
              </controlPr>
            </control>
          </mc:Choice>
        </mc:AlternateContent>
        <mc:AlternateContent xmlns:mc="http://schemas.openxmlformats.org/markup-compatibility/2006">
          <mc:Choice Requires="x14">
            <control shapeId="173065" r:id="rId12" name="Check Box 9">
              <controlPr locked="0" defaultSize="0" autoFill="0" autoLine="0" autoPict="0">
                <anchor moveWithCells="1">
                  <from>
                    <xdr:col>7</xdr:col>
                    <xdr:colOff>152400</xdr:colOff>
                    <xdr:row>17</xdr:row>
                    <xdr:rowOff>50800</xdr:rowOff>
                  </from>
                  <to>
                    <xdr:col>9</xdr:col>
                    <xdr:colOff>38100</xdr:colOff>
                    <xdr:row>17</xdr:row>
                    <xdr:rowOff>285750</xdr:rowOff>
                  </to>
                </anchor>
              </controlPr>
            </control>
          </mc:Choice>
        </mc:AlternateContent>
        <mc:AlternateContent xmlns:mc="http://schemas.openxmlformats.org/markup-compatibility/2006">
          <mc:Choice Requires="x14">
            <control shapeId="173066" r:id="rId13" name="Check Box 10">
              <controlPr locked="0" defaultSize="0" autoFill="0" autoLine="0" autoPict="0">
                <anchor moveWithCells="1">
                  <from>
                    <xdr:col>11</xdr:col>
                    <xdr:colOff>95250</xdr:colOff>
                    <xdr:row>17</xdr:row>
                    <xdr:rowOff>57150</xdr:rowOff>
                  </from>
                  <to>
                    <xdr:col>12</xdr:col>
                    <xdr:colOff>133350</xdr:colOff>
                    <xdr:row>17</xdr:row>
                    <xdr:rowOff>298450</xdr:rowOff>
                  </to>
                </anchor>
              </controlPr>
            </control>
          </mc:Choice>
        </mc:AlternateContent>
        <mc:AlternateContent xmlns:mc="http://schemas.openxmlformats.org/markup-compatibility/2006">
          <mc:Choice Requires="x14">
            <control shapeId="173067" r:id="rId14" name="Check Box 11">
              <controlPr locked="0" defaultSize="0" autoFill="0" autoLine="0" autoPict="0">
                <anchor moveWithCells="1">
                  <from>
                    <xdr:col>7</xdr:col>
                    <xdr:colOff>152400</xdr:colOff>
                    <xdr:row>18</xdr:row>
                    <xdr:rowOff>50800</xdr:rowOff>
                  </from>
                  <to>
                    <xdr:col>9</xdr:col>
                    <xdr:colOff>38100</xdr:colOff>
                    <xdr:row>18</xdr:row>
                    <xdr:rowOff>285750</xdr:rowOff>
                  </to>
                </anchor>
              </controlPr>
            </control>
          </mc:Choice>
        </mc:AlternateContent>
        <mc:AlternateContent xmlns:mc="http://schemas.openxmlformats.org/markup-compatibility/2006">
          <mc:Choice Requires="x14">
            <control shapeId="173068" r:id="rId15" name="Check Box 12">
              <controlPr locked="0" defaultSize="0" autoFill="0" autoLine="0" autoPict="0">
                <anchor moveWithCells="1">
                  <from>
                    <xdr:col>16</xdr:col>
                    <xdr:colOff>165100</xdr:colOff>
                    <xdr:row>17</xdr:row>
                    <xdr:rowOff>50800</xdr:rowOff>
                  </from>
                  <to>
                    <xdr:col>18</xdr:col>
                    <xdr:colOff>38100</xdr:colOff>
                    <xdr:row>17</xdr:row>
                    <xdr:rowOff>285750</xdr:rowOff>
                  </to>
                </anchor>
              </controlPr>
            </control>
          </mc:Choice>
        </mc:AlternateContent>
        <mc:AlternateContent xmlns:mc="http://schemas.openxmlformats.org/markup-compatibility/2006">
          <mc:Choice Requires="x14">
            <control shapeId="173069" r:id="rId16" name="Check Box 13">
              <controlPr locked="0" defaultSize="0" autoFill="0" autoLine="0" autoPict="0">
                <anchor moveWithCells="1">
                  <from>
                    <xdr:col>20</xdr:col>
                    <xdr:colOff>114300</xdr:colOff>
                    <xdr:row>17</xdr:row>
                    <xdr:rowOff>50800</xdr:rowOff>
                  </from>
                  <to>
                    <xdr:col>21</xdr:col>
                    <xdr:colOff>152400</xdr:colOff>
                    <xdr:row>17</xdr:row>
                    <xdr:rowOff>285750</xdr:rowOff>
                  </to>
                </anchor>
              </controlPr>
            </control>
          </mc:Choice>
        </mc:AlternateContent>
        <mc:AlternateContent xmlns:mc="http://schemas.openxmlformats.org/markup-compatibility/2006">
          <mc:Choice Requires="x14">
            <control shapeId="173070" r:id="rId17" name="Check Box 14">
              <controlPr locked="0" defaultSize="0" autoFill="0" autoLine="0" autoPict="0">
                <anchor moveWithCells="1">
                  <from>
                    <xdr:col>16</xdr:col>
                    <xdr:colOff>171450</xdr:colOff>
                    <xdr:row>18</xdr:row>
                    <xdr:rowOff>38100</xdr:rowOff>
                  </from>
                  <to>
                    <xdr:col>18</xdr:col>
                    <xdr:colOff>19050</xdr:colOff>
                    <xdr:row>18</xdr:row>
                    <xdr:rowOff>279400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9B7C3-AC90-4284-A13C-A95C6EC18E5A}">
  <sheetPr>
    <tabColor theme="6" tint="0.79998168889431442"/>
    <pageSetUpPr fitToPage="1"/>
  </sheetPr>
  <dimension ref="A1:BG44"/>
  <sheetViews>
    <sheetView showGridLines="0" zoomScaleNormal="100" zoomScaleSheetLayoutView="100" workbookViewId="0">
      <selection activeCell="Y14" sqref="Y14:AG14"/>
    </sheetView>
  </sheetViews>
  <sheetFormatPr defaultColWidth="9" defaultRowHeight="13"/>
  <cols>
    <col min="1" max="1" width="1.36328125" style="265" customWidth="1"/>
    <col min="2" max="2" width="2.6328125" style="265" customWidth="1"/>
    <col min="3" max="3" width="3.6328125" style="49" customWidth="1"/>
    <col min="4" max="4" width="13.90625" style="49" customWidth="1"/>
    <col min="5" max="5" width="3.08984375" style="265" customWidth="1"/>
    <col min="6" max="6" width="4.08984375" style="265" customWidth="1"/>
    <col min="7" max="7" width="4.453125" style="265" customWidth="1"/>
    <col min="8" max="9" width="3.6328125" style="265" customWidth="1"/>
    <col min="10" max="11" width="2.08984375" style="265" customWidth="1"/>
    <col min="12" max="13" width="3.6328125" style="265" customWidth="1"/>
    <col min="14" max="14" width="5.08984375" style="265" customWidth="1"/>
    <col min="15" max="15" width="3.08984375" style="265" customWidth="1"/>
    <col min="16" max="16" width="4.08984375" style="265" customWidth="1"/>
    <col min="17" max="17" width="4.453125" style="265" customWidth="1"/>
    <col min="18" max="19" width="3.6328125" style="265" customWidth="1"/>
    <col min="20" max="21" width="2.08984375" style="265" customWidth="1"/>
    <col min="22" max="23" width="3.6328125" style="265" customWidth="1"/>
    <col min="24" max="24" width="5.08984375" style="265" customWidth="1"/>
    <col min="25" max="25" width="5.6328125" style="265" customWidth="1"/>
    <col min="26" max="28" width="2.6328125" style="265" customWidth="1"/>
    <col min="29" max="32" width="1.6328125" style="265" customWidth="1"/>
    <col min="33" max="33" width="3.08984375" style="265" customWidth="1"/>
    <col min="34" max="34" width="41.08984375" style="165" customWidth="1"/>
    <col min="35" max="35" width="5.6328125" style="15" customWidth="1"/>
    <col min="36" max="40" width="5.90625" style="214" hidden="1" customWidth="1"/>
    <col min="41" max="41" width="5.6328125" style="214" hidden="1" customWidth="1"/>
    <col min="42" max="43" width="5.6328125" style="15" customWidth="1"/>
    <col min="44" max="44" width="9" style="265" customWidth="1"/>
    <col min="45" max="16384" width="9" style="265"/>
  </cols>
  <sheetData>
    <row r="1" spans="2:59" ht="20.25" customHeight="1">
      <c r="O1" s="835"/>
      <c r="P1" s="835"/>
      <c r="Q1" s="835"/>
      <c r="R1" s="835"/>
      <c r="S1" s="835"/>
      <c r="T1" s="835"/>
      <c r="U1" s="835"/>
      <c r="V1" s="835"/>
      <c r="W1" s="835"/>
      <c r="X1" s="480"/>
      <c r="Z1" s="803" t="str">
        <f>申1!X1</f>
        <v>令和７年度もっとパパ</v>
      </c>
      <c r="AA1" s="803"/>
      <c r="AB1" s="803"/>
      <c r="AC1" s="803"/>
      <c r="AD1" s="803"/>
      <c r="AE1" s="803"/>
      <c r="AF1" s="803"/>
      <c r="AG1" s="803"/>
      <c r="AJ1" s="215"/>
      <c r="AK1" s="215"/>
      <c r="AL1" s="215"/>
      <c r="AM1" s="215"/>
      <c r="AN1" s="215"/>
    </row>
    <row r="2" spans="2:59" ht="14.25" customHeight="1">
      <c r="O2" s="480"/>
      <c r="P2" s="480"/>
      <c r="Q2" s="480"/>
      <c r="R2" s="480"/>
      <c r="S2" s="837" t="str">
        <f>IF(申1!P11="","",申1!P11)</f>
        <v/>
      </c>
      <c r="T2" s="837"/>
      <c r="U2" s="837"/>
      <c r="V2" s="837"/>
      <c r="W2" s="837"/>
      <c r="X2" s="837"/>
      <c r="Y2" s="837"/>
      <c r="Z2" s="837"/>
      <c r="AA2" s="837"/>
      <c r="AB2" s="837"/>
      <c r="AC2" s="837"/>
      <c r="AD2" s="837"/>
      <c r="AE2" s="837"/>
      <c r="AF2" s="837"/>
      <c r="AG2" s="837"/>
      <c r="AJ2" s="215"/>
      <c r="AK2" s="215"/>
      <c r="AL2" s="215"/>
      <c r="AM2" s="215"/>
      <c r="AN2" s="215"/>
    </row>
    <row r="3" spans="2:59" ht="21" customHeight="1">
      <c r="B3" s="440" t="str">
        <f>申３④!B3</f>
        <v>＜対象従業員④＞</v>
      </c>
      <c r="O3" s="480"/>
      <c r="P3" s="480"/>
      <c r="Q3" s="480"/>
      <c r="R3" s="480"/>
      <c r="S3" s="480"/>
      <c r="T3" s="480"/>
      <c r="U3" s="480"/>
      <c r="V3" s="480"/>
      <c r="W3" s="388"/>
      <c r="X3" s="388"/>
      <c r="Y3" s="388"/>
      <c r="Z3" s="388"/>
      <c r="AA3" s="388"/>
      <c r="AB3" s="388"/>
      <c r="AC3" s="388"/>
      <c r="AD3" s="388"/>
      <c r="AE3" s="388"/>
      <c r="AF3" s="388"/>
      <c r="AG3" s="369"/>
      <c r="AJ3" s="215"/>
      <c r="AK3" s="215"/>
      <c r="AL3" s="215"/>
      <c r="AM3" s="215"/>
      <c r="AN3" s="215"/>
    </row>
    <row r="4" spans="2:59" s="385" customFormat="1" ht="16.5" customHeight="1">
      <c r="B4" s="443">
        <v>8</v>
      </c>
      <c r="C4" s="443" t="s">
        <v>293</v>
      </c>
      <c r="D4" s="387"/>
      <c r="E4" s="387"/>
      <c r="F4" s="387"/>
      <c r="G4" s="387"/>
      <c r="H4" s="387"/>
      <c r="I4" s="387"/>
      <c r="J4" s="387"/>
      <c r="K4" s="387"/>
      <c r="L4" s="387"/>
      <c r="M4" s="387"/>
      <c r="N4" s="387"/>
      <c r="O4" s="387"/>
      <c r="P4" s="387"/>
      <c r="Q4" s="389"/>
      <c r="R4" s="389"/>
      <c r="S4" s="389"/>
      <c r="AH4" s="190"/>
      <c r="AI4" s="390"/>
      <c r="AJ4" s="391"/>
      <c r="AK4" s="391"/>
      <c r="AL4" s="391"/>
      <c r="AM4" s="391"/>
      <c r="AN4" s="391"/>
      <c r="AO4" s="392"/>
      <c r="AP4" s="390"/>
      <c r="AQ4" s="390"/>
    </row>
    <row r="5" spans="2:59" ht="21.75" customHeight="1">
      <c r="B5" s="193" t="s">
        <v>325</v>
      </c>
      <c r="C5" s="166"/>
      <c r="O5" s="167"/>
      <c r="P5" s="167"/>
      <c r="Q5" s="167"/>
      <c r="R5" s="167"/>
      <c r="S5" s="167"/>
      <c r="AJ5" s="215"/>
      <c r="AK5" s="215"/>
      <c r="AL5" s="215"/>
      <c r="AM5" s="215"/>
      <c r="AN5" s="215"/>
    </row>
    <row r="6" spans="2:59" ht="45.75" customHeight="1">
      <c r="B6" s="805"/>
      <c r="C6" s="751"/>
      <c r="D6" s="751"/>
      <c r="E6" s="707" t="s">
        <v>422</v>
      </c>
      <c r="F6" s="757"/>
      <c r="G6" s="757"/>
      <c r="H6" s="757"/>
      <c r="I6" s="757"/>
      <c r="J6" s="757"/>
      <c r="K6" s="757"/>
      <c r="L6" s="757"/>
      <c r="M6" s="757"/>
      <c r="N6" s="758"/>
      <c r="O6" s="707" t="s">
        <v>288</v>
      </c>
      <c r="P6" s="757"/>
      <c r="Q6" s="757"/>
      <c r="R6" s="757"/>
      <c r="S6" s="757"/>
      <c r="T6" s="757"/>
      <c r="U6" s="757"/>
      <c r="V6" s="757"/>
      <c r="W6" s="757"/>
      <c r="X6" s="758"/>
      <c r="Y6" s="836" t="s">
        <v>321</v>
      </c>
      <c r="Z6" s="836"/>
      <c r="AA6" s="836"/>
      <c r="AB6" s="836"/>
      <c r="AC6" s="836"/>
      <c r="AD6" s="836"/>
      <c r="AE6" s="836"/>
      <c r="AF6" s="836"/>
      <c r="AG6" s="836"/>
      <c r="AJ6" s="237"/>
      <c r="AK6" s="237"/>
      <c r="AL6" s="237"/>
      <c r="AM6" s="237"/>
      <c r="AN6" s="237"/>
      <c r="AO6" s="238"/>
      <c r="AP6" s="168"/>
    </row>
    <row r="7" spans="2:59" s="496" customFormat="1" ht="39.75" customHeight="1">
      <c r="B7" s="498">
        <v>1</v>
      </c>
      <c r="C7" s="836" t="s">
        <v>294</v>
      </c>
      <c r="D7" s="838"/>
      <c r="E7" s="839"/>
      <c r="F7" s="840"/>
      <c r="G7" s="840"/>
      <c r="H7" s="840"/>
      <c r="I7" s="840"/>
      <c r="J7" s="840"/>
      <c r="K7" s="840"/>
      <c r="L7" s="840"/>
      <c r="M7" s="840"/>
      <c r="N7" s="841"/>
      <c r="O7" s="839"/>
      <c r="P7" s="840"/>
      <c r="Q7" s="840"/>
      <c r="R7" s="840"/>
      <c r="S7" s="840"/>
      <c r="T7" s="840"/>
      <c r="U7" s="840"/>
      <c r="V7" s="840"/>
      <c r="W7" s="840"/>
      <c r="X7" s="841"/>
      <c r="Y7" s="842"/>
      <c r="Z7" s="843"/>
      <c r="AA7" s="844"/>
      <c r="AB7" s="843"/>
      <c r="AC7" s="843"/>
      <c r="AD7" s="843"/>
      <c r="AE7" s="843"/>
      <c r="AF7" s="843"/>
      <c r="AG7" s="845"/>
      <c r="AH7" s="169"/>
      <c r="AI7" s="16"/>
      <c r="AJ7" s="239"/>
      <c r="AK7" s="239"/>
      <c r="AL7" s="239"/>
      <c r="AM7" s="239"/>
      <c r="AN7" s="239"/>
      <c r="AO7" s="240"/>
      <c r="AP7" s="170"/>
      <c r="AQ7" s="16"/>
    </row>
    <row r="8" spans="2:59" s="496" customFormat="1" ht="21.75" customHeight="1">
      <c r="B8" s="846">
        <v>2</v>
      </c>
      <c r="C8" s="543" t="s">
        <v>448</v>
      </c>
      <c r="D8" s="827"/>
      <c r="E8" s="393"/>
      <c r="F8" s="394" t="s">
        <v>332</v>
      </c>
      <c r="G8" s="848"/>
      <c r="H8" s="849"/>
      <c r="I8" s="849"/>
      <c r="J8" s="849"/>
      <c r="K8" s="849"/>
      <c r="L8" s="849"/>
      <c r="M8" s="849"/>
      <c r="N8" s="395" t="s">
        <v>165</v>
      </c>
      <c r="O8" s="393"/>
      <c r="P8" s="394" t="s">
        <v>332</v>
      </c>
      <c r="Q8" s="848"/>
      <c r="R8" s="849"/>
      <c r="S8" s="849"/>
      <c r="T8" s="849"/>
      <c r="U8" s="849"/>
      <c r="V8" s="849"/>
      <c r="W8" s="849"/>
      <c r="X8" s="395" t="s">
        <v>165</v>
      </c>
      <c r="Y8" s="850"/>
      <c r="Z8" s="851"/>
      <c r="AA8" s="851"/>
      <c r="AB8" s="851"/>
      <c r="AC8" s="851"/>
      <c r="AD8" s="851"/>
      <c r="AE8" s="851"/>
      <c r="AF8" s="851"/>
      <c r="AG8" s="852"/>
      <c r="AH8" s="169"/>
      <c r="AI8" s="16"/>
      <c r="AJ8" s="239" t="b">
        <v>0</v>
      </c>
      <c r="AK8" s="239" t="b">
        <v>0</v>
      </c>
      <c r="AL8" s="239"/>
      <c r="AM8" s="239"/>
      <c r="AN8" s="239"/>
      <c r="AO8" s="240"/>
      <c r="AP8" s="170"/>
      <c r="AQ8" s="16"/>
    </row>
    <row r="9" spans="2:59" s="496" customFormat="1" ht="21" customHeight="1">
      <c r="B9" s="847"/>
      <c r="C9" s="831"/>
      <c r="D9" s="833"/>
      <c r="E9" s="230"/>
      <c r="F9" s="45" t="s">
        <v>162</v>
      </c>
      <c r="G9" s="494"/>
      <c r="H9" s="494"/>
      <c r="I9" s="494"/>
      <c r="J9" s="494"/>
      <c r="K9" s="494"/>
      <c r="L9" s="494"/>
      <c r="M9" s="494"/>
      <c r="N9" s="231"/>
      <c r="O9" s="230"/>
      <c r="P9" s="45" t="s">
        <v>162</v>
      </c>
      <c r="Q9" s="494"/>
      <c r="R9" s="494"/>
      <c r="S9" s="494"/>
      <c r="T9" s="494"/>
      <c r="U9" s="494"/>
      <c r="V9" s="494"/>
      <c r="W9" s="494"/>
      <c r="X9" s="231"/>
      <c r="Y9" s="853"/>
      <c r="Z9" s="854"/>
      <c r="AA9" s="854"/>
      <c r="AB9" s="854"/>
      <c r="AC9" s="854"/>
      <c r="AD9" s="854"/>
      <c r="AE9" s="854"/>
      <c r="AF9" s="854"/>
      <c r="AG9" s="855"/>
      <c r="AH9" s="171"/>
      <c r="AI9" s="16"/>
      <c r="AJ9" s="239" t="b">
        <v>0</v>
      </c>
      <c r="AK9" s="239" t="b">
        <v>0</v>
      </c>
      <c r="AL9" s="241"/>
      <c r="AM9" s="241"/>
      <c r="AN9" s="241"/>
      <c r="AO9" s="242"/>
      <c r="AP9" s="172"/>
      <c r="AQ9" s="172"/>
    </row>
    <row r="10" spans="2:59" s="496" customFormat="1" ht="26.25" customHeight="1">
      <c r="B10" s="846">
        <v>3</v>
      </c>
      <c r="C10" s="717" t="s">
        <v>167</v>
      </c>
      <c r="D10" s="686"/>
      <c r="E10" s="173"/>
      <c r="F10" s="250" t="s">
        <v>295</v>
      </c>
      <c r="G10" s="34"/>
      <c r="H10" s="477"/>
      <c r="I10" s="34" t="s">
        <v>166</v>
      </c>
      <c r="J10" s="34"/>
      <c r="K10" s="34"/>
      <c r="L10" s="274"/>
      <c r="M10" s="274"/>
      <c r="N10" s="141"/>
      <c r="O10" s="37"/>
      <c r="P10" s="250" t="s">
        <v>295</v>
      </c>
      <c r="Q10" s="34"/>
      <c r="R10" s="477"/>
      <c r="S10" s="34" t="s">
        <v>166</v>
      </c>
      <c r="T10" s="34"/>
      <c r="U10" s="34"/>
      <c r="V10" s="274"/>
      <c r="W10" s="274"/>
      <c r="X10" s="141"/>
      <c r="Y10" s="858"/>
      <c r="Z10" s="858"/>
      <c r="AA10" s="858"/>
      <c r="AB10" s="858"/>
      <c r="AC10" s="858"/>
      <c r="AD10" s="858"/>
      <c r="AE10" s="858"/>
      <c r="AF10" s="858"/>
      <c r="AG10" s="859"/>
      <c r="AH10" s="864" t="str">
        <f>IF(OR(AND(AJ10=TRUE,AM10=TRUE),AND(AK10=TRUE,AL11=TRUE),AND(AJ10=TRUE,AL11=TRUE),AND(AJ10=TRUE,AL12=TRUE)),"！！申請不可！！休業前と復帰後の雇用形態が異なる場合は申請不可となります。","")</f>
        <v/>
      </c>
      <c r="AI10" s="16"/>
      <c r="AJ10" s="239" t="b">
        <v>0</v>
      </c>
      <c r="AK10" s="239" t="b">
        <v>0</v>
      </c>
      <c r="AL10" s="239" t="b">
        <v>0</v>
      </c>
      <c r="AM10" s="239" t="b">
        <v>0</v>
      </c>
      <c r="AN10" s="239"/>
      <c r="AO10" s="240"/>
      <c r="AP10" s="172"/>
      <c r="AQ10" s="172"/>
    </row>
    <row r="11" spans="2:59" s="496" customFormat="1" ht="27" customHeight="1">
      <c r="B11" s="856"/>
      <c r="C11" s="696"/>
      <c r="D11" s="857"/>
      <c r="E11" s="174"/>
      <c r="F11" s="497" t="s">
        <v>296</v>
      </c>
      <c r="G11" s="484"/>
      <c r="H11" s="484"/>
      <c r="I11" s="484"/>
      <c r="L11" s="470"/>
      <c r="M11" s="470"/>
      <c r="N11" s="471"/>
      <c r="O11" s="261"/>
      <c r="P11" s="497" t="s">
        <v>296</v>
      </c>
      <c r="Q11" s="484"/>
      <c r="R11" s="484"/>
      <c r="S11" s="484"/>
      <c r="V11" s="470"/>
      <c r="W11" s="470"/>
      <c r="X11" s="471"/>
      <c r="Y11" s="860"/>
      <c r="Z11" s="860"/>
      <c r="AA11" s="860"/>
      <c r="AB11" s="860"/>
      <c r="AC11" s="860"/>
      <c r="AD11" s="860"/>
      <c r="AE11" s="860"/>
      <c r="AF11" s="860"/>
      <c r="AG11" s="861"/>
      <c r="AH11" s="864"/>
      <c r="AI11" s="16"/>
      <c r="AJ11" s="239" t="b">
        <v>0</v>
      </c>
      <c r="AK11" s="239"/>
      <c r="AL11" s="239" t="b">
        <v>0</v>
      </c>
      <c r="AM11" s="239"/>
      <c r="AN11" s="239"/>
      <c r="AO11" s="240"/>
      <c r="AP11" s="172"/>
      <c r="AQ11" s="172"/>
    </row>
    <row r="12" spans="2:59" s="496" customFormat="1" ht="27" customHeight="1">
      <c r="B12" s="856"/>
      <c r="C12" s="688"/>
      <c r="D12" s="857"/>
      <c r="E12" s="174"/>
      <c r="F12" s="865" t="s">
        <v>297</v>
      </c>
      <c r="G12" s="865"/>
      <c r="H12" s="866"/>
      <c r="I12" s="866"/>
      <c r="J12" s="866"/>
      <c r="K12" s="866"/>
      <c r="L12" s="866"/>
      <c r="M12" s="866"/>
      <c r="N12" s="175" t="s">
        <v>165</v>
      </c>
      <c r="O12" s="261"/>
      <c r="P12" s="867" t="s">
        <v>298</v>
      </c>
      <c r="Q12" s="867"/>
      <c r="R12" s="655"/>
      <c r="S12" s="655"/>
      <c r="T12" s="655"/>
      <c r="U12" s="655"/>
      <c r="V12" s="655"/>
      <c r="W12" s="655"/>
      <c r="X12" s="175" t="s">
        <v>165</v>
      </c>
      <c r="Y12" s="860"/>
      <c r="Z12" s="860"/>
      <c r="AA12" s="860"/>
      <c r="AB12" s="860"/>
      <c r="AC12" s="860"/>
      <c r="AD12" s="860"/>
      <c r="AE12" s="860"/>
      <c r="AF12" s="860"/>
      <c r="AG12" s="861"/>
      <c r="AH12" s="176"/>
      <c r="AI12" s="16"/>
      <c r="AJ12" s="239" t="b">
        <v>0</v>
      </c>
      <c r="AK12" s="239"/>
      <c r="AL12" s="239" t="b">
        <v>0</v>
      </c>
      <c r="AM12" s="239"/>
      <c r="AN12" s="239"/>
      <c r="AO12" s="240"/>
      <c r="AP12" s="172"/>
      <c r="AQ12" s="172"/>
    </row>
    <row r="13" spans="2:59" s="496" customFormat="1" ht="30.75" customHeight="1">
      <c r="B13" s="847"/>
      <c r="C13" s="823"/>
      <c r="D13" s="781"/>
      <c r="E13" s="868" t="s">
        <v>320</v>
      </c>
      <c r="F13" s="788"/>
      <c r="G13" s="788"/>
      <c r="H13" s="788"/>
      <c r="I13" s="788"/>
      <c r="J13" s="788"/>
      <c r="K13" s="788"/>
      <c r="L13" s="788"/>
      <c r="M13" s="788"/>
      <c r="N13" s="788"/>
      <c r="O13" s="788"/>
      <c r="P13" s="788"/>
      <c r="Q13" s="788"/>
      <c r="R13" s="788"/>
      <c r="S13" s="788"/>
      <c r="T13" s="788"/>
      <c r="U13" s="788"/>
      <c r="V13" s="788"/>
      <c r="W13" s="788"/>
      <c r="X13" s="789"/>
      <c r="Y13" s="862"/>
      <c r="Z13" s="862"/>
      <c r="AA13" s="862"/>
      <c r="AB13" s="862"/>
      <c r="AC13" s="862"/>
      <c r="AD13" s="862"/>
      <c r="AE13" s="862"/>
      <c r="AF13" s="862"/>
      <c r="AG13" s="863"/>
      <c r="AH13" s="177"/>
      <c r="AI13" s="16"/>
      <c r="AJ13" s="239" t="b">
        <v>0</v>
      </c>
      <c r="AK13" s="239"/>
      <c r="AL13" s="239"/>
      <c r="AM13" s="239"/>
      <c r="AN13" s="239"/>
      <c r="AO13" s="240"/>
      <c r="AP13" s="170"/>
      <c r="AQ13" s="16"/>
    </row>
    <row r="14" spans="2:59" s="484" customFormat="1" ht="48.75" customHeight="1">
      <c r="B14" s="483">
        <v>4</v>
      </c>
      <c r="C14" s="717" t="s">
        <v>322</v>
      </c>
      <c r="D14" s="686"/>
      <c r="E14" s="174"/>
      <c r="F14" s="484" t="s">
        <v>299</v>
      </c>
      <c r="G14" s="261"/>
      <c r="H14" s="484" t="s">
        <v>147</v>
      </c>
      <c r="I14" s="261"/>
      <c r="J14" s="16" t="s">
        <v>256</v>
      </c>
      <c r="K14" s="178" t="s">
        <v>300</v>
      </c>
      <c r="L14" s="866"/>
      <c r="M14" s="866"/>
      <c r="N14" s="36" t="s">
        <v>301</v>
      </c>
      <c r="O14" s="174"/>
      <c r="P14" s="484" t="s">
        <v>299</v>
      </c>
      <c r="Q14" s="261"/>
      <c r="R14" s="484" t="s">
        <v>147</v>
      </c>
      <c r="S14" s="261"/>
      <c r="T14" s="16" t="s">
        <v>256</v>
      </c>
      <c r="U14" s="178" t="s">
        <v>300</v>
      </c>
      <c r="V14" s="866"/>
      <c r="W14" s="866"/>
      <c r="X14" s="36" t="s">
        <v>302</v>
      </c>
      <c r="Y14" s="850"/>
      <c r="Z14" s="851"/>
      <c r="AA14" s="851"/>
      <c r="AB14" s="851"/>
      <c r="AC14" s="851"/>
      <c r="AD14" s="851"/>
      <c r="AE14" s="851"/>
      <c r="AF14" s="851"/>
      <c r="AG14" s="852"/>
      <c r="AH14" s="179"/>
      <c r="AI14" s="17"/>
      <c r="AJ14" s="243" t="b">
        <v>0</v>
      </c>
      <c r="AK14" s="243" t="b">
        <v>0</v>
      </c>
      <c r="AL14" s="243" t="b">
        <v>0</v>
      </c>
      <c r="AM14" s="243" t="b">
        <v>0</v>
      </c>
      <c r="AN14" s="243" t="b">
        <v>0</v>
      </c>
      <c r="AO14" s="244" t="b">
        <v>0</v>
      </c>
      <c r="AP14" s="17"/>
      <c r="AQ14" s="17"/>
    </row>
    <row r="15" spans="2:59" s="496" customFormat="1" ht="33.75" customHeight="1">
      <c r="B15" s="846">
        <v>5</v>
      </c>
      <c r="C15" s="825" t="s">
        <v>428</v>
      </c>
      <c r="D15" s="826"/>
      <c r="E15" s="173"/>
      <c r="F15" s="37" t="s">
        <v>27</v>
      </c>
      <c r="G15" s="37"/>
      <c r="H15" s="477" t="s">
        <v>164</v>
      </c>
      <c r="I15" s="37"/>
      <c r="J15" s="34" t="s">
        <v>26</v>
      </c>
      <c r="K15" s="34"/>
      <c r="L15" s="477"/>
      <c r="M15" s="34" t="s">
        <v>256</v>
      </c>
      <c r="N15" s="50"/>
      <c r="O15" s="173"/>
      <c r="P15" s="37" t="s">
        <v>27</v>
      </c>
      <c r="Q15" s="37"/>
      <c r="R15" s="477" t="s">
        <v>303</v>
      </c>
      <c r="S15" s="37"/>
      <c r="T15" s="34" t="s">
        <v>26</v>
      </c>
      <c r="U15" s="34"/>
      <c r="V15" s="477"/>
      <c r="W15" s="34" t="s">
        <v>260</v>
      </c>
      <c r="X15" s="50"/>
      <c r="Y15" s="850"/>
      <c r="Z15" s="851"/>
      <c r="AA15" s="851"/>
      <c r="AB15" s="851"/>
      <c r="AC15" s="851"/>
      <c r="AD15" s="851"/>
      <c r="AE15" s="851"/>
      <c r="AF15" s="851"/>
      <c r="AG15" s="852"/>
      <c r="AH15" s="180"/>
      <c r="AI15" s="17"/>
      <c r="AJ15" s="243" t="b">
        <v>0</v>
      </c>
      <c r="AK15" s="243" t="b">
        <v>0</v>
      </c>
      <c r="AL15" s="243" t="b">
        <v>0</v>
      </c>
      <c r="AM15" s="243" t="b">
        <v>0</v>
      </c>
      <c r="AN15" s="243"/>
      <c r="AO15" s="244"/>
      <c r="AP15" s="16"/>
      <c r="AQ15" s="17"/>
      <c r="AR15" s="484"/>
      <c r="AS15" s="484"/>
      <c r="AT15" s="484"/>
      <c r="AU15" s="265"/>
      <c r="AV15" s="484"/>
      <c r="AW15" s="265"/>
      <c r="AX15" s="265"/>
      <c r="AY15" s="484"/>
      <c r="AZ15" s="265"/>
      <c r="BA15" s="265"/>
      <c r="BB15" s="484"/>
      <c r="BC15" s="484"/>
      <c r="BD15" s="484"/>
      <c r="BE15" s="484"/>
      <c r="BF15" s="484"/>
      <c r="BG15" s="484"/>
    </row>
    <row r="16" spans="2:59" s="496" customFormat="1" ht="33" customHeight="1">
      <c r="B16" s="856"/>
      <c r="C16" s="828"/>
      <c r="D16" s="869"/>
      <c r="E16" s="873"/>
      <c r="F16" s="866"/>
      <c r="G16" s="496" t="s">
        <v>304</v>
      </c>
      <c r="H16" s="874"/>
      <c r="I16" s="874"/>
      <c r="J16" s="496" t="s">
        <v>305</v>
      </c>
      <c r="L16" s="484"/>
      <c r="M16" s="484"/>
      <c r="N16" s="476"/>
      <c r="O16" s="873"/>
      <c r="P16" s="866"/>
      <c r="Q16" s="496" t="s">
        <v>304</v>
      </c>
      <c r="R16" s="874"/>
      <c r="S16" s="874"/>
      <c r="T16" s="496" t="s">
        <v>305</v>
      </c>
      <c r="V16" s="484"/>
      <c r="W16" s="484"/>
      <c r="X16" s="476"/>
      <c r="Y16" s="870"/>
      <c r="Z16" s="871"/>
      <c r="AA16" s="871"/>
      <c r="AB16" s="871"/>
      <c r="AC16" s="871"/>
      <c r="AD16" s="871"/>
      <c r="AE16" s="871"/>
      <c r="AF16" s="871"/>
      <c r="AG16" s="872"/>
      <c r="AH16" s="169"/>
      <c r="AI16" s="17"/>
      <c r="AJ16" s="243" t="b">
        <v>0</v>
      </c>
      <c r="AK16" s="243" t="b">
        <v>0</v>
      </c>
      <c r="AL16" s="243" t="b">
        <v>0</v>
      </c>
      <c r="AM16" s="243" t="b">
        <v>0</v>
      </c>
      <c r="AN16" s="243"/>
      <c r="AO16" s="240"/>
      <c r="AP16" s="16"/>
      <c r="AQ16" s="17"/>
      <c r="AR16" s="484"/>
      <c r="AS16" s="484"/>
      <c r="AT16" s="484"/>
      <c r="AU16" s="265"/>
      <c r="AV16" s="484"/>
      <c r="AW16" s="265"/>
      <c r="AX16" s="265"/>
      <c r="AY16" s="484"/>
      <c r="AZ16" s="265"/>
      <c r="BA16" s="265"/>
      <c r="BB16" s="484"/>
      <c r="BC16" s="484"/>
      <c r="BD16" s="484"/>
      <c r="BE16" s="484"/>
      <c r="BF16" s="484"/>
      <c r="BG16" s="484"/>
    </row>
    <row r="17" spans="1:59" s="496" customFormat="1" ht="26.25" customHeight="1">
      <c r="B17" s="846">
        <v>6</v>
      </c>
      <c r="C17" s="717" t="s">
        <v>163</v>
      </c>
      <c r="D17" s="875"/>
      <c r="E17" s="181" t="s">
        <v>306</v>
      </c>
      <c r="F17" s="34" t="s">
        <v>307</v>
      </c>
      <c r="G17" s="182"/>
      <c r="H17" s="274"/>
      <c r="I17" s="182"/>
      <c r="J17" s="274" t="s">
        <v>291</v>
      </c>
      <c r="K17" s="274"/>
      <c r="L17" s="182"/>
      <c r="M17" s="182"/>
      <c r="N17" s="183"/>
      <c r="O17" s="273" t="s">
        <v>259</v>
      </c>
      <c r="P17" s="274" t="s">
        <v>307</v>
      </c>
      <c r="Q17" s="274"/>
      <c r="R17" s="274"/>
      <c r="S17" s="274"/>
      <c r="T17" s="274" t="s">
        <v>291</v>
      </c>
      <c r="U17" s="274"/>
      <c r="V17" s="274"/>
      <c r="W17" s="274"/>
      <c r="X17" s="141"/>
      <c r="Y17" s="850"/>
      <c r="Z17" s="851"/>
      <c r="AA17" s="851"/>
      <c r="AB17" s="851"/>
      <c r="AC17" s="851"/>
      <c r="AD17" s="851"/>
      <c r="AE17" s="851"/>
      <c r="AF17" s="851"/>
      <c r="AG17" s="852"/>
      <c r="AH17" s="169"/>
      <c r="AI17" s="17"/>
      <c r="AJ17" s="243" t="b">
        <v>0</v>
      </c>
      <c r="AK17" s="243" t="b">
        <v>0</v>
      </c>
      <c r="AL17" s="243" t="b">
        <v>0</v>
      </c>
      <c r="AM17" s="243" t="b">
        <v>0</v>
      </c>
      <c r="AN17" s="243"/>
      <c r="AO17" s="240"/>
      <c r="AP17" s="16"/>
      <c r="AQ17" s="16"/>
    </row>
    <row r="18" spans="1:59" s="496" customFormat="1" ht="26.25" customHeight="1">
      <c r="B18" s="847"/>
      <c r="C18" s="691"/>
      <c r="D18" s="779"/>
      <c r="E18" s="876" t="s">
        <v>308</v>
      </c>
      <c r="F18" s="877"/>
      <c r="G18" s="877"/>
      <c r="H18" s="487" t="s">
        <v>257</v>
      </c>
      <c r="I18" s="878"/>
      <c r="J18" s="878"/>
      <c r="K18" s="878"/>
      <c r="L18" s="368" t="s">
        <v>309</v>
      </c>
      <c r="M18" s="368"/>
      <c r="N18" s="368"/>
      <c r="O18" s="876" t="s">
        <v>308</v>
      </c>
      <c r="P18" s="877"/>
      <c r="Q18" s="877"/>
      <c r="R18" s="487" t="s">
        <v>257</v>
      </c>
      <c r="S18" s="878"/>
      <c r="T18" s="878"/>
      <c r="U18" s="878"/>
      <c r="V18" s="368" t="s">
        <v>309</v>
      </c>
      <c r="W18" s="368"/>
      <c r="X18" s="368"/>
      <c r="Y18" s="853"/>
      <c r="Z18" s="854"/>
      <c r="AA18" s="854"/>
      <c r="AB18" s="854"/>
      <c r="AC18" s="854"/>
      <c r="AD18" s="854"/>
      <c r="AE18" s="854"/>
      <c r="AF18" s="854"/>
      <c r="AG18" s="855"/>
      <c r="AH18" s="184"/>
      <c r="AI18" s="16"/>
      <c r="AJ18" s="239"/>
      <c r="AK18" s="239"/>
      <c r="AL18" s="239"/>
      <c r="AM18" s="239"/>
      <c r="AN18" s="239"/>
      <c r="AO18" s="240"/>
      <c r="AP18" s="16"/>
      <c r="AQ18" s="16"/>
    </row>
    <row r="19" spans="1:59" s="496" customFormat="1" ht="33" customHeight="1">
      <c r="B19" s="846">
        <v>7</v>
      </c>
      <c r="C19" s="717" t="s">
        <v>323</v>
      </c>
      <c r="D19" s="739"/>
      <c r="E19" s="185"/>
      <c r="F19" s="547" t="s">
        <v>310</v>
      </c>
      <c r="G19" s="547"/>
      <c r="H19" s="547" t="s">
        <v>311</v>
      </c>
      <c r="I19" s="547"/>
      <c r="J19" s="547" t="s">
        <v>312</v>
      </c>
      <c r="K19" s="547"/>
      <c r="L19" s="547"/>
      <c r="M19" s="547" t="s">
        <v>313</v>
      </c>
      <c r="N19" s="548"/>
      <c r="O19" s="185"/>
      <c r="P19" s="547" t="s">
        <v>310</v>
      </c>
      <c r="Q19" s="547"/>
      <c r="R19" s="547" t="s">
        <v>311</v>
      </c>
      <c r="S19" s="547"/>
      <c r="T19" s="547" t="s">
        <v>312</v>
      </c>
      <c r="U19" s="547"/>
      <c r="V19" s="547"/>
      <c r="W19" s="547" t="s">
        <v>313</v>
      </c>
      <c r="X19" s="548"/>
      <c r="Y19" s="880"/>
      <c r="Z19" s="881"/>
      <c r="AA19" s="881"/>
      <c r="AB19" s="881"/>
      <c r="AC19" s="881"/>
      <c r="AD19" s="881"/>
      <c r="AE19" s="881"/>
      <c r="AF19" s="881"/>
      <c r="AG19" s="882"/>
      <c r="AH19" s="879" t="str">
        <f>IF(OR(AND($AJ$19=TRUE,$AK$20=TRUE),AND($AJ$19=TRUE,$AL$20=TRUE),AND($AJ$19=TRUE,$AN$20=TRUE),AND($AM$19=TRUE,$AJ$20=TRUE),AND($AM$19=TRUE,$AK$20=TRUE),AND($AM$19=TRUE,$AL$20=TRUE),AND($AM$19=TRUE,$AN$20=TRUE),AND($AK$19=TRUE,$AL$20=TRUE)),"※給与形態が育業前・復帰後で異なっています。その場合、就業規則や労使協定、労働協約等での規定が必要です。ない場合は申請不可となります。","")</f>
        <v/>
      </c>
      <c r="AI19" s="16"/>
      <c r="AJ19" s="243" t="b">
        <v>0</v>
      </c>
      <c r="AK19" s="243" t="b">
        <v>0</v>
      </c>
      <c r="AL19" s="243" t="b">
        <v>0</v>
      </c>
      <c r="AM19" s="243" t="b">
        <v>0</v>
      </c>
      <c r="AN19" s="243" t="b">
        <v>0</v>
      </c>
      <c r="AO19" s="240"/>
      <c r="AP19" s="16"/>
      <c r="AQ19" s="16"/>
    </row>
    <row r="20" spans="1:59" s="496" customFormat="1" ht="33" customHeight="1">
      <c r="B20" s="847"/>
      <c r="C20" s="691"/>
      <c r="D20" s="743"/>
      <c r="E20" s="703" t="s">
        <v>314</v>
      </c>
      <c r="F20" s="657"/>
      <c r="G20" s="657"/>
      <c r="H20" s="878"/>
      <c r="I20" s="878"/>
      <c r="J20" s="878"/>
      <c r="K20" s="878"/>
      <c r="L20" s="878"/>
      <c r="M20" s="878"/>
      <c r="N20" s="472" t="s">
        <v>258</v>
      </c>
      <c r="O20" s="703" t="s">
        <v>314</v>
      </c>
      <c r="P20" s="657"/>
      <c r="Q20" s="657"/>
      <c r="R20" s="878"/>
      <c r="S20" s="878"/>
      <c r="T20" s="878"/>
      <c r="U20" s="878"/>
      <c r="V20" s="878"/>
      <c r="W20" s="878"/>
      <c r="X20" s="472" t="s">
        <v>258</v>
      </c>
      <c r="Y20" s="883"/>
      <c r="Z20" s="884"/>
      <c r="AA20" s="884"/>
      <c r="AB20" s="884"/>
      <c r="AC20" s="884"/>
      <c r="AD20" s="884"/>
      <c r="AE20" s="884"/>
      <c r="AF20" s="884"/>
      <c r="AG20" s="885"/>
      <c r="AH20" s="879"/>
      <c r="AI20" s="16"/>
      <c r="AJ20" s="243" t="b">
        <v>0</v>
      </c>
      <c r="AK20" s="243" t="b">
        <v>0</v>
      </c>
      <c r="AL20" s="243" t="b">
        <v>0</v>
      </c>
      <c r="AM20" s="243" t="b">
        <v>0</v>
      </c>
      <c r="AN20" s="243" t="b">
        <v>0</v>
      </c>
      <c r="AO20" s="240"/>
      <c r="AP20" s="16"/>
      <c r="AQ20" s="16"/>
    </row>
    <row r="21" spans="1:59" s="484" customFormat="1" ht="24.75" customHeight="1">
      <c r="B21" s="846">
        <v>8</v>
      </c>
      <c r="C21" s="825" t="s">
        <v>348</v>
      </c>
      <c r="D21" s="827"/>
      <c r="E21" s="825" t="s">
        <v>333</v>
      </c>
      <c r="F21" s="826"/>
      <c r="G21" s="826"/>
      <c r="H21" s="826"/>
      <c r="I21" s="826"/>
      <c r="J21" s="826"/>
      <c r="K21" s="826"/>
      <c r="L21" s="826"/>
      <c r="M21" s="826"/>
      <c r="N21" s="827"/>
      <c r="O21" s="825" t="s">
        <v>334</v>
      </c>
      <c r="P21" s="826"/>
      <c r="Q21" s="826"/>
      <c r="R21" s="826"/>
      <c r="S21" s="826"/>
      <c r="T21" s="826"/>
      <c r="U21" s="826"/>
      <c r="V21" s="826"/>
      <c r="W21" s="826"/>
      <c r="X21" s="827"/>
      <c r="Y21" s="850"/>
      <c r="Z21" s="851"/>
      <c r="AA21" s="851"/>
      <c r="AB21" s="851"/>
      <c r="AC21" s="851"/>
      <c r="AD21" s="851"/>
      <c r="AE21" s="851"/>
      <c r="AF21" s="851"/>
      <c r="AG21" s="852"/>
      <c r="AH21" s="864" t="str">
        <f>IF(OR(AND($AJ$19=TRUE,$AK$20=TRUE),AND($AJ$19=TRUE,$AL$20=TRUE),AND($AJ$19=TRUE,$AN$20=TRUE),AND($AM$19=TRUE,$AJ$20=TRUE),AND($AM$19=TRUE,$AK$20=TRUE),AND($AM$19=TRUE,$AL$20=TRUE),AND($AM$19=TRUE,$AN$20=TRUE),AND($AK$19=TRUE,$AL$20=TRUE)),"就業規則に規定されている場合は当該ページを右側の相違理由欄にご記入ください。労使協定、労働協約等の場合は該当文書（写し）をご提出ください。","")</f>
        <v/>
      </c>
      <c r="AI21" s="17"/>
      <c r="AJ21" s="243"/>
      <c r="AK21" s="243"/>
      <c r="AL21" s="243"/>
      <c r="AM21" s="243"/>
      <c r="AN21" s="243"/>
      <c r="AO21" s="244"/>
      <c r="AP21" s="17"/>
      <c r="AQ21" s="17"/>
    </row>
    <row r="22" spans="1:59" s="484" customFormat="1" ht="30" customHeight="1">
      <c r="B22" s="856"/>
      <c r="C22" s="828"/>
      <c r="D22" s="830"/>
      <c r="E22" s="186"/>
      <c r="F22" s="886"/>
      <c r="G22" s="886"/>
      <c r="H22" s="886"/>
      <c r="I22" s="886"/>
      <c r="J22" s="886"/>
      <c r="K22" s="886"/>
      <c r="L22" s="886"/>
      <c r="M22" s="187" t="s">
        <v>315</v>
      </c>
      <c r="N22" s="188"/>
      <c r="O22" s="186"/>
      <c r="P22" s="886"/>
      <c r="Q22" s="886"/>
      <c r="R22" s="886"/>
      <c r="S22" s="886"/>
      <c r="T22" s="886"/>
      <c r="U22" s="886"/>
      <c r="V22" s="886"/>
      <c r="W22" s="187" t="s">
        <v>315</v>
      </c>
      <c r="X22" s="189"/>
      <c r="Y22" s="853"/>
      <c r="Z22" s="854"/>
      <c r="AA22" s="854"/>
      <c r="AB22" s="854"/>
      <c r="AC22" s="854"/>
      <c r="AD22" s="854"/>
      <c r="AE22" s="854"/>
      <c r="AF22" s="854"/>
      <c r="AG22" s="855"/>
      <c r="AH22" s="864"/>
      <c r="AI22" s="17"/>
      <c r="AJ22" s="243"/>
      <c r="AK22" s="243"/>
      <c r="AL22" s="243"/>
      <c r="AM22" s="243"/>
      <c r="AN22" s="243"/>
      <c r="AO22" s="244"/>
      <c r="AP22" s="17"/>
      <c r="AQ22" s="17"/>
    </row>
    <row r="23" spans="1:59" s="484" customFormat="1" ht="19.5" customHeight="1">
      <c r="B23" s="856"/>
      <c r="C23" s="828"/>
      <c r="D23" s="830"/>
      <c r="E23" s="825" t="s">
        <v>336</v>
      </c>
      <c r="F23" s="826"/>
      <c r="G23" s="826"/>
      <c r="H23" s="826"/>
      <c r="I23" s="826"/>
      <c r="J23" s="826"/>
      <c r="K23" s="826"/>
      <c r="L23" s="826"/>
      <c r="M23" s="826"/>
      <c r="N23" s="827"/>
      <c r="O23" s="825" t="s">
        <v>336</v>
      </c>
      <c r="P23" s="826"/>
      <c r="Q23" s="826"/>
      <c r="R23" s="826"/>
      <c r="S23" s="826"/>
      <c r="T23" s="826"/>
      <c r="U23" s="826"/>
      <c r="V23" s="826"/>
      <c r="W23" s="826"/>
      <c r="X23" s="827"/>
      <c r="Y23" s="888"/>
      <c r="Z23" s="889"/>
      <c r="AA23" s="889"/>
      <c r="AB23" s="889"/>
      <c r="AC23" s="889"/>
      <c r="AD23" s="889"/>
      <c r="AE23" s="889"/>
      <c r="AF23" s="889"/>
      <c r="AG23" s="890"/>
      <c r="AH23" s="179"/>
      <c r="AI23" s="17"/>
      <c r="AJ23" s="217"/>
      <c r="AK23" s="217"/>
      <c r="AL23" s="217"/>
      <c r="AM23" s="217"/>
      <c r="AN23" s="217"/>
      <c r="AO23" s="216"/>
      <c r="AP23" s="17"/>
      <c r="AQ23" s="17"/>
    </row>
    <row r="24" spans="1:59" s="484" customFormat="1" ht="30" customHeight="1">
      <c r="B24" s="856"/>
      <c r="C24" s="828"/>
      <c r="D24" s="830"/>
      <c r="E24" s="230"/>
      <c r="F24" s="897"/>
      <c r="G24" s="897"/>
      <c r="H24" s="897"/>
      <c r="I24" s="897"/>
      <c r="J24" s="897"/>
      <c r="K24" s="897"/>
      <c r="L24" s="897"/>
      <c r="M24" s="494" t="s">
        <v>315</v>
      </c>
      <c r="N24" s="231"/>
      <c r="O24" s="230"/>
      <c r="P24" s="897"/>
      <c r="Q24" s="897"/>
      <c r="R24" s="897"/>
      <c r="S24" s="897"/>
      <c r="T24" s="897"/>
      <c r="U24" s="897"/>
      <c r="V24" s="897"/>
      <c r="W24" s="494" t="s">
        <v>315</v>
      </c>
      <c r="X24" s="231"/>
      <c r="Y24" s="891"/>
      <c r="Z24" s="892"/>
      <c r="AA24" s="892"/>
      <c r="AB24" s="892"/>
      <c r="AC24" s="892"/>
      <c r="AD24" s="892"/>
      <c r="AE24" s="892"/>
      <c r="AF24" s="892"/>
      <c r="AG24" s="893"/>
      <c r="AH24" s="177"/>
      <c r="AI24" s="17"/>
      <c r="AJ24" s="217"/>
      <c r="AK24" s="217"/>
      <c r="AL24" s="217"/>
      <c r="AM24" s="217"/>
      <c r="AN24" s="217"/>
      <c r="AO24" s="216"/>
      <c r="AP24" s="17"/>
      <c r="AQ24" s="17"/>
    </row>
    <row r="25" spans="1:59" s="484" customFormat="1" ht="30" customHeight="1">
      <c r="B25" s="887"/>
      <c r="C25" s="831"/>
      <c r="D25" s="833"/>
      <c r="E25" s="898" t="s">
        <v>335</v>
      </c>
      <c r="F25" s="899"/>
      <c r="G25" s="899"/>
      <c r="H25" s="899"/>
      <c r="I25" s="899"/>
      <c r="J25" s="899"/>
      <c r="K25" s="899"/>
      <c r="L25" s="899"/>
      <c r="M25" s="899"/>
      <c r="N25" s="900"/>
      <c r="O25" s="898" t="s">
        <v>335</v>
      </c>
      <c r="P25" s="899"/>
      <c r="Q25" s="899"/>
      <c r="R25" s="899"/>
      <c r="S25" s="899"/>
      <c r="T25" s="899"/>
      <c r="U25" s="899"/>
      <c r="V25" s="899"/>
      <c r="W25" s="899"/>
      <c r="X25" s="900"/>
      <c r="Y25" s="894"/>
      <c r="Z25" s="895"/>
      <c r="AA25" s="895"/>
      <c r="AB25" s="895"/>
      <c r="AC25" s="895"/>
      <c r="AD25" s="895"/>
      <c r="AE25" s="895"/>
      <c r="AF25" s="895"/>
      <c r="AG25" s="896"/>
      <c r="AH25" s="177"/>
      <c r="AI25" s="17"/>
      <c r="AJ25" s="217"/>
      <c r="AK25" s="217"/>
      <c r="AL25" s="217"/>
      <c r="AM25" s="217"/>
      <c r="AN25" s="217"/>
      <c r="AO25" s="216"/>
      <c r="AP25" s="17"/>
      <c r="AQ25" s="17"/>
    </row>
    <row r="26" spans="1:59" ht="26.25" customHeight="1">
      <c r="B26" s="901">
        <v>9</v>
      </c>
      <c r="C26" s="902" t="s">
        <v>316</v>
      </c>
      <c r="D26" s="903"/>
      <c r="E26" s="174"/>
      <c r="F26" s="496" t="s">
        <v>289</v>
      </c>
      <c r="G26" s="496"/>
      <c r="H26" s="496"/>
      <c r="I26" s="261"/>
      <c r="J26" s="496" t="s">
        <v>291</v>
      </c>
      <c r="K26" s="496"/>
      <c r="L26" s="496"/>
      <c r="M26" s="496"/>
      <c r="N26" s="51"/>
      <c r="O26" s="174"/>
      <c r="P26" s="496" t="s">
        <v>289</v>
      </c>
      <c r="Q26" s="496"/>
      <c r="R26" s="496"/>
      <c r="S26" s="261"/>
      <c r="T26" s="496" t="s">
        <v>291</v>
      </c>
      <c r="U26" s="496"/>
      <c r="V26" s="496"/>
      <c r="W26" s="496"/>
      <c r="X26" s="51"/>
      <c r="Y26" s="870"/>
      <c r="Z26" s="871"/>
      <c r="AA26" s="871"/>
      <c r="AB26" s="871"/>
      <c r="AC26" s="871"/>
      <c r="AD26" s="871"/>
      <c r="AE26" s="871"/>
      <c r="AF26" s="871"/>
      <c r="AG26" s="872"/>
      <c r="AI26" s="168"/>
      <c r="AJ26" s="243" t="b">
        <v>0</v>
      </c>
      <c r="AK26" s="243" t="b">
        <v>0</v>
      </c>
      <c r="AL26" s="243" t="b">
        <v>0</v>
      </c>
      <c r="AM26" s="243" t="b">
        <v>0</v>
      </c>
      <c r="AN26" s="243"/>
    </row>
    <row r="27" spans="1:59" ht="26.25" customHeight="1">
      <c r="B27" s="901"/>
      <c r="C27" s="904"/>
      <c r="D27" s="905"/>
      <c r="E27" s="898" t="s">
        <v>344</v>
      </c>
      <c r="F27" s="906"/>
      <c r="G27" s="906"/>
      <c r="H27" s="906"/>
      <c r="I27" s="906"/>
      <c r="J27" s="906"/>
      <c r="K27" s="906"/>
      <c r="L27" s="906"/>
      <c r="M27" s="906"/>
      <c r="N27" s="907"/>
      <c r="O27" s="898" t="s">
        <v>317</v>
      </c>
      <c r="P27" s="906"/>
      <c r="Q27" s="906"/>
      <c r="R27" s="906"/>
      <c r="S27" s="906"/>
      <c r="T27" s="906"/>
      <c r="U27" s="906"/>
      <c r="V27" s="906"/>
      <c r="W27" s="906"/>
      <c r="X27" s="907"/>
      <c r="Y27" s="853"/>
      <c r="Z27" s="854"/>
      <c r="AA27" s="854"/>
      <c r="AB27" s="854"/>
      <c r="AC27" s="854"/>
      <c r="AD27" s="854"/>
      <c r="AE27" s="854"/>
      <c r="AF27" s="854"/>
      <c r="AG27" s="855"/>
      <c r="AH27" s="190"/>
    </row>
    <row r="28" spans="1:59" ht="6" customHeight="1">
      <c r="B28" s="484"/>
      <c r="C28" s="484"/>
      <c r="D28" s="484"/>
      <c r="E28" s="191"/>
      <c r="G28" s="191"/>
      <c r="H28" s="191"/>
      <c r="I28" s="191"/>
      <c r="J28" s="191"/>
      <c r="K28" s="191"/>
      <c r="L28" s="191"/>
      <c r="M28" s="191"/>
      <c r="N28" s="191"/>
      <c r="O28" s="191"/>
      <c r="P28" s="191"/>
      <c r="Q28" s="191"/>
      <c r="R28" s="191"/>
      <c r="S28" s="191"/>
      <c r="T28" s="191"/>
      <c r="U28" s="191"/>
      <c r="V28" s="191"/>
      <c r="W28" s="191"/>
      <c r="X28" s="191"/>
      <c r="Y28" s="192"/>
      <c r="Z28" s="192"/>
      <c r="AA28" s="192"/>
      <c r="AB28" s="192"/>
      <c r="AC28" s="192"/>
      <c r="AD28" s="192"/>
      <c r="AE28" s="192"/>
      <c r="AF28" s="192"/>
      <c r="AG28" s="192"/>
    </row>
    <row r="29" spans="1:59" s="165" customFormat="1" ht="24" customHeight="1">
      <c r="A29" s="265"/>
      <c r="B29" s="265"/>
      <c r="C29" s="49"/>
      <c r="D29" s="49"/>
      <c r="E29" s="265"/>
      <c r="F29" s="265"/>
      <c r="G29" s="265"/>
      <c r="H29" s="265"/>
      <c r="I29" s="265"/>
      <c r="J29" s="265"/>
      <c r="K29" s="265"/>
      <c r="L29" s="265"/>
      <c r="M29" s="265"/>
      <c r="N29" s="265"/>
      <c r="O29" s="265"/>
      <c r="P29" s="265"/>
      <c r="Q29" s="265"/>
      <c r="R29" s="265"/>
      <c r="S29" s="265"/>
      <c r="T29" s="265"/>
      <c r="U29" s="265"/>
      <c r="V29" s="265"/>
      <c r="W29" s="265"/>
      <c r="X29" s="265"/>
      <c r="Y29" s="265"/>
      <c r="Z29" s="265"/>
      <c r="AA29" s="265"/>
      <c r="AB29" s="265"/>
      <c r="AC29" s="265"/>
      <c r="AD29" s="265"/>
      <c r="AE29" s="265"/>
      <c r="AF29" s="265"/>
      <c r="AG29" s="265"/>
      <c r="AI29" s="15"/>
      <c r="AJ29" s="214"/>
      <c r="AK29" s="214"/>
      <c r="AL29" s="214"/>
      <c r="AM29" s="214"/>
      <c r="AN29" s="214"/>
      <c r="AO29" s="214"/>
      <c r="AP29" s="15"/>
      <c r="AQ29" s="15"/>
      <c r="AR29" s="265"/>
      <c r="AS29" s="265"/>
      <c r="AT29" s="265"/>
      <c r="AU29" s="265"/>
      <c r="AV29" s="265"/>
      <c r="AW29" s="265"/>
      <c r="AX29" s="265"/>
      <c r="AY29" s="265"/>
      <c r="AZ29" s="265"/>
      <c r="BA29" s="265"/>
      <c r="BB29" s="265"/>
      <c r="BC29" s="265"/>
      <c r="BD29" s="265"/>
      <c r="BE29" s="265"/>
      <c r="BF29" s="265"/>
      <c r="BG29" s="265"/>
    </row>
    <row r="30" spans="1:59" s="387" customFormat="1" ht="16.5">
      <c r="B30" s="512" t="s">
        <v>398</v>
      </c>
      <c r="C30" s="513" t="s">
        <v>172</v>
      </c>
      <c r="D30" s="513"/>
      <c r="E30" s="294"/>
      <c r="F30" s="294"/>
      <c r="G30" s="294"/>
      <c r="H30" s="294"/>
      <c r="I30" s="294"/>
      <c r="J30" s="294"/>
      <c r="K30" s="294"/>
      <c r="L30" s="294"/>
      <c r="M30" s="294"/>
      <c r="N30" s="294"/>
      <c r="O30" s="294"/>
      <c r="P30" s="294"/>
      <c r="Q30" s="294"/>
      <c r="R30" s="294"/>
      <c r="AH30" s="397"/>
      <c r="AI30" s="398"/>
      <c r="AJ30" s="399"/>
      <c r="AK30" s="399"/>
      <c r="AL30" s="399"/>
      <c r="AM30" s="399"/>
      <c r="AN30" s="399"/>
      <c r="AO30" s="399"/>
      <c r="AP30" s="398"/>
      <c r="AQ30" s="398"/>
    </row>
    <row r="31" spans="1:59" ht="6" customHeight="1" thickBot="1">
      <c r="B31" s="232"/>
      <c r="C31" s="233"/>
      <c r="D31" s="468"/>
      <c r="E31" s="468"/>
      <c r="F31" s="468"/>
      <c r="G31" s="468"/>
      <c r="H31" s="468"/>
      <c r="I31" s="468"/>
      <c r="J31" s="468"/>
      <c r="K31" s="468"/>
      <c r="L31" s="469"/>
      <c r="M31" s="469"/>
      <c r="N31" s="469"/>
      <c r="O31" s="469"/>
      <c r="P31" s="469"/>
      <c r="Q31" s="469"/>
      <c r="R31" s="469"/>
    </row>
    <row r="32" spans="1:59" ht="9.75" customHeight="1" thickTop="1">
      <c r="B32" s="400"/>
      <c r="C32" s="401"/>
      <c r="D32" s="402"/>
      <c r="E32" s="402"/>
      <c r="F32" s="402"/>
      <c r="G32" s="402"/>
      <c r="H32" s="402"/>
      <c r="I32" s="402"/>
      <c r="J32" s="402"/>
      <c r="K32" s="402"/>
      <c r="L32" s="403"/>
      <c r="M32" s="403"/>
      <c r="N32" s="403"/>
      <c r="O32" s="403"/>
      <c r="P32" s="403"/>
      <c r="Q32" s="403"/>
      <c r="R32" s="403"/>
      <c r="S32" s="404"/>
      <c r="T32" s="404"/>
      <c r="U32" s="404"/>
      <c r="V32" s="404"/>
      <c r="W32" s="404"/>
      <c r="X32" s="404"/>
      <c r="Y32" s="404"/>
      <c r="Z32" s="404"/>
      <c r="AA32" s="404"/>
      <c r="AB32" s="404"/>
      <c r="AC32" s="404"/>
      <c r="AD32" s="404"/>
      <c r="AE32" s="404"/>
      <c r="AF32" s="404"/>
      <c r="AG32" s="405"/>
    </row>
    <row r="33" spans="1:59" ht="20.25" customHeight="1">
      <c r="B33" s="406"/>
      <c r="C33" s="407" t="s">
        <v>418</v>
      </c>
      <c r="D33" s="408"/>
      <c r="E33" s="408"/>
      <c r="F33" s="408"/>
      <c r="G33" s="408"/>
      <c r="H33" s="408"/>
      <c r="I33" s="408"/>
      <c r="J33" s="408"/>
      <c r="K33" s="408"/>
      <c r="L33" s="408"/>
      <c r="M33" s="408"/>
      <c r="N33" s="408"/>
      <c r="O33" s="408"/>
      <c r="P33" s="408"/>
      <c r="Q33" s="408"/>
      <c r="R33" s="409"/>
      <c r="S33" s="408"/>
      <c r="T33" s="408"/>
      <c r="U33" s="410"/>
      <c r="V33" s="410"/>
      <c r="AG33" s="411"/>
    </row>
    <row r="34" spans="1:59" s="165" customFormat="1" ht="10.5" customHeight="1">
      <c r="A34" s="265"/>
      <c r="B34" s="412"/>
      <c r="C34" s="265"/>
      <c r="D34" s="265"/>
      <c r="E34" s="265"/>
      <c r="F34" s="265"/>
      <c r="G34" s="265"/>
      <c r="H34" s="265"/>
      <c r="I34" s="265"/>
      <c r="J34" s="265"/>
      <c r="K34" s="265"/>
      <c r="L34" s="265"/>
      <c r="M34" s="265"/>
      <c r="N34" s="265"/>
      <c r="O34" s="265"/>
      <c r="P34" s="265"/>
      <c r="Q34" s="265"/>
      <c r="R34" s="469"/>
      <c r="S34" s="265"/>
      <c r="T34" s="265"/>
      <c r="U34" s="265"/>
      <c r="V34" s="265"/>
      <c r="W34" s="265"/>
      <c r="X34" s="265"/>
      <c r="Y34" s="265"/>
      <c r="Z34" s="265"/>
      <c r="AA34" s="265"/>
      <c r="AB34" s="265"/>
      <c r="AC34" s="265"/>
      <c r="AD34" s="265"/>
      <c r="AE34" s="265"/>
      <c r="AF34" s="265"/>
      <c r="AG34" s="411"/>
      <c r="AI34" s="15"/>
      <c r="AJ34" s="214"/>
      <c r="AK34" s="214"/>
      <c r="AL34" s="214"/>
      <c r="AM34" s="214"/>
      <c r="AN34" s="214"/>
      <c r="AO34" s="214"/>
      <c r="AP34" s="15"/>
      <c r="AQ34" s="15"/>
      <c r="AR34" s="265"/>
      <c r="AS34" s="265"/>
      <c r="AT34" s="265"/>
      <c r="AU34" s="265"/>
      <c r="AV34" s="265"/>
      <c r="AW34" s="265"/>
      <c r="AX34" s="265"/>
      <c r="AY34" s="265"/>
      <c r="AZ34" s="265"/>
      <c r="BA34" s="265"/>
      <c r="BB34" s="265"/>
      <c r="BC34" s="265"/>
      <c r="BD34" s="265"/>
      <c r="BE34" s="265"/>
      <c r="BF34" s="265"/>
      <c r="BG34" s="265"/>
    </row>
    <row r="35" spans="1:59" s="165" customFormat="1" ht="16.5">
      <c r="A35" s="265"/>
      <c r="B35" s="412"/>
      <c r="C35" s="245" t="s">
        <v>171</v>
      </c>
      <c r="D35" s="413" t="s">
        <v>417</v>
      </c>
      <c r="E35" s="264"/>
      <c r="F35" s="265"/>
      <c r="G35" s="265"/>
      <c r="H35" s="265"/>
      <c r="I35" s="265"/>
      <c r="J35" s="265"/>
      <c r="K35" s="265"/>
      <c r="L35" s="265"/>
      <c r="M35" s="265"/>
      <c r="N35" s="265"/>
      <c r="O35" s="265"/>
      <c r="P35" s="265"/>
      <c r="Q35" s="496"/>
      <c r="R35" s="468"/>
      <c r="S35" s="265"/>
      <c r="T35" s="265"/>
      <c r="U35" s="265"/>
      <c r="V35" s="265"/>
      <c r="W35" s="265"/>
      <c r="X35" s="265"/>
      <c r="Y35" s="265"/>
      <c r="Z35" s="265"/>
      <c r="AA35" s="265"/>
      <c r="AB35" s="265"/>
      <c r="AC35" s="265"/>
      <c r="AD35" s="265"/>
      <c r="AE35" s="265"/>
      <c r="AF35" s="265"/>
      <c r="AG35" s="411"/>
      <c r="AI35" s="15"/>
      <c r="AJ35" s="214"/>
      <c r="AK35" s="214"/>
      <c r="AL35" s="214"/>
      <c r="AM35" s="214"/>
      <c r="AN35" s="214"/>
      <c r="AO35" s="214"/>
      <c r="AP35" s="15"/>
      <c r="AQ35" s="15"/>
      <c r="AR35" s="265"/>
      <c r="AS35" s="265"/>
      <c r="AT35" s="265"/>
      <c r="AU35" s="265"/>
      <c r="AV35" s="265"/>
      <c r="AW35" s="265"/>
      <c r="AX35" s="265"/>
      <c r="AY35" s="265"/>
      <c r="AZ35" s="265"/>
      <c r="BA35" s="265"/>
      <c r="BB35" s="265"/>
      <c r="BC35" s="265"/>
      <c r="BD35" s="265"/>
      <c r="BE35" s="265"/>
      <c r="BF35" s="265"/>
      <c r="BG35" s="265"/>
    </row>
    <row r="36" spans="1:59" s="165" customFormat="1" ht="21.75" customHeight="1">
      <c r="A36" s="265"/>
      <c r="B36" s="412"/>
      <c r="C36" s="245" t="s">
        <v>171</v>
      </c>
      <c r="D36" s="414" t="s">
        <v>324</v>
      </c>
      <c r="E36" s="496"/>
      <c r="F36" s="496"/>
      <c r="G36" s="496"/>
      <c r="H36" s="496"/>
      <c r="I36" s="496"/>
      <c r="J36" s="496"/>
      <c r="K36" s="496"/>
      <c r="L36" s="496"/>
      <c r="M36" s="496"/>
      <c r="N36" s="496"/>
      <c r="O36" s="496"/>
      <c r="P36" s="265"/>
      <c r="Q36" s="496"/>
      <c r="R36" s="468"/>
      <c r="S36" s="265"/>
      <c r="T36" s="265"/>
      <c r="U36" s="265"/>
      <c r="V36" s="265"/>
      <c r="W36" s="265"/>
      <c r="X36" s="265"/>
      <c r="Y36" s="265"/>
      <c r="Z36" s="265"/>
      <c r="AA36" s="265"/>
      <c r="AB36" s="265"/>
      <c r="AC36" s="265"/>
      <c r="AD36" s="265"/>
      <c r="AE36" s="265"/>
      <c r="AF36" s="265"/>
      <c r="AG36" s="411"/>
      <c r="AI36" s="15"/>
      <c r="AJ36" s="214"/>
      <c r="AK36" s="214"/>
      <c r="AL36" s="214"/>
      <c r="AM36" s="214"/>
      <c r="AN36" s="214"/>
      <c r="AO36" s="214"/>
      <c r="AP36" s="15"/>
      <c r="AQ36" s="15"/>
      <c r="AR36" s="265"/>
      <c r="AS36" s="265"/>
      <c r="AT36" s="265"/>
      <c r="AU36" s="265"/>
      <c r="AV36" s="265"/>
      <c r="AW36" s="265"/>
      <c r="AX36" s="265"/>
      <c r="AY36" s="265"/>
      <c r="AZ36" s="265"/>
      <c r="BA36" s="265"/>
      <c r="BB36" s="265"/>
      <c r="BC36" s="265"/>
      <c r="BD36" s="265"/>
      <c r="BE36" s="265"/>
      <c r="BF36" s="265"/>
      <c r="BG36" s="265"/>
    </row>
    <row r="37" spans="1:59" s="165" customFormat="1">
      <c r="A37" s="265"/>
      <c r="B37" s="412"/>
      <c r="C37" s="497"/>
      <c r="D37" s="484"/>
      <c r="E37" s="484"/>
      <c r="F37" s="484"/>
      <c r="G37" s="261"/>
      <c r="H37" s="261"/>
      <c r="I37" s="496"/>
      <c r="J37" s="496"/>
      <c r="K37" s="484"/>
      <c r="L37" s="484"/>
      <c r="M37" s="484"/>
      <c r="N37" s="484"/>
      <c r="O37" s="484"/>
      <c r="P37" s="484"/>
      <c r="Q37" s="265"/>
      <c r="R37" s="468"/>
      <c r="S37" s="265"/>
      <c r="T37" s="265"/>
      <c r="U37" s="265"/>
      <c r="V37" s="265"/>
      <c r="W37" s="265"/>
      <c r="X37" s="265"/>
      <c r="Y37" s="265"/>
      <c r="Z37" s="265"/>
      <c r="AA37" s="265"/>
      <c r="AB37" s="265"/>
      <c r="AC37" s="265"/>
      <c r="AD37" s="265"/>
      <c r="AE37" s="265"/>
      <c r="AF37" s="265"/>
      <c r="AG37" s="411"/>
      <c r="AI37" s="15"/>
      <c r="AJ37" s="214"/>
      <c r="AK37" s="214"/>
      <c r="AL37" s="214"/>
      <c r="AM37" s="214"/>
      <c r="AN37" s="214"/>
      <c r="AO37" s="214"/>
      <c r="AP37" s="15"/>
      <c r="AQ37" s="15"/>
      <c r="AR37" s="265"/>
      <c r="AS37" s="265"/>
      <c r="AT37" s="265"/>
      <c r="AU37" s="265"/>
      <c r="AV37" s="265"/>
      <c r="AW37" s="265"/>
      <c r="AX37" s="265"/>
      <c r="AY37" s="265"/>
      <c r="AZ37" s="265"/>
      <c r="BA37" s="265"/>
      <c r="BB37" s="265"/>
      <c r="BC37" s="265"/>
      <c r="BD37" s="265"/>
      <c r="BE37" s="265"/>
      <c r="BF37" s="265"/>
      <c r="BG37" s="265"/>
    </row>
    <row r="38" spans="1:59" s="165" customFormat="1">
      <c r="A38" s="265"/>
      <c r="B38" s="412"/>
      <c r="C38" s="497"/>
      <c r="D38" s="484"/>
      <c r="E38" s="484"/>
      <c r="F38" s="484"/>
      <c r="G38" s="261"/>
      <c r="H38" s="261"/>
      <c r="I38" s="496"/>
      <c r="J38" s="496"/>
      <c r="K38" s="484"/>
      <c r="L38" s="484"/>
      <c r="M38" s="484"/>
      <c r="N38" s="484"/>
      <c r="O38" s="484"/>
      <c r="P38" s="484"/>
      <c r="Q38" s="265"/>
      <c r="R38" s="468"/>
      <c r="S38" s="265"/>
      <c r="T38" s="265"/>
      <c r="U38" s="265"/>
      <c r="V38" s="265"/>
      <c r="W38" s="265"/>
      <c r="X38" s="265"/>
      <c r="Y38" s="265"/>
      <c r="Z38" s="265"/>
      <c r="AA38" s="265"/>
      <c r="AB38" s="265"/>
      <c r="AC38" s="265"/>
      <c r="AD38" s="265"/>
      <c r="AE38" s="265"/>
      <c r="AF38" s="265"/>
      <c r="AG38" s="411"/>
      <c r="AI38" s="15"/>
      <c r="AJ38" s="214"/>
      <c r="AK38" s="214"/>
      <c r="AL38" s="214"/>
      <c r="AM38" s="214"/>
      <c r="AN38" s="214"/>
      <c r="AO38" s="214"/>
      <c r="AP38" s="15"/>
      <c r="AQ38" s="15"/>
      <c r="AR38" s="265"/>
      <c r="AS38" s="265"/>
      <c r="AT38" s="265"/>
      <c r="AU38" s="265"/>
      <c r="AV38" s="265"/>
      <c r="AW38" s="265"/>
      <c r="AX38" s="265"/>
      <c r="AY38" s="265"/>
      <c r="AZ38" s="265"/>
      <c r="BA38" s="265"/>
      <c r="BB38" s="265"/>
      <c r="BC38" s="265"/>
      <c r="BD38" s="265"/>
      <c r="BE38" s="265"/>
      <c r="BF38" s="265"/>
      <c r="BG38" s="265"/>
    </row>
    <row r="39" spans="1:59" s="165" customFormat="1" ht="15.75" customHeight="1">
      <c r="A39" s="265"/>
      <c r="B39" s="415"/>
      <c r="C39" s="265"/>
      <c r="D39" s="265"/>
      <c r="E39" s="265"/>
      <c r="F39" s="265"/>
      <c r="G39" s="265"/>
      <c r="H39" s="265"/>
      <c r="I39" s="265"/>
      <c r="J39" s="265"/>
      <c r="K39" s="265"/>
      <c r="L39" s="265"/>
      <c r="M39" s="265"/>
      <c r="N39" s="265"/>
      <c r="O39" s="265"/>
      <c r="P39" s="265"/>
      <c r="Q39" s="265"/>
      <c r="R39" s="469"/>
      <c r="S39" s="265"/>
      <c r="T39" s="265"/>
      <c r="U39" s="265"/>
      <c r="V39" s="265"/>
      <c r="W39" s="265"/>
      <c r="X39" s="265"/>
      <c r="Y39" s="265"/>
      <c r="Z39" s="265"/>
      <c r="AA39" s="265"/>
      <c r="AB39" s="265"/>
      <c r="AC39" s="265"/>
      <c r="AD39" s="265"/>
      <c r="AE39" s="265"/>
      <c r="AF39" s="265"/>
      <c r="AG39" s="411"/>
      <c r="AI39" s="15"/>
      <c r="AJ39" s="214"/>
      <c r="AK39" s="214"/>
      <c r="AL39" s="214"/>
      <c r="AM39" s="214"/>
      <c r="AN39" s="214"/>
      <c r="AO39" s="214"/>
      <c r="AP39" s="15"/>
      <c r="AQ39" s="15"/>
      <c r="AR39" s="265"/>
      <c r="AS39" s="265"/>
      <c r="AT39" s="265"/>
      <c r="AU39" s="265"/>
      <c r="AV39" s="265"/>
      <c r="AW39" s="265"/>
      <c r="AX39" s="265"/>
      <c r="AY39" s="265"/>
      <c r="AZ39" s="265"/>
      <c r="BA39" s="265"/>
      <c r="BB39" s="265"/>
      <c r="BC39" s="265"/>
      <c r="BD39" s="265"/>
      <c r="BE39" s="265"/>
      <c r="BF39" s="265"/>
      <c r="BG39" s="265"/>
    </row>
    <row r="40" spans="1:59" s="165" customFormat="1" ht="14">
      <c r="A40" s="265"/>
      <c r="B40" s="412"/>
      <c r="C40" s="416" t="s">
        <v>17</v>
      </c>
      <c r="D40" s="368"/>
      <c r="E40" s="368"/>
      <c r="F40" s="368"/>
      <c r="G40" s="368"/>
      <c r="H40" s="368"/>
      <c r="I40" s="368"/>
      <c r="J40" s="368"/>
      <c r="K40" s="368"/>
      <c r="L40" s="368"/>
      <c r="M40" s="368"/>
      <c r="N40" s="368"/>
      <c r="O40" s="368"/>
      <c r="P40" s="368"/>
      <c r="Q40" s="368"/>
      <c r="R40" s="468"/>
      <c r="S40" s="265"/>
      <c r="T40" s="265"/>
      <c r="U40" s="265"/>
      <c r="V40" s="265"/>
      <c r="W40" s="265"/>
      <c r="X40" s="265"/>
      <c r="Y40" s="265"/>
      <c r="Z40" s="265"/>
      <c r="AA40" s="265"/>
      <c r="AB40" s="265"/>
      <c r="AC40" s="265"/>
      <c r="AD40" s="265"/>
      <c r="AE40" s="265"/>
      <c r="AF40" s="265"/>
      <c r="AG40" s="411"/>
      <c r="AI40" s="15"/>
      <c r="AJ40" s="214"/>
      <c r="AK40" s="214"/>
      <c r="AL40" s="214"/>
      <c r="AM40" s="214"/>
      <c r="AN40" s="214"/>
      <c r="AO40" s="214"/>
      <c r="AP40" s="15"/>
      <c r="AQ40" s="15"/>
      <c r="AR40" s="265"/>
      <c r="AS40" s="265"/>
      <c r="AT40" s="265"/>
      <c r="AU40" s="265"/>
      <c r="AV40" s="265"/>
      <c r="AW40" s="265"/>
      <c r="AX40" s="265"/>
      <c r="AY40" s="265"/>
      <c r="AZ40" s="265"/>
      <c r="BA40" s="265"/>
      <c r="BB40" s="265"/>
      <c r="BC40" s="265"/>
      <c r="BD40" s="265"/>
      <c r="BE40" s="265"/>
      <c r="BF40" s="265"/>
      <c r="BG40" s="265"/>
    </row>
    <row r="41" spans="1:59" s="165" customFormat="1">
      <c r="A41" s="265"/>
      <c r="B41" s="412"/>
      <c r="C41" s="496"/>
      <c r="D41" s="496"/>
      <c r="E41" s="496"/>
      <c r="F41" s="496"/>
      <c r="G41" s="496"/>
      <c r="H41" s="496"/>
      <c r="I41" s="496"/>
      <c r="J41" s="496"/>
      <c r="K41" s="496"/>
      <c r="L41" s="496"/>
      <c r="M41" s="496"/>
      <c r="N41" s="496"/>
      <c r="O41" s="496"/>
      <c r="P41" s="496"/>
      <c r="Q41" s="496"/>
      <c r="R41" s="468"/>
      <c r="S41" s="265"/>
      <c r="T41" s="265"/>
      <c r="U41" s="265"/>
      <c r="V41" s="265"/>
      <c r="W41" s="265"/>
      <c r="X41" s="265"/>
      <c r="Y41" s="265"/>
      <c r="Z41" s="265"/>
      <c r="AA41" s="265"/>
      <c r="AB41" s="265"/>
      <c r="AC41" s="265"/>
      <c r="AD41" s="265"/>
      <c r="AE41" s="265"/>
      <c r="AF41" s="265"/>
      <c r="AG41" s="411"/>
      <c r="AI41" s="15"/>
      <c r="AJ41" s="214"/>
      <c r="AK41" s="214"/>
      <c r="AL41" s="214"/>
      <c r="AM41" s="214"/>
      <c r="AN41" s="214"/>
      <c r="AO41" s="214"/>
      <c r="AP41" s="15"/>
      <c r="AQ41" s="15"/>
      <c r="AR41" s="265"/>
      <c r="AS41" s="265"/>
      <c r="AT41" s="265"/>
      <c r="AU41" s="265"/>
      <c r="AV41" s="265"/>
      <c r="AW41" s="265"/>
      <c r="AX41" s="265"/>
      <c r="AY41" s="265"/>
      <c r="AZ41" s="265"/>
      <c r="BA41" s="265"/>
      <c r="BB41" s="265"/>
      <c r="BC41" s="265"/>
      <c r="BD41" s="265"/>
      <c r="BE41" s="265"/>
      <c r="BF41" s="265"/>
      <c r="BG41" s="265"/>
    </row>
    <row r="42" spans="1:59" s="165" customFormat="1" ht="14">
      <c r="A42" s="265"/>
      <c r="B42" s="415"/>
      <c r="C42" s="484" t="s">
        <v>170</v>
      </c>
      <c r="D42" s="413" t="s">
        <v>169</v>
      </c>
      <c r="E42" s="496"/>
      <c r="F42" s="496"/>
      <c r="G42" s="496"/>
      <c r="H42" s="496"/>
      <c r="I42" s="496"/>
      <c r="J42" s="496"/>
      <c r="K42" s="496"/>
      <c r="L42" s="496"/>
      <c r="M42" s="496"/>
      <c r="N42" s="496"/>
      <c r="O42" s="496"/>
      <c r="P42" s="496"/>
      <c r="Q42" s="496"/>
      <c r="R42" s="468"/>
      <c r="S42" s="265"/>
      <c r="T42" s="265"/>
      <c r="U42" s="265"/>
      <c r="V42" s="265"/>
      <c r="W42" s="265"/>
      <c r="X42" s="265"/>
      <c r="Y42" s="265"/>
      <c r="Z42" s="265"/>
      <c r="AA42" s="265"/>
      <c r="AB42" s="265"/>
      <c r="AC42" s="265"/>
      <c r="AD42" s="265"/>
      <c r="AE42" s="265"/>
      <c r="AF42" s="265"/>
      <c r="AG42" s="411"/>
      <c r="AI42" s="15"/>
      <c r="AJ42" s="214"/>
      <c r="AK42" s="214"/>
      <c r="AL42" s="214"/>
      <c r="AM42" s="214"/>
      <c r="AN42" s="214"/>
      <c r="AO42" s="214"/>
      <c r="AP42" s="15"/>
      <c r="AQ42" s="15"/>
      <c r="AR42" s="265"/>
      <c r="AS42" s="265"/>
      <c r="AT42" s="265"/>
      <c r="AU42" s="265"/>
      <c r="AV42" s="265"/>
      <c r="AW42" s="265"/>
      <c r="AX42" s="265"/>
      <c r="AY42" s="265"/>
      <c r="AZ42" s="265"/>
      <c r="BA42" s="265"/>
      <c r="BB42" s="265"/>
      <c r="BC42" s="265"/>
      <c r="BD42" s="265"/>
      <c r="BE42" s="265"/>
      <c r="BF42" s="265"/>
      <c r="BG42" s="265"/>
    </row>
    <row r="43" spans="1:59" s="165" customFormat="1" ht="13.5" thickBot="1">
      <c r="A43" s="265"/>
      <c r="B43" s="417"/>
      <c r="C43" s="418"/>
      <c r="D43" s="418"/>
      <c r="E43" s="418"/>
      <c r="F43" s="418"/>
      <c r="G43" s="418"/>
      <c r="H43" s="418"/>
      <c r="I43" s="418"/>
      <c r="J43" s="418"/>
      <c r="K43" s="418"/>
      <c r="L43" s="418"/>
      <c r="M43" s="418"/>
      <c r="N43" s="418"/>
      <c r="O43" s="418"/>
      <c r="P43" s="418"/>
      <c r="Q43" s="418"/>
      <c r="R43" s="418"/>
      <c r="S43" s="115"/>
      <c r="T43" s="115"/>
      <c r="U43" s="115"/>
      <c r="V43" s="115"/>
      <c r="W43" s="115"/>
      <c r="X43" s="115"/>
      <c r="Y43" s="115"/>
      <c r="Z43" s="115"/>
      <c r="AA43" s="115"/>
      <c r="AB43" s="115"/>
      <c r="AC43" s="115"/>
      <c r="AD43" s="115"/>
      <c r="AE43" s="115"/>
      <c r="AF43" s="115"/>
      <c r="AG43" s="419"/>
      <c r="AI43" s="15"/>
      <c r="AJ43" s="214"/>
      <c r="AK43" s="214"/>
      <c r="AL43" s="214"/>
      <c r="AM43" s="214"/>
      <c r="AN43" s="214"/>
      <c r="AO43" s="214"/>
      <c r="AP43" s="15"/>
      <c r="AQ43" s="15"/>
      <c r="AR43" s="265"/>
      <c r="AS43" s="265"/>
      <c r="AT43" s="265"/>
      <c r="AU43" s="265"/>
      <c r="AV43" s="265"/>
      <c r="AW43" s="265"/>
      <c r="AX43" s="265"/>
      <c r="AY43" s="265"/>
      <c r="AZ43" s="265"/>
      <c r="BA43" s="265"/>
      <c r="BB43" s="265"/>
      <c r="BC43" s="265"/>
      <c r="BD43" s="265"/>
      <c r="BE43" s="265"/>
      <c r="BF43" s="265"/>
      <c r="BG43" s="265"/>
    </row>
    <row r="44" spans="1:59" s="165" customFormat="1" ht="13.5" thickTop="1">
      <c r="A44" s="265"/>
      <c r="B44" s="265"/>
      <c r="C44" s="49"/>
      <c r="D44" s="49"/>
      <c r="E44" s="265"/>
      <c r="F44" s="265"/>
      <c r="G44" s="265"/>
      <c r="H44" s="265"/>
      <c r="I44" s="265"/>
      <c r="J44" s="265"/>
      <c r="K44" s="265"/>
      <c r="L44" s="265"/>
      <c r="M44" s="265"/>
      <c r="N44" s="265"/>
      <c r="O44" s="265"/>
      <c r="P44" s="265"/>
      <c r="Q44" s="265"/>
      <c r="R44" s="265"/>
      <c r="S44" s="265"/>
      <c r="T44" s="265"/>
      <c r="U44" s="265"/>
      <c r="V44" s="265"/>
      <c r="W44" s="265"/>
      <c r="X44" s="265"/>
      <c r="Y44" s="265"/>
      <c r="Z44" s="265"/>
      <c r="AA44" s="265"/>
      <c r="AB44" s="265"/>
      <c r="AC44" s="265"/>
      <c r="AD44" s="265"/>
      <c r="AE44" s="265"/>
      <c r="AF44" s="265"/>
      <c r="AG44" s="265"/>
      <c r="AI44" s="15"/>
      <c r="AJ44" s="214"/>
      <c r="AK44" s="214"/>
      <c r="AL44" s="214"/>
      <c r="AM44" s="214"/>
      <c r="AN44" s="214"/>
      <c r="AO44" s="214"/>
      <c r="AP44" s="15"/>
      <c r="AQ44" s="15"/>
      <c r="AR44" s="265"/>
      <c r="AS44" s="265"/>
      <c r="AT44" s="265"/>
      <c r="AU44" s="265"/>
      <c r="AV44" s="265"/>
      <c r="AW44" s="265"/>
      <c r="AX44" s="265"/>
      <c r="AY44" s="265"/>
      <c r="AZ44" s="265"/>
      <c r="BA44" s="265"/>
      <c r="BB44" s="265"/>
      <c r="BC44" s="265"/>
      <c r="BD44" s="265"/>
      <c r="BE44" s="265"/>
      <c r="BF44" s="265"/>
      <c r="BG44" s="265"/>
    </row>
  </sheetData>
  <sheetProtection algorithmName="SHA-512" hashValue="A8zRxKiXHZQv/WEDz3C15lQ/kSogC+IaNFK43BGmvSB7Kgl337QnSwfTL24rBBRYTRNKovRBGuxFvdRQjON+Mg==" saltValue="h2+gSHky/XBaDc2TDoYs9g==" spinCount="100000" sheet="1" formatCells="0" formatColumns="0" formatRows="0" selectLockedCells="1"/>
  <mergeCells count="79">
    <mergeCell ref="O1:W1"/>
    <mergeCell ref="Z1:AG1"/>
    <mergeCell ref="B6:D6"/>
    <mergeCell ref="E6:N6"/>
    <mergeCell ref="O6:X6"/>
    <mergeCell ref="Y6:AG6"/>
    <mergeCell ref="S2:AG2"/>
    <mergeCell ref="C7:D7"/>
    <mergeCell ref="E7:N7"/>
    <mergeCell ref="O7:X7"/>
    <mergeCell ref="Y7:AG7"/>
    <mergeCell ref="B8:B9"/>
    <mergeCell ref="C8:D9"/>
    <mergeCell ref="G8:M8"/>
    <mergeCell ref="Q8:W8"/>
    <mergeCell ref="Y8:AG9"/>
    <mergeCell ref="B10:B13"/>
    <mergeCell ref="C10:D13"/>
    <mergeCell ref="Y10:AG13"/>
    <mergeCell ref="AH10:AH11"/>
    <mergeCell ref="F12:G12"/>
    <mergeCell ref="H12:M12"/>
    <mergeCell ref="P12:Q12"/>
    <mergeCell ref="R12:W12"/>
    <mergeCell ref="E13:X13"/>
    <mergeCell ref="C14:D14"/>
    <mergeCell ref="L14:M14"/>
    <mergeCell ref="V14:W14"/>
    <mergeCell ref="Y14:AG14"/>
    <mergeCell ref="B15:B16"/>
    <mergeCell ref="C15:D16"/>
    <mergeCell ref="Y15:AG16"/>
    <mergeCell ref="E16:F16"/>
    <mergeCell ref="H16:I16"/>
    <mergeCell ref="O16:P16"/>
    <mergeCell ref="R16:S16"/>
    <mergeCell ref="B17:B18"/>
    <mergeCell ref="C17:D18"/>
    <mergeCell ref="Y17:AG18"/>
    <mergeCell ref="E18:G18"/>
    <mergeCell ref="I18:K18"/>
    <mergeCell ref="O18:Q18"/>
    <mergeCell ref="S18:U18"/>
    <mergeCell ref="AH19:AH20"/>
    <mergeCell ref="O20:Q20"/>
    <mergeCell ref="R20:W20"/>
    <mergeCell ref="B19:B20"/>
    <mergeCell ref="C19:D20"/>
    <mergeCell ref="F19:G19"/>
    <mergeCell ref="H19:I19"/>
    <mergeCell ref="J19:L19"/>
    <mergeCell ref="M19:N19"/>
    <mergeCell ref="E20:G20"/>
    <mergeCell ref="H20:M20"/>
    <mergeCell ref="P19:Q19"/>
    <mergeCell ref="R19:S19"/>
    <mergeCell ref="T19:V19"/>
    <mergeCell ref="W19:X19"/>
    <mergeCell ref="Y19:AG20"/>
    <mergeCell ref="AH21:AH22"/>
    <mergeCell ref="F22:L22"/>
    <mergeCell ref="P22:V22"/>
    <mergeCell ref="E23:N23"/>
    <mergeCell ref="O23:X23"/>
    <mergeCell ref="B21:B25"/>
    <mergeCell ref="C21:D25"/>
    <mergeCell ref="E21:N21"/>
    <mergeCell ref="O21:X21"/>
    <mergeCell ref="Y21:AG22"/>
    <mergeCell ref="Y23:AG25"/>
    <mergeCell ref="F24:L24"/>
    <mergeCell ref="P24:V24"/>
    <mergeCell ref="E25:N25"/>
    <mergeCell ref="O25:X25"/>
    <mergeCell ref="B26:B27"/>
    <mergeCell ref="C26:D27"/>
    <mergeCell ref="Y26:AG27"/>
    <mergeCell ref="E27:N27"/>
    <mergeCell ref="O27:X27"/>
  </mergeCells>
  <phoneticPr fontId="8"/>
  <conditionalFormatting sqref="E7">
    <cfRule type="expression" dxfId="308" priority="64">
      <formula>$E$7=""</formula>
    </cfRule>
  </conditionalFormatting>
  <conditionalFormatting sqref="E8:E9">
    <cfRule type="expression" dxfId="307" priority="26">
      <formula>COUNTIF($AJ$8:$AJ$9,FALSE)=2</formula>
    </cfRule>
  </conditionalFormatting>
  <conditionalFormatting sqref="E16:F16">
    <cfRule type="expression" dxfId="306" priority="40">
      <formula>$E$16=""</formula>
    </cfRule>
  </conditionalFormatting>
  <conditionalFormatting sqref="E14:J14">
    <cfRule type="expression" dxfId="305" priority="27">
      <formula>COUNTIF($AJ$14:$AL$14,FALSE)=3</formula>
    </cfRule>
  </conditionalFormatting>
  <conditionalFormatting sqref="E10:N12">
    <cfRule type="expression" dxfId="304" priority="43">
      <formula>COUNTIF($AJ$10:$AK$12,FALSE)=4</formula>
    </cfRule>
  </conditionalFormatting>
  <conditionalFormatting sqref="E15:N15">
    <cfRule type="expression" dxfId="303" priority="45">
      <formula>AND($AJ$15=FALSE,$AK$15=FALSE,$AL$15=FALSE,$AM$15=FALSE)</formula>
    </cfRule>
  </conditionalFormatting>
  <conditionalFormatting sqref="E17:N17">
    <cfRule type="expression" dxfId="302" priority="49">
      <formula>AND($AJ$17=FALSE,$AK$17=FALSE)</formula>
    </cfRule>
  </conditionalFormatting>
  <conditionalFormatting sqref="E19:N20">
    <cfRule type="expression" dxfId="301" priority="38">
      <formula>COUNTIF($AJ$19:$AN$19,FALSE)=5</formula>
    </cfRule>
  </conditionalFormatting>
  <conditionalFormatting sqref="E26:N26 E27">
    <cfRule type="expression" dxfId="300" priority="57">
      <formula>AND($AJ$26=FALSE,$AK$26=FALSE)</formula>
    </cfRule>
  </conditionalFormatting>
  <conditionalFormatting sqref="E13:X13">
    <cfRule type="expression" dxfId="299" priority="30">
      <formula>$AJ$13=FALSE</formula>
    </cfRule>
  </conditionalFormatting>
  <conditionalFormatting sqref="E10:AG13">
    <cfRule type="expression" dxfId="298" priority="29">
      <formula>OR(AND($AJ$10=TRUE,$AM$10=TRUE),AND($AJ$10=TRUE,$AL$11=TRUE),AND($AJ$10=TRUE,$AL$12=TRUE),AND($AK$10=TRUE,$AL$11=TRUE),AND($AK$10=TRUE,$AL$12=TRUE))</formula>
    </cfRule>
  </conditionalFormatting>
  <conditionalFormatting sqref="F22:L22">
    <cfRule type="expression" dxfId="297" priority="58">
      <formula>$F$22=""</formula>
    </cfRule>
  </conditionalFormatting>
  <conditionalFormatting sqref="F24:L24">
    <cfRule type="expression" dxfId="296" priority="61">
      <formula>$F$24=""</formula>
    </cfRule>
  </conditionalFormatting>
  <conditionalFormatting sqref="G8:M8">
    <cfRule type="expression" dxfId="295" priority="71">
      <formula>$AJ$9=TRUE</formula>
    </cfRule>
    <cfRule type="containsBlanks" dxfId="294" priority="72">
      <formula>LEN(TRIM(G8))=0</formula>
    </cfRule>
  </conditionalFormatting>
  <conditionalFormatting sqref="H16:I16">
    <cfRule type="expression" dxfId="293" priority="59">
      <formula>$H$16=""</formula>
    </cfRule>
  </conditionalFormatting>
  <conditionalFormatting sqref="H12:M12">
    <cfRule type="expression" dxfId="292" priority="44">
      <formula>AND($AJ$12=TRUE,$H$12="")</formula>
    </cfRule>
  </conditionalFormatting>
  <conditionalFormatting sqref="H20:M20">
    <cfRule type="expression" dxfId="291" priority="53">
      <formula>AND($AN$19=TRUE,$H$20="")</formula>
    </cfRule>
  </conditionalFormatting>
  <conditionalFormatting sqref="I18">
    <cfRule type="expression" dxfId="290" priority="47">
      <formula>$AK$17=TRUE</formula>
    </cfRule>
    <cfRule type="expression" dxfId="289" priority="33">
      <formula>AND($AK$17=TRUE,$AM$17=TRUE)</formula>
    </cfRule>
    <cfRule type="expression" dxfId="288" priority="55">
      <formula>$I$18=""</formula>
    </cfRule>
  </conditionalFormatting>
  <conditionalFormatting sqref="L14:M14">
    <cfRule type="expression" dxfId="287" priority="35">
      <formula>AND(COUNTIF($AJ$14:$AL$14,TRUE)&gt;0,$L$14="")</formula>
    </cfRule>
    <cfRule type="expression" dxfId="286" priority="28">
      <formula>$L$14=""</formula>
    </cfRule>
  </conditionalFormatting>
  <conditionalFormatting sqref="O7">
    <cfRule type="expression" dxfId="285" priority="50">
      <formula>$O$7=""</formula>
    </cfRule>
  </conditionalFormatting>
  <conditionalFormatting sqref="O8:O9">
    <cfRule type="expression" dxfId="284" priority="25">
      <formula>COUNTIF($AK$8:$AK$9,FALSE)=2</formula>
    </cfRule>
  </conditionalFormatting>
  <conditionalFormatting sqref="O16:P16">
    <cfRule type="expression" dxfId="283" priority="39">
      <formula>$O$16=""</formula>
    </cfRule>
  </conditionalFormatting>
  <conditionalFormatting sqref="O14:T14">
    <cfRule type="expression" dxfId="282" priority="66">
      <formula>COUNTIF($AM$14:$AO$14,FALSE)=3</formula>
    </cfRule>
  </conditionalFormatting>
  <conditionalFormatting sqref="O10:X12">
    <cfRule type="expression" dxfId="281" priority="41">
      <formula>COUNTIF($AL$10:$AM$12,FALSE)=4</formula>
    </cfRule>
  </conditionalFormatting>
  <conditionalFormatting sqref="O15:X15">
    <cfRule type="expression" dxfId="280" priority="51">
      <formula>AND($AJ$16=FALSE,$AK$16=FALSE,$AL$16=FALSE,$AM$16=FALSE)</formula>
    </cfRule>
  </conditionalFormatting>
  <conditionalFormatting sqref="O17:X17">
    <cfRule type="expression" dxfId="279" priority="48">
      <formula>AND($AL$17=FALSE,$AM$17=FALSE)</formula>
    </cfRule>
  </conditionalFormatting>
  <conditionalFormatting sqref="O19:X20">
    <cfRule type="expression" dxfId="278" priority="37">
      <formula>COUNTIF($AJ$20:$AN$20,FALSE)=5</formula>
    </cfRule>
  </conditionalFormatting>
  <conditionalFormatting sqref="O26:X26 O27">
    <cfRule type="expression" dxfId="277" priority="56">
      <formula>AND($AL$26=FALSE,$AM$26=FALSE)</formula>
    </cfRule>
  </conditionalFormatting>
  <conditionalFormatting sqref="P22:V22">
    <cfRule type="expression" dxfId="276" priority="62">
      <formula>$P$22=""</formula>
    </cfRule>
  </conditionalFormatting>
  <conditionalFormatting sqref="P24:V24">
    <cfRule type="expression" dxfId="275" priority="60">
      <formula>$P$24=""</formula>
    </cfRule>
  </conditionalFormatting>
  <conditionalFormatting sqref="Q8">
    <cfRule type="expression" dxfId="274" priority="23">
      <formula>$AK$9=TRUE</formula>
    </cfRule>
    <cfRule type="containsBlanks" dxfId="273" priority="24">
      <formula>LEN(TRIM(Q8))=0</formula>
    </cfRule>
  </conditionalFormatting>
  <conditionalFormatting sqref="R16:S16">
    <cfRule type="expression" dxfId="272" priority="52">
      <formula>$R$16=""</formula>
    </cfRule>
  </conditionalFormatting>
  <conditionalFormatting sqref="R12:W12">
    <cfRule type="expression" dxfId="271" priority="42">
      <formula>AND($AL$12=TRUE,$R$12="")</formula>
    </cfRule>
  </conditionalFormatting>
  <conditionalFormatting sqref="R20:W20">
    <cfRule type="expression" dxfId="270" priority="36">
      <formula>AND($AN$20=TRUE,$R$20="")</formula>
    </cfRule>
  </conditionalFormatting>
  <conditionalFormatting sqref="S18">
    <cfRule type="expression" dxfId="269" priority="46">
      <formula>$AM$17=TRUE</formula>
    </cfRule>
    <cfRule type="expression" dxfId="268" priority="54">
      <formula>$S$18=""</formula>
    </cfRule>
  </conditionalFormatting>
  <conditionalFormatting sqref="V14:W14">
    <cfRule type="expression" dxfId="267" priority="18">
      <formula>AND(COUNTIF($AM$14:$AO$14,TRUE)&gt;0,$V$14="")</formula>
    </cfRule>
    <cfRule type="expression" dxfId="266" priority="65">
      <formula>$V$14=""</formula>
    </cfRule>
  </conditionalFormatting>
  <conditionalFormatting sqref="Y23">
    <cfRule type="expression" dxfId="265" priority="5">
      <formula>AND($F$24&lt;&gt;"",$P$24&lt;&gt;"",$F$24=$P$24)</formula>
    </cfRule>
  </conditionalFormatting>
  <conditionalFormatting sqref="Y7:AG7">
    <cfRule type="expression" dxfId="264" priority="11">
      <formula>OR(AND($E$7="",$O$7=""),$E$7&lt;&gt;$O$7)</formula>
    </cfRule>
  </conditionalFormatting>
  <conditionalFormatting sqref="Y7:AG16">
    <cfRule type="notContainsBlanks" dxfId="263" priority="10">
      <formula>LEN(TRIM(Y7))&gt;0</formula>
    </cfRule>
  </conditionalFormatting>
  <conditionalFormatting sqref="Y8:AG9">
    <cfRule type="expression" dxfId="262" priority="69">
      <formula>OR(OR($AJ$8&lt;&gt;$AK$8,$AJ$9&lt;&gt;$AK$9),AND($AJ$8=FALSE,$AK$8=FALSE,$AJ$9=FALSE,$AK$9=FALSE))</formula>
    </cfRule>
    <cfRule type="expression" dxfId="261" priority="70">
      <formula>AND($AJ$8=$AK$8,$AJ$9=$AK$9,$H$8=$R$8)</formula>
    </cfRule>
  </conditionalFormatting>
  <conditionalFormatting sqref="Y10:AG13">
    <cfRule type="expression" dxfId="260" priority="21">
      <formula>AND($AJ$10=$AL$10,$AK$10=$AM$10,$AJ$11=$AL$11,$AJ$12=$AL$12,$H$12=$R$12)</formula>
    </cfRule>
    <cfRule type="expression" dxfId="259" priority="20">
      <formula>OR(OR($AJ$10&lt;&gt;$AL$10,$AK$10&lt;&gt;$AM$10,$AJ$11&lt;&gt;$AL$11,$AJ$12&lt;&gt;$AL$12),COUNTIF($AJ$10:$AM$12,FALSE)=8)</formula>
    </cfRule>
  </conditionalFormatting>
  <conditionalFormatting sqref="Y14:AG14">
    <cfRule type="expression" dxfId="258" priority="17">
      <formula>AND($AJ$14=$AM$14,$AK$14=$AN$14,$AL$14=$AO$14,$L$14=$V$14)</formula>
    </cfRule>
    <cfRule type="expression" dxfId="257" priority="16">
      <formula>OR(OR($L$14&lt;&gt;$V$14,$AJ$14&lt;&gt;$AM$14,$AK$14&lt;&gt;$AN$14,$AL$14&lt;&gt;$AO$14),COUNTIF($AJ$14:$AO$14,FALSE)=6)</formula>
    </cfRule>
  </conditionalFormatting>
  <conditionalFormatting sqref="Y15:AG16">
    <cfRule type="expression" dxfId="256" priority="14">
      <formula>AND($AJ$15=$AJ$16,$AK$15=$AK$16,$AL$15=$AL$16,$AM$15=$AM$16,$E$16&amp;$H$16=$O$16&amp;$R$16)</formula>
    </cfRule>
    <cfRule type="expression" dxfId="255" priority="13">
      <formula>OR(OR(($E$16&amp;$H$16)&lt;&gt;($O$16&amp;$R$16),$AJ$15&lt;&gt;$AJ$16,$AK$15&lt;&gt;$AK$16,$AL$15&lt;&gt;$AL$16,$AM$15&lt;&gt;$AM$16),COUNTIF($AJ$15:$AM$16,FALSE)=8)</formula>
    </cfRule>
  </conditionalFormatting>
  <conditionalFormatting sqref="Y17:AG18">
    <cfRule type="expression" dxfId="254" priority="67">
      <formula>OR(AND($AJ$17=TRUE,$AL$17=TRUE,$I$18&lt;&gt;"",$S$18&lt;&gt;"",$I$18=$S$18),AND($AK$17=TRUE,$AM$17=TRUE))</formula>
    </cfRule>
    <cfRule type="expression" dxfId="253" priority="68">
      <formula>$Y$17=""</formula>
    </cfRule>
  </conditionalFormatting>
  <conditionalFormatting sqref="Y19:AG20">
    <cfRule type="expression" dxfId="252" priority="2">
      <formula>OR($AJ$19&lt;&gt;$AJ$20,$AK$19&lt;&gt;$AK$20,$AL$19&lt;&gt;$AL$20,$AM$19&lt;&gt;$AM$20,$AN$19&lt;&gt;$AN$20)</formula>
    </cfRule>
    <cfRule type="expression" dxfId="251" priority="3">
      <formula>COUNTIF($AJ$19:$AN$20,FALSE)=10</formula>
    </cfRule>
    <cfRule type="expression" dxfId="250" priority="4">
      <formula>OR(AND($AJ$19=TRUE,$AJ$20=TRUE),AND($AK$19=TRUE,$AK$20=TRUE),AND($AL$19=TRUE,$AL$20=TRUE),AND($AM$19=TRUE,$AM$20=TRUE),AND($AN$19=TRUE,$AN$20=TRUE))</formula>
    </cfRule>
    <cfRule type="notContainsBlanks" dxfId="249" priority="1">
      <formula>LEN(TRIM(Y19))&gt;0</formula>
    </cfRule>
  </conditionalFormatting>
  <conditionalFormatting sqref="Y21:AG22">
    <cfRule type="expression" dxfId="248" priority="32">
      <formula>$Y$21=""</formula>
    </cfRule>
    <cfRule type="expression" dxfId="247" priority="31">
      <formula>AND($F$22&lt;&gt;"",$P$22&lt;&gt;"",$F$22=$P$22)</formula>
    </cfRule>
  </conditionalFormatting>
  <conditionalFormatting sqref="Y23:AG25">
    <cfRule type="containsBlanks" dxfId="246" priority="6">
      <formula>LEN(TRIM(Y23))=0</formula>
    </cfRule>
  </conditionalFormatting>
  <conditionalFormatting sqref="Y26:AG27">
    <cfRule type="expression" dxfId="245" priority="34">
      <formula>OR(AND($AJ$26=TRUE,$AL$26=TRUE),AND($AK$26=TRUE,$AM$26=TRUE))</formula>
    </cfRule>
    <cfRule type="expression" dxfId="244" priority="63">
      <formula>$Y$26:$AG$28=""</formula>
    </cfRule>
  </conditionalFormatting>
  <dataValidations count="1">
    <dataValidation imeMode="off" allowBlank="1" showInputMessage="1" showErrorMessage="1" sqref="E16 O16" xr:uid="{AB7BFE68-CD8D-4B65-BD8D-7E4F9A080272}"/>
  </dataValidations>
  <pageMargins left="0.70866141732283472" right="0.70866141732283472" top="0.43307086614173229" bottom="0.74803149606299213" header="0.31496062992125984" footer="0.31496062992125984"/>
  <pageSetup paperSize="9" scale="75" orientation="portrait" blackAndWhite="1" r:id="rId1"/>
  <headerFooter>
    <oddFooter xml:space="preserve">&amp;C&amp;12 5（従業員④）&amp;11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74081" r:id="rId4" name="Group Box 1">
              <controlPr defaultSize="0" autoFill="0" autoPict="0">
                <anchor moveWithCells="1">
                  <from>
                    <xdr:col>14</xdr:col>
                    <xdr:colOff>0</xdr:colOff>
                    <xdr:row>9</xdr:row>
                    <xdr:rowOff>19050</xdr:rowOff>
                  </from>
                  <to>
                    <xdr:col>23</xdr:col>
                    <xdr:colOff>69850</xdr:colOff>
                    <xdr:row>10</xdr:row>
                    <xdr:rowOff>241300</xdr:rowOff>
                  </to>
                </anchor>
              </controlPr>
            </control>
          </mc:Choice>
        </mc:AlternateContent>
        <mc:AlternateContent xmlns:mc="http://schemas.openxmlformats.org/markup-compatibility/2006">
          <mc:Choice Requires="x14">
            <control shapeId="174082" r:id="rId5" name="Group Box 2">
              <controlPr defaultSize="0" autoFill="0" autoPict="0">
                <anchor moveWithCells="1">
                  <from>
                    <xdr:col>4</xdr:col>
                    <xdr:colOff>0</xdr:colOff>
                    <xdr:row>8</xdr:row>
                    <xdr:rowOff>247650</xdr:rowOff>
                  </from>
                  <to>
                    <xdr:col>13</xdr:col>
                    <xdr:colOff>304800</xdr:colOff>
                    <xdr:row>10</xdr:row>
                    <xdr:rowOff>323850</xdr:rowOff>
                  </to>
                </anchor>
              </controlPr>
            </control>
          </mc:Choice>
        </mc:AlternateContent>
        <mc:AlternateContent xmlns:mc="http://schemas.openxmlformats.org/markup-compatibility/2006">
          <mc:Choice Requires="x14">
            <control shapeId="174083" r:id="rId6" name="Group Box 3">
              <controlPr defaultSize="0" autoFill="0" autoPict="0">
                <anchor moveWithCells="1">
                  <from>
                    <xdr:col>4</xdr:col>
                    <xdr:colOff>0</xdr:colOff>
                    <xdr:row>16</xdr:row>
                    <xdr:rowOff>0</xdr:rowOff>
                  </from>
                  <to>
                    <xdr:col>13</xdr:col>
                    <xdr:colOff>0</xdr:colOff>
                    <xdr:row>17</xdr:row>
                    <xdr:rowOff>50800</xdr:rowOff>
                  </to>
                </anchor>
              </controlPr>
            </control>
          </mc:Choice>
        </mc:AlternateContent>
        <mc:AlternateContent xmlns:mc="http://schemas.openxmlformats.org/markup-compatibility/2006">
          <mc:Choice Requires="x14">
            <control shapeId="174084" r:id="rId7" name="Group Box 4">
              <controlPr defaultSize="0" autoFill="0" autoPict="0">
                <anchor moveWithCells="1">
                  <from>
                    <xdr:col>14</xdr:col>
                    <xdr:colOff>0</xdr:colOff>
                    <xdr:row>16</xdr:row>
                    <xdr:rowOff>0</xdr:rowOff>
                  </from>
                  <to>
                    <xdr:col>23</xdr:col>
                    <xdr:colOff>279400</xdr:colOff>
                    <xdr:row>17</xdr:row>
                    <xdr:rowOff>107950</xdr:rowOff>
                  </to>
                </anchor>
              </controlPr>
            </control>
          </mc:Choice>
        </mc:AlternateContent>
        <mc:AlternateContent xmlns:mc="http://schemas.openxmlformats.org/markup-compatibility/2006">
          <mc:Choice Requires="x14">
            <control shapeId="174085" r:id="rId8" name="Group Box 5">
              <controlPr defaultSize="0" autoFill="0" autoPict="0">
                <anchor moveWithCells="1">
                  <from>
                    <xdr:col>4</xdr:col>
                    <xdr:colOff>0</xdr:colOff>
                    <xdr:row>20</xdr:row>
                    <xdr:rowOff>0</xdr:rowOff>
                  </from>
                  <to>
                    <xdr:col>14</xdr:col>
                    <xdr:colOff>12700</xdr:colOff>
                    <xdr:row>21</xdr:row>
                    <xdr:rowOff>323850</xdr:rowOff>
                  </to>
                </anchor>
              </controlPr>
            </control>
          </mc:Choice>
        </mc:AlternateContent>
        <mc:AlternateContent xmlns:mc="http://schemas.openxmlformats.org/markup-compatibility/2006">
          <mc:Choice Requires="x14">
            <control shapeId="174086" r:id="rId9" name="Group Box 6">
              <controlPr defaultSize="0" autoFill="0" autoPict="0">
                <anchor moveWithCells="1">
                  <from>
                    <xdr:col>14</xdr:col>
                    <xdr:colOff>0</xdr:colOff>
                    <xdr:row>20</xdr:row>
                    <xdr:rowOff>0</xdr:rowOff>
                  </from>
                  <to>
                    <xdr:col>24</xdr:col>
                    <xdr:colOff>76200</xdr:colOff>
                    <xdr:row>21</xdr:row>
                    <xdr:rowOff>323850</xdr:rowOff>
                  </to>
                </anchor>
              </controlPr>
            </control>
          </mc:Choice>
        </mc:AlternateContent>
        <mc:AlternateContent xmlns:mc="http://schemas.openxmlformats.org/markup-compatibility/2006">
          <mc:Choice Requires="x14">
            <control shapeId="174087" r:id="rId10" name="Group Box 7">
              <controlPr defaultSize="0" autoFill="0" autoPict="0">
                <anchor moveWithCells="1">
                  <from>
                    <xdr:col>14</xdr:col>
                    <xdr:colOff>0</xdr:colOff>
                    <xdr:row>8</xdr:row>
                    <xdr:rowOff>247650</xdr:rowOff>
                  </from>
                  <to>
                    <xdr:col>23</xdr:col>
                    <xdr:colOff>260350</xdr:colOff>
                    <xdr:row>10</xdr:row>
                    <xdr:rowOff>323850</xdr:rowOff>
                  </to>
                </anchor>
              </controlPr>
            </control>
          </mc:Choice>
        </mc:AlternateContent>
        <mc:AlternateContent xmlns:mc="http://schemas.openxmlformats.org/markup-compatibility/2006">
          <mc:Choice Requires="x14">
            <control shapeId="174088" r:id="rId11" name="Group Box 8">
              <controlPr defaultSize="0" autoFill="0" autoPict="0">
                <anchor moveWithCells="1">
                  <from>
                    <xdr:col>14</xdr:col>
                    <xdr:colOff>0</xdr:colOff>
                    <xdr:row>8</xdr:row>
                    <xdr:rowOff>247650</xdr:rowOff>
                  </from>
                  <to>
                    <xdr:col>23</xdr:col>
                    <xdr:colOff>260350</xdr:colOff>
                    <xdr:row>10</xdr:row>
                    <xdr:rowOff>323850</xdr:rowOff>
                  </to>
                </anchor>
              </controlPr>
            </control>
          </mc:Choice>
        </mc:AlternateContent>
        <mc:AlternateContent xmlns:mc="http://schemas.openxmlformats.org/markup-compatibility/2006">
          <mc:Choice Requires="x14">
            <control shapeId="174089" r:id="rId12" name="Group Box 9">
              <controlPr defaultSize="0" autoFill="0" autoPict="0">
                <anchor moveWithCells="1">
                  <from>
                    <xdr:col>14</xdr:col>
                    <xdr:colOff>0</xdr:colOff>
                    <xdr:row>16</xdr:row>
                    <xdr:rowOff>0</xdr:rowOff>
                  </from>
                  <to>
                    <xdr:col>22</xdr:col>
                    <xdr:colOff>266700</xdr:colOff>
                    <xdr:row>17</xdr:row>
                    <xdr:rowOff>50800</xdr:rowOff>
                  </to>
                </anchor>
              </controlPr>
            </control>
          </mc:Choice>
        </mc:AlternateContent>
        <mc:AlternateContent xmlns:mc="http://schemas.openxmlformats.org/markup-compatibility/2006">
          <mc:Choice Requires="x14">
            <control shapeId="174090" r:id="rId13" name="Group Box 10">
              <controlPr defaultSize="0" autoFill="0" autoPict="0">
                <anchor moveWithCells="1">
                  <from>
                    <xdr:col>14</xdr:col>
                    <xdr:colOff>0</xdr:colOff>
                    <xdr:row>20</xdr:row>
                    <xdr:rowOff>0</xdr:rowOff>
                  </from>
                  <to>
                    <xdr:col>24</xdr:col>
                    <xdr:colOff>19050</xdr:colOff>
                    <xdr:row>21</xdr:row>
                    <xdr:rowOff>323850</xdr:rowOff>
                  </to>
                </anchor>
              </controlPr>
            </control>
          </mc:Choice>
        </mc:AlternateContent>
        <mc:AlternateContent xmlns:mc="http://schemas.openxmlformats.org/markup-compatibility/2006">
          <mc:Choice Requires="x14">
            <control shapeId="174091" r:id="rId14" name="Group Box 11">
              <controlPr defaultSize="0" autoFill="0" autoPict="0">
                <anchor moveWithCells="1">
                  <from>
                    <xdr:col>14</xdr:col>
                    <xdr:colOff>0</xdr:colOff>
                    <xdr:row>20</xdr:row>
                    <xdr:rowOff>0</xdr:rowOff>
                  </from>
                  <to>
                    <xdr:col>24</xdr:col>
                    <xdr:colOff>19050</xdr:colOff>
                    <xdr:row>21</xdr:row>
                    <xdr:rowOff>323850</xdr:rowOff>
                  </to>
                </anchor>
              </controlPr>
            </control>
          </mc:Choice>
        </mc:AlternateContent>
        <mc:AlternateContent xmlns:mc="http://schemas.openxmlformats.org/markup-compatibility/2006">
          <mc:Choice Requires="x14">
            <control shapeId="174092" r:id="rId15" name="Group Box 12">
              <controlPr defaultSize="0" autoFill="0" autoPict="0">
                <anchor moveWithCells="1">
                  <from>
                    <xdr:col>14</xdr:col>
                    <xdr:colOff>0</xdr:colOff>
                    <xdr:row>16</xdr:row>
                    <xdr:rowOff>0</xdr:rowOff>
                  </from>
                  <to>
                    <xdr:col>22</xdr:col>
                    <xdr:colOff>266700</xdr:colOff>
                    <xdr:row>17</xdr:row>
                    <xdr:rowOff>50800</xdr:rowOff>
                  </to>
                </anchor>
              </controlPr>
            </control>
          </mc:Choice>
        </mc:AlternateContent>
        <mc:AlternateContent xmlns:mc="http://schemas.openxmlformats.org/markup-compatibility/2006">
          <mc:Choice Requires="x14">
            <control shapeId="174093" r:id="rId16" name="Group Box 13">
              <controlPr defaultSize="0" autoFill="0" autoPict="0">
                <anchor moveWithCells="1">
                  <from>
                    <xdr:col>14</xdr:col>
                    <xdr:colOff>0</xdr:colOff>
                    <xdr:row>20</xdr:row>
                    <xdr:rowOff>0</xdr:rowOff>
                  </from>
                  <to>
                    <xdr:col>24</xdr:col>
                    <xdr:colOff>19050</xdr:colOff>
                    <xdr:row>21</xdr:row>
                    <xdr:rowOff>323850</xdr:rowOff>
                  </to>
                </anchor>
              </controlPr>
            </control>
          </mc:Choice>
        </mc:AlternateContent>
        <mc:AlternateContent xmlns:mc="http://schemas.openxmlformats.org/markup-compatibility/2006">
          <mc:Choice Requires="x14">
            <control shapeId="174094" r:id="rId17" name="Group Box 14">
              <controlPr defaultSize="0" autoFill="0" autoPict="0">
                <anchor moveWithCells="1">
                  <from>
                    <xdr:col>14</xdr:col>
                    <xdr:colOff>0</xdr:colOff>
                    <xdr:row>20</xdr:row>
                    <xdr:rowOff>0</xdr:rowOff>
                  </from>
                  <to>
                    <xdr:col>24</xdr:col>
                    <xdr:colOff>76200</xdr:colOff>
                    <xdr:row>21</xdr:row>
                    <xdr:rowOff>323850</xdr:rowOff>
                  </to>
                </anchor>
              </controlPr>
            </control>
          </mc:Choice>
        </mc:AlternateContent>
        <mc:AlternateContent xmlns:mc="http://schemas.openxmlformats.org/markup-compatibility/2006">
          <mc:Choice Requires="x14">
            <control shapeId="174095" r:id="rId18" name="Group Box 15">
              <controlPr defaultSize="0" autoFill="0" autoPict="0">
                <anchor moveWithCells="1">
                  <from>
                    <xdr:col>4</xdr:col>
                    <xdr:colOff>0</xdr:colOff>
                    <xdr:row>22</xdr:row>
                    <xdr:rowOff>0</xdr:rowOff>
                  </from>
                  <to>
                    <xdr:col>14</xdr:col>
                    <xdr:colOff>12700</xdr:colOff>
                    <xdr:row>24</xdr:row>
                    <xdr:rowOff>12700</xdr:rowOff>
                  </to>
                </anchor>
              </controlPr>
            </control>
          </mc:Choice>
        </mc:AlternateContent>
        <mc:AlternateContent xmlns:mc="http://schemas.openxmlformats.org/markup-compatibility/2006">
          <mc:Choice Requires="x14">
            <control shapeId="174096" r:id="rId19" name="Check Box 16">
              <controlPr locked="0" defaultSize="0" autoFill="0" autoLine="0" autoPict="0">
                <anchor moveWithCells="1">
                  <from>
                    <xdr:col>4</xdr:col>
                    <xdr:colOff>31750</xdr:colOff>
                    <xdr:row>9</xdr:row>
                    <xdr:rowOff>0</xdr:rowOff>
                  </from>
                  <to>
                    <xdr:col>5</xdr:col>
                    <xdr:colOff>69850</xdr:colOff>
                    <xdr:row>9</xdr:row>
                    <xdr:rowOff>304800</xdr:rowOff>
                  </to>
                </anchor>
              </controlPr>
            </control>
          </mc:Choice>
        </mc:AlternateContent>
        <mc:AlternateContent xmlns:mc="http://schemas.openxmlformats.org/markup-compatibility/2006">
          <mc:Choice Requires="x14">
            <control shapeId="174097" r:id="rId20" name="Check Box 17">
              <controlPr locked="0" defaultSize="0" autoFill="0" autoLine="0" autoPict="0">
                <anchor moveWithCells="1">
                  <from>
                    <xdr:col>7</xdr:col>
                    <xdr:colOff>50800</xdr:colOff>
                    <xdr:row>9</xdr:row>
                    <xdr:rowOff>76200</xdr:rowOff>
                  </from>
                  <to>
                    <xdr:col>8</xdr:col>
                    <xdr:colOff>19050</xdr:colOff>
                    <xdr:row>9</xdr:row>
                    <xdr:rowOff>222250</xdr:rowOff>
                  </to>
                </anchor>
              </controlPr>
            </control>
          </mc:Choice>
        </mc:AlternateContent>
        <mc:AlternateContent xmlns:mc="http://schemas.openxmlformats.org/markup-compatibility/2006">
          <mc:Choice Requires="x14">
            <control shapeId="174098" r:id="rId21" name="Check Box 18">
              <controlPr locked="0" defaultSize="0" autoFill="0" autoLine="0" autoPict="0">
                <anchor moveWithCells="1">
                  <from>
                    <xdr:col>14</xdr:col>
                    <xdr:colOff>38100</xdr:colOff>
                    <xdr:row>9</xdr:row>
                    <xdr:rowOff>50800</xdr:rowOff>
                  </from>
                  <to>
                    <xdr:col>15</xdr:col>
                    <xdr:colOff>107950</xdr:colOff>
                    <xdr:row>9</xdr:row>
                    <xdr:rowOff>279400</xdr:rowOff>
                  </to>
                </anchor>
              </controlPr>
            </control>
          </mc:Choice>
        </mc:AlternateContent>
        <mc:AlternateContent xmlns:mc="http://schemas.openxmlformats.org/markup-compatibility/2006">
          <mc:Choice Requires="x14">
            <control shapeId="174099" r:id="rId22" name="Check Box 19">
              <controlPr locked="0" defaultSize="0" autoFill="0" autoLine="0" autoPict="0">
                <anchor moveWithCells="1">
                  <from>
                    <xdr:col>17</xdr:col>
                    <xdr:colOff>57150</xdr:colOff>
                    <xdr:row>9</xdr:row>
                    <xdr:rowOff>38100</xdr:rowOff>
                  </from>
                  <to>
                    <xdr:col>18</xdr:col>
                    <xdr:colOff>88900</xdr:colOff>
                    <xdr:row>9</xdr:row>
                    <xdr:rowOff>285750</xdr:rowOff>
                  </to>
                </anchor>
              </controlPr>
            </control>
          </mc:Choice>
        </mc:AlternateContent>
        <mc:AlternateContent xmlns:mc="http://schemas.openxmlformats.org/markup-compatibility/2006">
          <mc:Choice Requires="x14">
            <control shapeId="174100" r:id="rId23" name="Check Box 20">
              <controlPr locked="0" defaultSize="0" autoFill="0" autoLine="0" autoPict="0">
                <anchor moveWithCells="1">
                  <from>
                    <xdr:col>4</xdr:col>
                    <xdr:colOff>19050</xdr:colOff>
                    <xdr:row>10</xdr:row>
                    <xdr:rowOff>76200</xdr:rowOff>
                  </from>
                  <to>
                    <xdr:col>5</xdr:col>
                    <xdr:colOff>114300</xdr:colOff>
                    <xdr:row>10</xdr:row>
                    <xdr:rowOff>323850</xdr:rowOff>
                  </to>
                </anchor>
              </controlPr>
            </control>
          </mc:Choice>
        </mc:AlternateContent>
        <mc:AlternateContent xmlns:mc="http://schemas.openxmlformats.org/markup-compatibility/2006">
          <mc:Choice Requires="x14">
            <control shapeId="174101" r:id="rId24" name="Check Box 21">
              <controlPr locked="0" defaultSize="0" autoFill="0" autoLine="0" autoPict="0">
                <anchor moveWithCells="1">
                  <from>
                    <xdr:col>14</xdr:col>
                    <xdr:colOff>38100</xdr:colOff>
                    <xdr:row>10</xdr:row>
                    <xdr:rowOff>69850</xdr:rowOff>
                  </from>
                  <to>
                    <xdr:col>15</xdr:col>
                    <xdr:colOff>88900</xdr:colOff>
                    <xdr:row>10</xdr:row>
                    <xdr:rowOff>317500</xdr:rowOff>
                  </to>
                </anchor>
              </controlPr>
            </control>
          </mc:Choice>
        </mc:AlternateContent>
        <mc:AlternateContent xmlns:mc="http://schemas.openxmlformats.org/markup-compatibility/2006">
          <mc:Choice Requires="x14">
            <control shapeId="174102" r:id="rId25" name="Check Box 22">
              <controlPr locked="0" defaultSize="0" autoFill="0" autoLine="0" autoPict="0">
                <anchor moveWithCells="1">
                  <from>
                    <xdr:col>4</xdr:col>
                    <xdr:colOff>19050</xdr:colOff>
                    <xdr:row>11</xdr:row>
                    <xdr:rowOff>57150</xdr:rowOff>
                  </from>
                  <to>
                    <xdr:col>5</xdr:col>
                    <xdr:colOff>50800</xdr:colOff>
                    <xdr:row>11</xdr:row>
                    <xdr:rowOff>304800</xdr:rowOff>
                  </to>
                </anchor>
              </controlPr>
            </control>
          </mc:Choice>
        </mc:AlternateContent>
        <mc:AlternateContent xmlns:mc="http://schemas.openxmlformats.org/markup-compatibility/2006">
          <mc:Choice Requires="x14">
            <control shapeId="174103" r:id="rId26" name="Check Box 23">
              <controlPr locked="0" defaultSize="0" autoFill="0" autoLine="0" autoPict="0">
                <anchor moveWithCells="1">
                  <from>
                    <xdr:col>14</xdr:col>
                    <xdr:colOff>38100</xdr:colOff>
                    <xdr:row>11</xdr:row>
                    <xdr:rowOff>57150</xdr:rowOff>
                  </from>
                  <to>
                    <xdr:col>15</xdr:col>
                    <xdr:colOff>57150</xdr:colOff>
                    <xdr:row>11</xdr:row>
                    <xdr:rowOff>304800</xdr:rowOff>
                  </to>
                </anchor>
              </controlPr>
            </control>
          </mc:Choice>
        </mc:AlternateContent>
        <mc:AlternateContent xmlns:mc="http://schemas.openxmlformats.org/markup-compatibility/2006">
          <mc:Choice Requires="x14">
            <control shapeId="174104" r:id="rId27" name="Check Box 24">
              <controlPr locked="0" defaultSize="0" autoFill="0" autoLine="0" autoPict="0">
                <anchor moveWithCells="1">
                  <from>
                    <xdr:col>4</xdr:col>
                    <xdr:colOff>50800</xdr:colOff>
                    <xdr:row>12</xdr:row>
                    <xdr:rowOff>76200</xdr:rowOff>
                  </from>
                  <to>
                    <xdr:col>5</xdr:col>
                    <xdr:colOff>57150</xdr:colOff>
                    <xdr:row>12</xdr:row>
                    <xdr:rowOff>323850</xdr:rowOff>
                  </to>
                </anchor>
              </controlPr>
            </control>
          </mc:Choice>
        </mc:AlternateContent>
        <mc:AlternateContent xmlns:mc="http://schemas.openxmlformats.org/markup-compatibility/2006">
          <mc:Choice Requires="x14">
            <control shapeId="174105" r:id="rId28" name="Check Box 25">
              <controlPr locked="0" defaultSize="0" autoFill="0" autoLine="0" autoPict="0">
                <anchor moveWithCells="1">
                  <from>
                    <xdr:col>4</xdr:col>
                    <xdr:colOff>31750</xdr:colOff>
                    <xdr:row>13</xdr:row>
                    <xdr:rowOff>209550</xdr:rowOff>
                  </from>
                  <to>
                    <xdr:col>4</xdr:col>
                    <xdr:colOff>228600</xdr:colOff>
                    <xdr:row>13</xdr:row>
                    <xdr:rowOff>457200</xdr:rowOff>
                  </to>
                </anchor>
              </controlPr>
            </control>
          </mc:Choice>
        </mc:AlternateContent>
        <mc:AlternateContent xmlns:mc="http://schemas.openxmlformats.org/markup-compatibility/2006">
          <mc:Choice Requires="x14">
            <control shapeId="174106" r:id="rId29" name="Check Box 26">
              <controlPr locked="0" defaultSize="0" autoFill="0" autoLine="0" autoPict="0">
                <anchor moveWithCells="1">
                  <from>
                    <xdr:col>6</xdr:col>
                    <xdr:colOff>127000</xdr:colOff>
                    <xdr:row>13</xdr:row>
                    <xdr:rowOff>247650</xdr:rowOff>
                  </from>
                  <to>
                    <xdr:col>6</xdr:col>
                    <xdr:colOff>336550</xdr:colOff>
                    <xdr:row>13</xdr:row>
                    <xdr:rowOff>419100</xdr:rowOff>
                  </to>
                </anchor>
              </controlPr>
            </control>
          </mc:Choice>
        </mc:AlternateContent>
        <mc:AlternateContent xmlns:mc="http://schemas.openxmlformats.org/markup-compatibility/2006">
          <mc:Choice Requires="x14">
            <control shapeId="174107" r:id="rId30" name="Check Box 27">
              <controlPr locked="0" defaultSize="0" autoFill="0" autoLine="0" autoPict="0">
                <anchor moveWithCells="1">
                  <from>
                    <xdr:col>8</xdr:col>
                    <xdr:colOff>31750</xdr:colOff>
                    <xdr:row>13</xdr:row>
                    <xdr:rowOff>203200</xdr:rowOff>
                  </from>
                  <to>
                    <xdr:col>8</xdr:col>
                    <xdr:colOff>266700</xdr:colOff>
                    <xdr:row>13</xdr:row>
                    <xdr:rowOff>469900</xdr:rowOff>
                  </to>
                </anchor>
              </controlPr>
            </control>
          </mc:Choice>
        </mc:AlternateContent>
        <mc:AlternateContent xmlns:mc="http://schemas.openxmlformats.org/markup-compatibility/2006">
          <mc:Choice Requires="x14">
            <control shapeId="174108" r:id="rId31" name="Check Box 28">
              <controlPr locked="0" defaultSize="0" autoFill="0" autoLine="0" autoPict="0">
                <anchor moveWithCells="1">
                  <from>
                    <xdr:col>14</xdr:col>
                    <xdr:colOff>31750</xdr:colOff>
                    <xdr:row>13</xdr:row>
                    <xdr:rowOff>203200</xdr:rowOff>
                  </from>
                  <to>
                    <xdr:col>15</xdr:col>
                    <xdr:colOff>69850</xdr:colOff>
                    <xdr:row>13</xdr:row>
                    <xdr:rowOff>438150</xdr:rowOff>
                  </to>
                </anchor>
              </controlPr>
            </control>
          </mc:Choice>
        </mc:AlternateContent>
        <mc:AlternateContent xmlns:mc="http://schemas.openxmlformats.org/markup-compatibility/2006">
          <mc:Choice Requires="x14">
            <control shapeId="174109" r:id="rId32" name="Check Box 29">
              <controlPr locked="0" defaultSize="0" autoFill="0" autoLine="0" autoPict="0">
                <anchor moveWithCells="1">
                  <from>
                    <xdr:col>18</xdr:col>
                    <xdr:colOff>31750</xdr:colOff>
                    <xdr:row>13</xdr:row>
                    <xdr:rowOff>209550</xdr:rowOff>
                  </from>
                  <to>
                    <xdr:col>18</xdr:col>
                    <xdr:colOff>247650</xdr:colOff>
                    <xdr:row>13</xdr:row>
                    <xdr:rowOff>457200</xdr:rowOff>
                  </to>
                </anchor>
              </controlPr>
            </control>
          </mc:Choice>
        </mc:AlternateContent>
        <mc:AlternateContent xmlns:mc="http://schemas.openxmlformats.org/markup-compatibility/2006">
          <mc:Choice Requires="x14">
            <control shapeId="174110" r:id="rId33" name="Check Box 30">
              <controlPr locked="0" defaultSize="0" autoFill="0" autoLine="0" autoPict="0">
                <anchor moveWithCells="1">
                  <from>
                    <xdr:col>4</xdr:col>
                    <xdr:colOff>19050</xdr:colOff>
                    <xdr:row>14</xdr:row>
                    <xdr:rowOff>114300</xdr:rowOff>
                  </from>
                  <to>
                    <xdr:col>5</xdr:col>
                    <xdr:colOff>0</xdr:colOff>
                    <xdr:row>14</xdr:row>
                    <xdr:rowOff>323850</xdr:rowOff>
                  </to>
                </anchor>
              </controlPr>
            </control>
          </mc:Choice>
        </mc:AlternateContent>
        <mc:AlternateContent xmlns:mc="http://schemas.openxmlformats.org/markup-compatibility/2006">
          <mc:Choice Requires="x14">
            <control shapeId="174111" r:id="rId34" name="Check Box 31">
              <controlPr locked="0" defaultSize="0" autoFill="0" autoLine="0" autoPict="0">
                <anchor moveWithCells="1">
                  <from>
                    <xdr:col>6</xdr:col>
                    <xdr:colOff>57150</xdr:colOff>
                    <xdr:row>14</xdr:row>
                    <xdr:rowOff>139700</xdr:rowOff>
                  </from>
                  <to>
                    <xdr:col>6</xdr:col>
                    <xdr:colOff>279400</xdr:colOff>
                    <xdr:row>14</xdr:row>
                    <xdr:rowOff>311150</xdr:rowOff>
                  </to>
                </anchor>
              </controlPr>
            </control>
          </mc:Choice>
        </mc:AlternateContent>
        <mc:AlternateContent xmlns:mc="http://schemas.openxmlformats.org/markup-compatibility/2006">
          <mc:Choice Requires="x14">
            <control shapeId="174112" r:id="rId35" name="Check Box 32">
              <controlPr locked="0" defaultSize="0" autoFill="0" autoLine="0" autoPict="0">
                <anchor moveWithCells="1">
                  <from>
                    <xdr:col>7</xdr:col>
                    <xdr:colOff>247650</xdr:colOff>
                    <xdr:row>14</xdr:row>
                    <xdr:rowOff>82550</xdr:rowOff>
                  </from>
                  <to>
                    <xdr:col>8</xdr:col>
                    <xdr:colOff>222250</xdr:colOff>
                    <xdr:row>14</xdr:row>
                    <xdr:rowOff>349250</xdr:rowOff>
                  </to>
                </anchor>
              </controlPr>
            </control>
          </mc:Choice>
        </mc:AlternateContent>
        <mc:AlternateContent xmlns:mc="http://schemas.openxmlformats.org/markup-compatibility/2006">
          <mc:Choice Requires="x14">
            <control shapeId="174113" r:id="rId36" name="Check Box 33">
              <controlPr locked="0" defaultSize="0" autoFill="0" autoLine="0" autoPict="0">
                <anchor moveWithCells="1">
                  <from>
                    <xdr:col>11</xdr:col>
                    <xdr:colOff>19050</xdr:colOff>
                    <xdr:row>14</xdr:row>
                    <xdr:rowOff>95250</xdr:rowOff>
                  </from>
                  <to>
                    <xdr:col>12</xdr:col>
                    <xdr:colOff>0</xdr:colOff>
                    <xdr:row>14</xdr:row>
                    <xdr:rowOff>349250</xdr:rowOff>
                  </to>
                </anchor>
              </controlPr>
            </control>
          </mc:Choice>
        </mc:AlternateContent>
        <mc:AlternateContent xmlns:mc="http://schemas.openxmlformats.org/markup-compatibility/2006">
          <mc:Choice Requires="x14">
            <control shapeId="174114" r:id="rId37" name="Check Box 34">
              <controlPr locked="0" defaultSize="0" autoFill="0" autoLine="0" autoPict="0">
                <anchor moveWithCells="1">
                  <from>
                    <xdr:col>14</xdr:col>
                    <xdr:colOff>25400</xdr:colOff>
                    <xdr:row>14</xdr:row>
                    <xdr:rowOff>101600</xdr:rowOff>
                  </from>
                  <to>
                    <xdr:col>15</xdr:col>
                    <xdr:colOff>63500</xdr:colOff>
                    <xdr:row>14</xdr:row>
                    <xdr:rowOff>342900</xdr:rowOff>
                  </to>
                </anchor>
              </controlPr>
            </control>
          </mc:Choice>
        </mc:AlternateContent>
        <mc:AlternateContent xmlns:mc="http://schemas.openxmlformats.org/markup-compatibility/2006">
          <mc:Choice Requires="x14">
            <control shapeId="174115" r:id="rId38" name="Check Box 35">
              <controlPr locked="0" defaultSize="0" autoFill="0" autoLine="0" autoPict="0">
                <anchor moveWithCells="1">
                  <from>
                    <xdr:col>16</xdr:col>
                    <xdr:colOff>50800</xdr:colOff>
                    <xdr:row>14</xdr:row>
                    <xdr:rowOff>133350</xdr:rowOff>
                  </from>
                  <to>
                    <xdr:col>16</xdr:col>
                    <xdr:colOff>279400</xdr:colOff>
                    <xdr:row>14</xdr:row>
                    <xdr:rowOff>323850</xdr:rowOff>
                  </to>
                </anchor>
              </controlPr>
            </control>
          </mc:Choice>
        </mc:AlternateContent>
        <mc:AlternateContent xmlns:mc="http://schemas.openxmlformats.org/markup-compatibility/2006">
          <mc:Choice Requires="x14">
            <control shapeId="174116" r:id="rId39" name="Check Box 36">
              <controlPr locked="0" defaultSize="0" autoFill="0" autoLine="0" autoPict="0">
                <anchor moveWithCells="1">
                  <from>
                    <xdr:col>17</xdr:col>
                    <xdr:colOff>254000</xdr:colOff>
                    <xdr:row>14</xdr:row>
                    <xdr:rowOff>95250</xdr:rowOff>
                  </from>
                  <to>
                    <xdr:col>18</xdr:col>
                    <xdr:colOff>203200</xdr:colOff>
                    <xdr:row>14</xdr:row>
                    <xdr:rowOff>342900</xdr:rowOff>
                  </to>
                </anchor>
              </controlPr>
            </control>
          </mc:Choice>
        </mc:AlternateContent>
        <mc:AlternateContent xmlns:mc="http://schemas.openxmlformats.org/markup-compatibility/2006">
          <mc:Choice Requires="x14">
            <control shapeId="174117" r:id="rId40" name="Check Box 37">
              <controlPr locked="0" defaultSize="0" autoFill="0" autoLine="0" autoPict="0">
                <anchor moveWithCells="1">
                  <from>
                    <xdr:col>21</xdr:col>
                    <xdr:colOff>0</xdr:colOff>
                    <xdr:row>14</xdr:row>
                    <xdr:rowOff>120650</xdr:rowOff>
                  </from>
                  <to>
                    <xdr:col>22</xdr:col>
                    <xdr:colOff>0</xdr:colOff>
                    <xdr:row>14</xdr:row>
                    <xdr:rowOff>342900</xdr:rowOff>
                  </to>
                </anchor>
              </controlPr>
            </control>
          </mc:Choice>
        </mc:AlternateContent>
        <mc:AlternateContent xmlns:mc="http://schemas.openxmlformats.org/markup-compatibility/2006">
          <mc:Choice Requires="x14">
            <control shapeId="174118" r:id="rId41" name="Check Box 38">
              <controlPr locked="0" defaultSize="0" autoFill="0" autoLine="0" autoPict="0">
                <anchor moveWithCells="1">
                  <from>
                    <xdr:col>4</xdr:col>
                    <xdr:colOff>31750</xdr:colOff>
                    <xdr:row>16</xdr:row>
                    <xdr:rowOff>31750</xdr:rowOff>
                  </from>
                  <to>
                    <xdr:col>5</xdr:col>
                    <xdr:colOff>19050</xdr:colOff>
                    <xdr:row>16</xdr:row>
                    <xdr:rowOff>279400</xdr:rowOff>
                  </to>
                </anchor>
              </controlPr>
            </control>
          </mc:Choice>
        </mc:AlternateContent>
        <mc:AlternateContent xmlns:mc="http://schemas.openxmlformats.org/markup-compatibility/2006">
          <mc:Choice Requires="x14">
            <control shapeId="174119" r:id="rId42" name="Check Box 39">
              <controlPr locked="0" defaultSize="0" autoFill="0" autoLine="0" autoPict="0">
                <anchor moveWithCells="1">
                  <from>
                    <xdr:col>8</xdr:col>
                    <xdr:colOff>50800</xdr:colOff>
                    <xdr:row>16</xdr:row>
                    <xdr:rowOff>76200</xdr:rowOff>
                  </from>
                  <to>
                    <xdr:col>8</xdr:col>
                    <xdr:colOff>266700</xdr:colOff>
                    <xdr:row>16</xdr:row>
                    <xdr:rowOff>247650</xdr:rowOff>
                  </to>
                </anchor>
              </controlPr>
            </control>
          </mc:Choice>
        </mc:AlternateContent>
        <mc:AlternateContent xmlns:mc="http://schemas.openxmlformats.org/markup-compatibility/2006">
          <mc:Choice Requires="x14">
            <control shapeId="174120" r:id="rId43" name="Check Box 40">
              <controlPr locked="0" defaultSize="0" autoFill="0" autoLine="0" autoPict="0">
                <anchor moveWithCells="1">
                  <from>
                    <xdr:col>14</xdr:col>
                    <xdr:colOff>31750</xdr:colOff>
                    <xdr:row>16</xdr:row>
                    <xdr:rowOff>31750</xdr:rowOff>
                  </from>
                  <to>
                    <xdr:col>15</xdr:col>
                    <xdr:colOff>19050</xdr:colOff>
                    <xdr:row>16</xdr:row>
                    <xdr:rowOff>279400</xdr:rowOff>
                  </to>
                </anchor>
              </controlPr>
            </control>
          </mc:Choice>
        </mc:AlternateContent>
        <mc:AlternateContent xmlns:mc="http://schemas.openxmlformats.org/markup-compatibility/2006">
          <mc:Choice Requires="x14">
            <control shapeId="174121" r:id="rId44" name="Check Box 41">
              <controlPr locked="0" defaultSize="0" autoFill="0" autoLine="0" autoPict="0">
                <anchor moveWithCells="1">
                  <from>
                    <xdr:col>18</xdr:col>
                    <xdr:colOff>50800</xdr:colOff>
                    <xdr:row>16</xdr:row>
                    <xdr:rowOff>38100</xdr:rowOff>
                  </from>
                  <to>
                    <xdr:col>19</xdr:col>
                    <xdr:colOff>12700</xdr:colOff>
                    <xdr:row>16</xdr:row>
                    <xdr:rowOff>285750</xdr:rowOff>
                  </to>
                </anchor>
              </controlPr>
            </control>
          </mc:Choice>
        </mc:AlternateContent>
        <mc:AlternateContent xmlns:mc="http://schemas.openxmlformats.org/markup-compatibility/2006">
          <mc:Choice Requires="x14">
            <control shapeId="174122" r:id="rId45" name="Check Box 42">
              <controlPr locked="0" defaultSize="0" autoFill="0" autoLine="0" autoPict="0">
                <anchor moveWithCells="1">
                  <from>
                    <xdr:col>4</xdr:col>
                    <xdr:colOff>38100</xdr:colOff>
                    <xdr:row>25</xdr:row>
                    <xdr:rowOff>38100</xdr:rowOff>
                  </from>
                  <to>
                    <xdr:col>5</xdr:col>
                    <xdr:colOff>57150</xdr:colOff>
                    <xdr:row>25</xdr:row>
                    <xdr:rowOff>285750</xdr:rowOff>
                  </to>
                </anchor>
              </controlPr>
            </control>
          </mc:Choice>
        </mc:AlternateContent>
        <mc:AlternateContent xmlns:mc="http://schemas.openxmlformats.org/markup-compatibility/2006">
          <mc:Choice Requires="x14">
            <control shapeId="174123" r:id="rId46" name="Check Box 43">
              <controlPr locked="0" defaultSize="0" autoFill="0" autoLine="0" autoPict="0">
                <anchor moveWithCells="1">
                  <from>
                    <xdr:col>8</xdr:col>
                    <xdr:colOff>95250</xdr:colOff>
                    <xdr:row>25</xdr:row>
                    <xdr:rowOff>38100</xdr:rowOff>
                  </from>
                  <to>
                    <xdr:col>9</xdr:col>
                    <xdr:colOff>69850</xdr:colOff>
                    <xdr:row>25</xdr:row>
                    <xdr:rowOff>285750</xdr:rowOff>
                  </to>
                </anchor>
              </controlPr>
            </control>
          </mc:Choice>
        </mc:AlternateContent>
        <mc:AlternateContent xmlns:mc="http://schemas.openxmlformats.org/markup-compatibility/2006">
          <mc:Choice Requires="x14">
            <control shapeId="174124" r:id="rId47" name="Check Box 44">
              <controlPr locked="0" defaultSize="0" autoFill="0" autoLine="0" autoPict="0">
                <anchor moveWithCells="1">
                  <from>
                    <xdr:col>14</xdr:col>
                    <xdr:colOff>50800</xdr:colOff>
                    <xdr:row>25</xdr:row>
                    <xdr:rowOff>38100</xdr:rowOff>
                  </from>
                  <to>
                    <xdr:col>15</xdr:col>
                    <xdr:colOff>57150</xdr:colOff>
                    <xdr:row>25</xdr:row>
                    <xdr:rowOff>285750</xdr:rowOff>
                  </to>
                </anchor>
              </controlPr>
            </control>
          </mc:Choice>
        </mc:AlternateContent>
        <mc:AlternateContent xmlns:mc="http://schemas.openxmlformats.org/markup-compatibility/2006">
          <mc:Choice Requires="x14">
            <control shapeId="174125" r:id="rId48" name="Check Box 45">
              <controlPr locked="0" defaultSize="0" autoFill="0" autoLine="0" autoPict="0">
                <anchor moveWithCells="1">
                  <from>
                    <xdr:col>18</xdr:col>
                    <xdr:colOff>76200</xdr:colOff>
                    <xdr:row>25</xdr:row>
                    <xdr:rowOff>31750</xdr:rowOff>
                  </from>
                  <to>
                    <xdr:col>19</xdr:col>
                    <xdr:colOff>31750</xdr:colOff>
                    <xdr:row>25</xdr:row>
                    <xdr:rowOff>298450</xdr:rowOff>
                  </to>
                </anchor>
              </controlPr>
            </control>
          </mc:Choice>
        </mc:AlternateContent>
        <mc:AlternateContent xmlns:mc="http://schemas.openxmlformats.org/markup-compatibility/2006">
          <mc:Choice Requires="x14">
            <control shapeId="174126" r:id="rId49" name="Check Box 46">
              <controlPr locked="0" defaultSize="0" autoFill="0" autoLine="0" autoPict="0">
                <anchor moveWithCells="1">
                  <from>
                    <xdr:col>14</xdr:col>
                    <xdr:colOff>31750</xdr:colOff>
                    <xdr:row>18</xdr:row>
                    <xdr:rowOff>95250</xdr:rowOff>
                  </from>
                  <to>
                    <xdr:col>15</xdr:col>
                    <xdr:colOff>0</xdr:colOff>
                    <xdr:row>18</xdr:row>
                    <xdr:rowOff>298450</xdr:rowOff>
                  </to>
                </anchor>
              </controlPr>
            </control>
          </mc:Choice>
        </mc:AlternateContent>
        <mc:AlternateContent xmlns:mc="http://schemas.openxmlformats.org/markup-compatibility/2006">
          <mc:Choice Requires="x14">
            <control shapeId="174127" r:id="rId50" name="Check Box 47">
              <controlPr locked="0" defaultSize="0" autoFill="0" autoLine="0" autoPict="0">
                <anchor moveWithCells="1">
                  <from>
                    <xdr:col>16</xdr:col>
                    <xdr:colOff>107950</xdr:colOff>
                    <xdr:row>18</xdr:row>
                    <xdr:rowOff>95250</xdr:rowOff>
                  </from>
                  <to>
                    <xdr:col>16</xdr:col>
                    <xdr:colOff>304800</xdr:colOff>
                    <xdr:row>18</xdr:row>
                    <xdr:rowOff>317500</xdr:rowOff>
                  </to>
                </anchor>
              </controlPr>
            </control>
          </mc:Choice>
        </mc:AlternateContent>
        <mc:AlternateContent xmlns:mc="http://schemas.openxmlformats.org/markup-compatibility/2006">
          <mc:Choice Requires="x14">
            <control shapeId="174128" r:id="rId51" name="Check Box 48">
              <controlPr locked="0" defaultSize="0" autoFill="0" autoLine="0" autoPict="0">
                <anchor moveWithCells="1">
                  <from>
                    <xdr:col>18</xdr:col>
                    <xdr:colOff>88900</xdr:colOff>
                    <xdr:row>18</xdr:row>
                    <xdr:rowOff>107950</xdr:rowOff>
                  </from>
                  <to>
                    <xdr:col>19</xdr:col>
                    <xdr:colOff>38100</xdr:colOff>
                    <xdr:row>18</xdr:row>
                    <xdr:rowOff>317500</xdr:rowOff>
                  </to>
                </anchor>
              </controlPr>
            </control>
          </mc:Choice>
        </mc:AlternateContent>
        <mc:AlternateContent xmlns:mc="http://schemas.openxmlformats.org/markup-compatibility/2006">
          <mc:Choice Requires="x14">
            <control shapeId="174129" r:id="rId52" name="Check Box 49">
              <controlPr locked="0" defaultSize="0" autoFill="0" autoLine="0" autoPict="0">
                <anchor moveWithCells="1">
                  <from>
                    <xdr:col>21</xdr:col>
                    <xdr:colOff>88900</xdr:colOff>
                    <xdr:row>18</xdr:row>
                    <xdr:rowOff>114300</xdr:rowOff>
                  </from>
                  <to>
                    <xdr:col>22</xdr:col>
                    <xdr:colOff>38100</xdr:colOff>
                    <xdr:row>18</xdr:row>
                    <xdr:rowOff>304800</xdr:rowOff>
                  </to>
                </anchor>
              </controlPr>
            </control>
          </mc:Choice>
        </mc:AlternateContent>
        <mc:AlternateContent xmlns:mc="http://schemas.openxmlformats.org/markup-compatibility/2006">
          <mc:Choice Requires="x14">
            <control shapeId="174130" r:id="rId53" name="Check Box 50">
              <controlPr locked="0" defaultSize="0" autoFill="0" autoLine="0" autoPict="0">
                <anchor moveWithCells="1">
                  <from>
                    <xdr:col>14</xdr:col>
                    <xdr:colOff>57150</xdr:colOff>
                    <xdr:row>19</xdr:row>
                    <xdr:rowOff>76200</xdr:rowOff>
                  </from>
                  <to>
                    <xdr:col>15</xdr:col>
                    <xdr:colOff>69850</xdr:colOff>
                    <xdr:row>19</xdr:row>
                    <xdr:rowOff>323850</xdr:rowOff>
                  </to>
                </anchor>
              </controlPr>
            </control>
          </mc:Choice>
        </mc:AlternateContent>
        <mc:AlternateContent xmlns:mc="http://schemas.openxmlformats.org/markup-compatibility/2006">
          <mc:Choice Requires="x14">
            <control shapeId="174131" r:id="rId54" name="Check Box 51">
              <controlPr locked="0" defaultSize="0" autoFill="0" autoLine="0" autoPict="0">
                <anchor moveWithCells="1">
                  <from>
                    <xdr:col>4</xdr:col>
                    <xdr:colOff>57150</xdr:colOff>
                    <xdr:row>18</xdr:row>
                    <xdr:rowOff>107950</xdr:rowOff>
                  </from>
                  <to>
                    <xdr:col>5</xdr:col>
                    <xdr:colOff>31750</xdr:colOff>
                    <xdr:row>18</xdr:row>
                    <xdr:rowOff>304800</xdr:rowOff>
                  </to>
                </anchor>
              </controlPr>
            </control>
          </mc:Choice>
        </mc:AlternateContent>
        <mc:AlternateContent xmlns:mc="http://schemas.openxmlformats.org/markup-compatibility/2006">
          <mc:Choice Requires="x14">
            <control shapeId="174132" r:id="rId55" name="Check Box 52">
              <controlPr locked="0" defaultSize="0" autoFill="0" autoLine="0" autoPict="0">
                <anchor moveWithCells="1">
                  <from>
                    <xdr:col>6</xdr:col>
                    <xdr:colOff>107950</xdr:colOff>
                    <xdr:row>18</xdr:row>
                    <xdr:rowOff>95250</xdr:rowOff>
                  </from>
                  <to>
                    <xdr:col>6</xdr:col>
                    <xdr:colOff>317500</xdr:colOff>
                    <xdr:row>18</xdr:row>
                    <xdr:rowOff>317500</xdr:rowOff>
                  </to>
                </anchor>
              </controlPr>
            </control>
          </mc:Choice>
        </mc:AlternateContent>
        <mc:AlternateContent xmlns:mc="http://schemas.openxmlformats.org/markup-compatibility/2006">
          <mc:Choice Requires="x14">
            <control shapeId="174133" r:id="rId56" name="Check Box 53">
              <controlPr locked="0" defaultSize="0" autoFill="0" autoLine="0" autoPict="0">
                <anchor moveWithCells="1">
                  <from>
                    <xdr:col>8</xdr:col>
                    <xdr:colOff>95250</xdr:colOff>
                    <xdr:row>18</xdr:row>
                    <xdr:rowOff>107950</xdr:rowOff>
                  </from>
                  <to>
                    <xdr:col>9</xdr:col>
                    <xdr:colOff>50800</xdr:colOff>
                    <xdr:row>18</xdr:row>
                    <xdr:rowOff>317500</xdr:rowOff>
                  </to>
                </anchor>
              </controlPr>
            </control>
          </mc:Choice>
        </mc:AlternateContent>
        <mc:AlternateContent xmlns:mc="http://schemas.openxmlformats.org/markup-compatibility/2006">
          <mc:Choice Requires="x14">
            <control shapeId="174134" r:id="rId57" name="Check Box 54">
              <controlPr locked="0" defaultSize="0" autoFill="0" autoLine="0" autoPict="0">
                <anchor moveWithCells="1">
                  <from>
                    <xdr:col>11</xdr:col>
                    <xdr:colOff>88900</xdr:colOff>
                    <xdr:row>18</xdr:row>
                    <xdr:rowOff>114300</xdr:rowOff>
                  </from>
                  <to>
                    <xdr:col>12</xdr:col>
                    <xdr:colOff>38100</xdr:colOff>
                    <xdr:row>18</xdr:row>
                    <xdr:rowOff>317500</xdr:rowOff>
                  </to>
                </anchor>
              </controlPr>
            </control>
          </mc:Choice>
        </mc:AlternateContent>
        <mc:AlternateContent xmlns:mc="http://schemas.openxmlformats.org/markup-compatibility/2006">
          <mc:Choice Requires="x14">
            <control shapeId="174135" r:id="rId58" name="Check Box 55">
              <controlPr locked="0" defaultSize="0" autoFill="0" autoLine="0" autoPict="0">
                <anchor moveWithCells="1">
                  <from>
                    <xdr:col>4</xdr:col>
                    <xdr:colOff>57150</xdr:colOff>
                    <xdr:row>19</xdr:row>
                    <xdr:rowOff>95250</xdr:rowOff>
                  </from>
                  <to>
                    <xdr:col>5</xdr:col>
                    <xdr:colOff>76200</xdr:colOff>
                    <xdr:row>19</xdr:row>
                    <xdr:rowOff>355600</xdr:rowOff>
                  </to>
                </anchor>
              </controlPr>
            </control>
          </mc:Choice>
        </mc:AlternateContent>
        <mc:AlternateContent xmlns:mc="http://schemas.openxmlformats.org/markup-compatibility/2006">
          <mc:Choice Requires="x14">
            <control shapeId="174136" r:id="rId59" name="Group Box 56">
              <controlPr defaultSize="0" autoFill="0" autoPict="0">
                <anchor moveWithCells="1">
                  <from>
                    <xdr:col>14</xdr:col>
                    <xdr:colOff>0</xdr:colOff>
                    <xdr:row>16</xdr:row>
                    <xdr:rowOff>0</xdr:rowOff>
                  </from>
                  <to>
                    <xdr:col>23</xdr:col>
                    <xdr:colOff>0</xdr:colOff>
                    <xdr:row>17</xdr:row>
                    <xdr:rowOff>50800</xdr:rowOff>
                  </to>
                </anchor>
              </controlPr>
            </control>
          </mc:Choice>
        </mc:AlternateContent>
        <mc:AlternateContent xmlns:mc="http://schemas.openxmlformats.org/markup-compatibility/2006">
          <mc:Choice Requires="x14">
            <control shapeId="174137" r:id="rId60" name="Check Box 57">
              <controlPr locked="0" defaultSize="0" autoFill="0" autoLine="0" autoPict="0">
                <anchor moveWithCells="1">
                  <from>
                    <xdr:col>16</xdr:col>
                    <xdr:colOff>146050</xdr:colOff>
                    <xdr:row>13</xdr:row>
                    <xdr:rowOff>190500</xdr:rowOff>
                  </from>
                  <to>
                    <xdr:col>17</xdr:col>
                    <xdr:colOff>69850</xdr:colOff>
                    <xdr:row>13</xdr:row>
                    <xdr:rowOff>431800</xdr:rowOff>
                  </to>
                </anchor>
              </controlPr>
            </control>
          </mc:Choice>
        </mc:AlternateContent>
        <mc:AlternateContent xmlns:mc="http://schemas.openxmlformats.org/markup-compatibility/2006">
          <mc:Choice Requires="x14">
            <control shapeId="174138" r:id="rId61" name="Check Box 58">
              <controlPr locked="0" defaultSize="0" autoFill="0" autoLine="0" autoPict="0">
                <anchor moveWithCells="1">
                  <from>
                    <xdr:col>4</xdr:col>
                    <xdr:colOff>12700</xdr:colOff>
                    <xdr:row>7</xdr:row>
                    <xdr:rowOff>266700</xdr:rowOff>
                  </from>
                  <to>
                    <xdr:col>5</xdr:col>
                    <xdr:colOff>0</xdr:colOff>
                    <xdr:row>8</xdr:row>
                    <xdr:rowOff>228600</xdr:rowOff>
                  </to>
                </anchor>
              </controlPr>
            </control>
          </mc:Choice>
        </mc:AlternateContent>
        <mc:AlternateContent xmlns:mc="http://schemas.openxmlformats.org/markup-compatibility/2006">
          <mc:Choice Requires="x14">
            <control shapeId="174139" r:id="rId62" name="Check Box 59">
              <controlPr locked="0" defaultSize="0" autoFill="0" autoLine="0" autoPict="0">
                <anchor moveWithCells="1">
                  <from>
                    <xdr:col>14</xdr:col>
                    <xdr:colOff>38100</xdr:colOff>
                    <xdr:row>7</xdr:row>
                    <xdr:rowOff>69850</xdr:rowOff>
                  </from>
                  <to>
                    <xdr:col>15</xdr:col>
                    <xdr:colOff>31750</xdr:colOff>
                    <xdr:row>7</xdr:row>
                    <xdr:rowOff>260350</xdr:rowOff>
                  </to>
                </anchor>
              </controlPr>
            </control>
          </mc:Choice>
        </mc:AlternateContent>
        <mc:AlternateContent xmlns:mc="http://schemas.openxmlformats.org/markup-compatibility/2006">
          <mc:Choice Requires="x14">
            <control shapeId="174140" r:id="rId63" name="Check Box 60">
              <controlPr locked="0" defaultSize="0" autoFill="0" autoLine="0" autoPict="0">
                <anchor moveWithCells="1">
                  <from>
                    <xdr:col>14</xdr:col>
                    <xdr:colOff>38100</xdr:colOff>
                    <xdr:row>8</xdr:row>
                    <xdr:rowOff>31750</xdr:rowOff>
                  </from>
                  <to>
                    <xdr:col>15</xdr:col>
                    <xdr:colOff>50800</xdr:colOff>
                    <xdr:row>8</xdr:row>
                    <xdr:rowOff>241300</xdr:rowOff>
                  </to>
                </anchor>
              </controlPr>
            </control>
          </mc:Choice>
        </mc:AlternateContent>
        <mc:AlternateContent xmlns:mc="http://schemas.openxmlformats.org/markup-compatibility/2006">
          <mc:Choice Requires="x14">
            <control shapeId="174141" r:id="rId64" name="Check Box 61">
              <controlPr defaultSize="0" autoFill="0" autoLine="0" autoPict="0">
                <anchor moveWithCells="1">
                  <from>
                    <xdr:col>4</xdr:col>
                    <xdr:colOff>19050</xdr:colOff>
                    <xdr:row>7</xdr:row>
                    <xdr:rowOff>38100</xdr:rowOff>
                  </from>
                  <to>
                    <xdr:col>5</xdr:col>
                    <xdr:colOff>88900</xdr:colOff>
                    <xdr:row>8</xdr:row>
                    <xdr:rowOff>12700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D5542518-97C0-43F4-AE65-811EE8BC407F}">
          <x14:formula1>
            <xm:f>入力規則!$D$2:$D$100</xm:f>
          </x14:formula1>
          <xm:sqref>E7:X7</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56BD2-65EF-4B1F-9F2F-7CC9FC321C67}">
  <sheetPr>
    <tabColor theme="6" tint="0.79998168889431442"/>
    <pageSetUpPr fitToPage="1"/>
  </sheetPr>
  <dimension ref="B1:BI76"/>
  <sheetViews>
    <sheetView showGridLines="0" zoomScale="80" zoomScaleNormal="80" zoomScaleSheetLayoutView="100" workbookViewId="0">
      <selection activeCell="C15" sqref="C15"/>
    </sheetView>
  </sheetViews>
  <sheetFormatPr defaultColWidth="9" defaultRowHeight="13"/>
  <cols>
    <col min="1" max="1" width="2" style="58" customWidth="1"/>
    <col min="2" max="2" width="5.26953125" style="53" bestFit="1" customWidth="1"/>
    <col min="3" max="3" width="2.453125" style="53" bestFit="1" customWidth="1"/>
    <col min="4" max="4" width="5.26953125" style="54" bestFit="1" customWidth="1"/>
    <col min="5" max="6" width="3.90625" style="53" customWidth="1"/>
    <col min="7" max="7" width="2.7265625" style="53" customWidth="1"/>
    <col min="8" max="8" width="5.26953125" style="53" bestFit="1" customWidth="1"/>
    <col min="9" max="9" width="2.453125" style="53" bestFit="1" customWidth="1"/>
    <col min="10" max="10" width="5.26953125" style="54" bestFit="1" customWidth="1"/>
    <col min="11" max="12" width="3.90625" style="53" customWidth="1"/>
    <col min="13" max="13" width="2.7265625" style="53" customWidth="1"/>
    <col min="14" max="14" width="5.26953125" style="53" bestFit="1" customWidth="1"/>
    <col min="15" max="15" width="2.453125" style="53" bestFit="1" customWidth="1"/>
    <col min="16" max="16" width="5.26953125" style="54" bestFit="1" customWidth="1"/>
    <col min="17" max="18" width="3.90625" style="53" customWidth="1"/>
    <col min="19" max="19" width="2.7265625" style="53" customWidth="1"/>
    <col min="20" max="20" width="5.26953125" style="53" bestFit="1" customWidth="1"/>
    <col min="21" max="21" width="2.453125" style="53" bestFit="1" customWidth="1"/>
    <col min="22" max="22" width="5.26953125" style="54" bestFit="1" customWidth="1"/>
    <col min="23" max="24" width="3.90625" style="53" customWidth="1"/>
    <col min="25" max="25" width="2.7265625" style="53" customWidth="1"/>
    <col min="26" max="26" width="5.26953125" style="53" bestFit="1" customWidth="1"/>
    <col min="27" max="27" width="2.453125" style="53" bestFit="1" customWidth="1"/>
    <col min="28" max="28" width="5.26953125" style="54" bestFit="1" customWidth="1"/>
    <col min="29" max="30" width="3.90625" style="53" customWidth="1"/>
    <col min="31" max="31" width="2.7265625" style="53" customWidth="1"/>
    <col min="32" max="32" width="5.26953125" style="53" bestFit="1" customWidth="1"/>
    <col min="33" max="33" width="2.453125" style="53" bestFit="1" customWidth="1"/>
    <col min="34" max="34" width="5.26953125" style="54" bestFit="1" customWidth="1"/>
    <col min="35" max="36" width="3.90625" style="53" customWidth="1"/>
    <col min="37" max="37" width="5.6328125" style="75" customWidth="1"/>
    <col min="38" max="40" width="9" style="75"/>
    <col min="41" max="41" width="9" style="58"/>
    <col min="42" max="42" width="9" style="75"/>
    <col min="43" max="43" width="13.36328125" style="57" hidden="1" customWidth="1"/>
    <col min="44" max="45" width="13.36328125" style="56" hidden="1" customWidth="1"/>
    <col min="46" max="46" width="13.36328125" style="56" customWidth="1"/>
    <col min="47" max="47" width="9" style="58"/>
    <col min="48" max="48" width="8.26953125" style="58" customWidth="1"/>
    <col min="49" max="16384" width="9" style="58"/>
  </cols>
  <sheetData>
    <row r="1" spans="2:61" ht="20.25" customHeight="1">
      <c r="AB1" s="429"/>
      <c r="AC1" s="952" t="str">
        <f>申1!X1</f>
        <v>令和７年度もっとパパ</v>
      </c>
      <c r="AD1" s="952"/>
      <c r="AE1" s="952"/>
      <c r="AF1" s="952"/>
      <c r="AG1" s="952"/>
      <c r="AH1" s="952"/>
      <c r="AI1" s="952"/>
      <c r="AJ1" s="952"/>
      <c r="AK1" s="55"/>
      <c r="AL1" s="55"/>
      <c r="AM1" s="55"/>
      <c r="AN1" s="55"/>
      <c r="AO1" s="56"/>
      <c r="AP1" s="55"/>
      <c r="AU1" s="56"/>
      <c r="AV1" s="56"/>
      <c r="AW1" s="56"/>
      <c r="AX1" s="56"/>
      <c r="AY1" s="56"/>
      <c r="AZ1" s="56"/>
      <c r="BA1" s="56"/>
      <c r="BB1" s="56"/>
      <c r="BC1" s="56"/>
      <c r="BD1" s="56"/>
      <c r="BE1" s="56"/>
      <c r="BF1" s="56"/>
      <c r="BG1" s="56"/>
      <c r="BH1" s="56"/>
      <c r="BI1" s="56"/>
    </row>
    <row r="2" spans="2:61" ht="14">
      <c r="B2" s="909" t="str">
        <f>申３④!B3</f>
        <v>＜対象従業員④＞</v>
      </c>
      <c r="C2" s="909"/>
      <c r="D2" s="909"/>
      <c r="E2" s="909"/>
      <c r="F2" s="909"/>
      <c r="G2" s="909"/>
      <c r="H2" s="909"/>
      <c r="I2" s="909"/>
      <c r="J2" s="909"/>
      <c r="K2" s="909"/>
      <c r="L2" s="909"/>
      <c r="AB2" s="953" t="str">
        <f>申1!P2</f>
        <v/>
      </c>
      <c r="AC2" s="953"/>
      <c r="AD2" s="953"/>
      <c r="AE2" s="953"/>
      <c r="AF2" s="953"/>
      <c r="AG2" s="953"/>
      <c r="AH2" s="953"/>
      <c r="AI2" s="953"/>
      <c r="AJ2" s="953"/>
      <c r="AK2" s="55"/>
      <c r="AL2" s="55"/>
      <c r="AM2" s="55"/>
      <c r="AN2" s="55"/>
      <c r="AO2" s="56"/>
      <c r="AP2" s="55"/>
      <c r="AU2" s="56"/>
      <c r="AV2" s="56"/>
      <c r="AW2" s="56"/>
      <c r="AX2" s="56"/>
      <c r="AY2" s="56"/>
      <c r="AZ2" s="56"/>
      <c r="BA2" s="56"/>
      <c r="BB2" s="56"/>
      <c r="BC2" s="56"/>
      <c r="BD2" s="56"/>
      <c r="BE2" s="56"/>
      <c r="BF2" s="56"/>
      <c r="BG2" s="56"/>
      <c r="BH2" s="56"/>
      <c r="BI2" s="56"/>
    </row>
    <row r="3" spans="2:61">
      <c r="B3" s="909"/>
      <c r="C3" s="909"/>
      <c r="D3" s="909"/>
      <c r="E3" s="909"/>
      <c r="F3" s="909"/>
      <c r="G3" s="909"/>
      <c r="H3" s="909"/>
      <c r="I3" s="909"/>
      <c r="J3" s="909"/>
      <c r="K3" s="909"/>
      <c r="L3" s="909"/>
      <c r="AK3" s="55"/>
      <c r="AL3" s="55"/>
      <c r="AM3" s="55"/>
      <c r="AN3" s="55"/>
      <c r="AO3" s="56"/>
      <c r="AP3" s="55"/>
      <c r="AU3" s="56"/>
      <c r="AV3" s="56"/>
      <c r="AW3" s="56"/>
      <c r="AX3" s="56"/>
      <c r="AY3" s="56"/>
      <c r="AZ3" s="56"/>
      <c r="BA3" s="56"/>
      <c r="BB3" s="56"/>
      <c r="BC3" s="56"/>
      <c r="BD3" s="56"/>
      <c r="BE3" s="56"/>
      <c r="BF3" s="56"/>
      <c r="BG3" s="56"/>
      <c r="BH3" s="56"/>
      <c r="BI3" s="56"/>
    </row>
    <row r="4" spans="2:61" s="62" customFormat="1" ht="24" customHeight="1">
      <c r="B4" s="426" t="s">
        <v>454</v>
      </c>
      <c r="C4" s="432" t="s">
        <v>443</v>
      </c>
      <c r="D4" s="466"/>
      <c r="E4" s="467"/>
      <c r="F4" s="467"/>
      <c r="G4" s="59"/>
      <c r="H4" s="59"/>
      <c r="I4" s="59"/>
      <c r="J4" s="59"/>
      <c r="K4" s="59"/>
      <c r="L4" s="59"/>
      <c r="M4" s="59"/>
      <c r="N4" s="59"/>
      <c r="O4" s="59"/>
      <c r="P4" s="59"/>
      <c r="Q4" s="59"/>
      <c r="R4" s="59"/>
      <c r="S4" s="59"/>
      <c r="T4" s="59"/>
      <c r="U4" s="59"/>
      <c r="V4" s="59"/>
      <c r="W4" s="59"/>
      <c r="X4" s="59"/>
      <c r="Y4" s="59"/>
      <c r="Z4" s="53"/>
      <c r="AA4" s="53"/>
      <c r="AB4" s="53"/>
      <c r="AC4" s="53"/>
      <c r="AD4" s="53"/>
      <c r="AE4" s="53"/>
      <c r="AF4" s="53"/>
      <c r="AG4" s="53"/>
      <c r="AH4" s="53"/>
      <c r="AI4" s="53"/>
      <c r="AJ4" s="53"/>
      <c r="AK4" s="55"/>
      <c r="AL4" s="55"/>
      <c r="AM4" s="55"/>
      <c r="AN4" s="60"/>
      <c r="AO4" s="61"/>
      <c r="AP4" s="60"/>
      <c r="AQ4" s="57"/>
      <c r="AR4" s="61"/>
      <c r="AS4" s="61"/>
      <c r="AT4" s="61"/>
      <c r="AU4" s="61"/>
      <c r="AV4" s="61"/>
      <c r="AW4" s="61"/>
      <c r="AX4" s="61"/>
      <c r="AY4" s="61"/>
      <c r="AZ4" s="61"/>
      <c r="BA4" s="61"/>
      <c r="BB4" s="61"/>
      <c r="BC4" s="61"/>
      <c r="BD4" s="61"/>
      <c r="BE4" s="61"/>
      <c r="BF4" s="61"/>
      <c r="BG4" s="61"/>
      <c r="BH4" s="61"/>
      <c r="BI4" s="61"/>
    </row>
    <row r="5" spans="2:61" s="62" customFormat="1" ht="24" customHeight="1">
      <c r="B5" s="63"/>
      <c r="C5" s="64" t="s">
        <v>281</v>
      </c>
      <c r="D5" s="64"/>
      <c r="E5" s="64"/>
      <c r="F5" s="64"/>
      <c r="G5" s="64"/>
      <c r="H5" s="64"/>
      <c r="I5" s="64"/>
      <c r="J5" s="64"/>
      <c r="K5" s="64"/>
      <c r="L5" s="64"/>
      <c r="M5" s="64"/>
      <c r="N5" s="64"/>
      <c r="O5" s="64"/>
      <c r="P5" s="64"/>
      <c r="Q5" s="64"/>
      <c r="R5" s="64"/>
      <c r="S5" s="64"/>
      <c r="T5" s="64"/>
      <c r="U5" s="64"/>
      <c r="V5" s="64"/>
      <c r="W5" s="64"/>
      <c r="X5" s="64"/>
      <c r="Y5" s="64"/>
      <c r="Z5" s="65"/>
      <c r="AA5" s="65"/>
      <c r="AB5" s="65"/>
      <c r="AC5" s="65"/>
      <c r="AD5" s="65"/>
      <c r="AE5" s="65"/>
      <c r="AF5" s="65"/>
      <c r="AG5" s="65"/>
      <c r="AH5" s="65"/>
      <c r="AI5" s="65"/>
      <c r="AJ5" s="65"/>
      <c r="AK5" s="60"/>
      <c r="AL5" s="60"/>
      <c r="AM5" s="60"/>
      <c r="AN5" s="60"/>
      <c r="AO5" s="61"/>
      <c r="AP5" s="60"/>
      <c r="AQ5" s="57"/>
      <c r="AR5" s="61"/>
      <c r="AS5" s="61"/>
      <c r="AT5" s="61"/>
      <c r="AU5" s="61"/>
      <c r="AV5" s="61"/>
      <c r="AW5" s="61"/>
      <c r="AX5" s="61"/>
      <c r="AY5" s="61"/>
      <c r="AZ5" s="61"/>
      <c r="BA5" s="61"/>
      <c r="BB5" s="61"/>
      <c r="BC5" s="61"/>
      <c r="BD5" s="61"/>
      <c r="BE5" s="61"/>
      <c r="BF5" s="61"/>
      <c r="BG5" s="61"/>
      <c r="BH5" s="61"/>
      <c r="BI5" s="61"/>
    </row>
    <row r="6" spans="2:61" s="62" customFormat="1" ht="24" customHeight="1">
      <c r="B6" s="63"/>
      <c r="C6" s="64" t="s">
        <v>173</v>
      </c>
      <c r="D6" s="64"/>
      <c r="E6" s="64"/>
      <c r="F6" s="64"/>
      <c r="G6" s="64"/>
      <c r="H6" s="64"/>
      <c r="I6" s="64"/>
      <c r="J6" s="64"/>
      <c r="K6" s="64"/>
      <c r="L6" s="64"/>
      <c r="M6" s="64"/>
      <c r="N6" s="64"/>
      <c r="O6" s="64"/>
      <c r="P6" s="64"/>
      <c r="Q6" s="64"/>
      <c r="R6" s="64"/>
      <c r="S6" s="64"/>
      <c r="T6" s="64"/>
      <c r="U6" s="64"/>
      <c r="V6" s="64"/>
      <c r="W6" s="64"/>
      <c r="X6" s="64"/>
      <c r="Y6" s="64"/>
      <c r="Z6" s="65"/>
      <c r="AA6" s="201"/>
      <c r="AB6" s="65"/>
      <c r="AC6" s="65"/>
      <c r="AD6" s="65"/>
      <c r="AE6" s="65"/>
      <c r="AF6" s="65"/>
      <c r="AG6" s="65"/>
      <c r="AH6" s="65"/>
      <c r="AI6" s="65"/>
      <c r="AJ6" s="65"/>
      <c r="AK6" s="60"/>
      <c r="AL6" s="60"/>
      <c r="AM6" s="60"/>
      <c r="AN6" s="60"/>
      <c r="AO6" s="61"/>
      <c r="AP6" s="60"/>
      <c r="AQ6" s="57"/>
      <c r="AR6" s="61"/>
      <c r="AS6" s="61"/>
      <c r="AT6" s="61"/>
      <c r="AU6" s="61"/>
      <c r="AV6" s="61"/>
      <c r="AW6" s="61"/>
      <c r="AX6" s="61"/>
      <c r="AY6" s="61"/>
      <c r="AZ6" s="61"/>
      <c r="BA6" s="61"/>
      <c r="BB6" s="61"/>
      <c r="BC6" s="61"/>
      <c r="BD6" s="61"/>
      <c r="BE6" s="61"/>
      <c r="BF6" s="61"/>
      <c r="BG6" s="61"/>
      <c r="BH6" s="61"/>
      <c r="BI6" s="61"/>
    </row>
    <row r="7" spans="2:61" s="62" customFormat="1" ht="18" customHeight="1">
      <c r="B7" s="63"/>
      <c r="C7" s="425" t="s">
        <v>174</v>
      </c>
      <c r="D7" s="65"/>
      <c r="E7" s="64"/>
      <c r="F7" s="64"/>
      <c r="G7" s="64"/>
      <c r="H7" s="64"/>
      <c r="I7" s="64"/>
      <c r="J7" s="64"/>
      <c r="K7" s="64"/>
      <c r="L7" s="64"/>
      <c r="M7" s="64"/>
      <c r="N7" s="64"/>
      <c r="O7" s="64"/>
      <c r="P7" s="64"/>
      <c r="Q7" s="64"/>
      <c r="R7" s="64"/>
      <c r="S7" s="64"/>
      <c r="T7" s="64"/>
      <c r="U7" s="64"/>
      <c r="V7" s="64"/>
      <c r="W7" s="64"/>
      <c r="X7" s="64"/>
      <c r="Y7" s="64"/>
      <c r="Z7" s="65"/>
      <c r="AA7" s="65"/>
      <c r="AB7" s="65"/>
      <c r="AC7" s="65"/>
      <c r="AD7" s="65"/>
      <c r="AE7" s="65"/>
      <c r="AF7" s="65"/>
      <c r="AG7" s="65"/>
      <c r="AH7" s="65"/>
      <c r="AI7" s="65"/>
      <c r="AJ7" s="65"/>
      <c r="AK7" s="60"/>
      <c r="AL7" s="60"/>
      <c r="AM7" s="60"/>
      <c r="AN7" s="60"/>
      <c r="AO7" s="61"/>
      <c r="AP7" s="60"/>
      <c r="AQ7" s="57"/>
      <c r="AR7" s="61"/>
      <c r="AS7" s="61"/>
      <c r="AT7" s="61"/>
      <c r="AU7" s="61"/>
      <c r="AV7" s="61"/>
      <c r="AW7" s="61"/>
      <c r="AX7" s="61"/>
      <c r="AY7" s="61"/>
      <c r="AZ7" s="61"/>
      <c r="BA7" s="61"/>
      <c r="BB7" s="61"/>
      <c r="BC7" s="61"/>
      <c r="BD7" s="61"/>
      <c r="BE7" s="61"/>
      <c r="BF7" s="61"/>
      <c r="BG7" s="61"/>
      <c r="BH7" s="61"/>
      <c r="BI7" s="61"/>
    </row>
    <row r="8" spans="2:61" s="62" customFormat="1" ht="24" customHeight="1">
      <c r="B8" s="63" t="s">
        <v>175</v>
      </c>
      <c r="C8" s="63"/>
      <c r="D8" s="63"/>
      <c r="E8" s="63"/>
      <c r="F8" s="63"/>
      <c r="G8" s="63"/>
      <c r="H8" s="63"/>
      <c r="I8" s="63"/>
      <c r="J8" s="63"/>
      <c r="K8" s="63"/>
      <c r="L8" s="63"/>
      <c r="M8" s="63"/>
      <c r="N8" s="63"/>
      <c r="O8" s="63"/>
      <c r="P8" s="63"/>
      <c r="Q8" s="63"/>
      <c r="R8" s="63"/>
      <c r="S8" s="63"/>
      <c r="T8" s="63"/>
      <c r="U8" s="63"/>
      <c r="V8" s="63"/>
      <c r="W8" s="63"/>
      <c r="X8" s="63"/>
      <c r="Y8" s="63"/>
      <c r="Z8" s="65"/>
      <c r="AA8" s="65"/>
      <c r="AB8" s="65"/>
      <c r="AC8" s="65"/>
      <c r="AD8" s="65"/>
      <c r="AE8" s="65"/>
      <c r="AF8" s="65"/>
      <c r="AG8" s="65"/>
      <c r="AH8" s="65"/>
      <c r="AI8" s="65"/>
      <c r="AJ8" s="65"/>
      <c r="AK8" s="60"/>
      <c r="AL8" s="60"/>
      <c r="AM8" s="60"/>
      <c r="AN8" s="60"/>
      <c r="AO8" s="61"/>
      <c r="AP8" s="60"/>
      <c r="AQ8" s="57"/>
      <c r="AR8" s="61"/>
      <c r="AS8" s="61"/>
      <c r="AT8" s="61"/>
      <c r="AU8" s="61"/>
      <c r="AV8" s="61"/>
      <c r="AW8" s="61"/>
      <c r="AX8" s="61"/>
      <c r="AY8" s="61"/>
      <c r="AZ8" s="61"/>
      <c r="BA8" s="61"/>
      <c r="BB8" s="61"/>
      <c r="BC8" s="61"/>
      <c r="BD8" s="61"/>
      <c r="BE8" s="61"/>
      <c r="BF8" s="61"/>
      <c r="BG8" s="61"/>
      <c r="BH8" s="61"/>
      <c r="BI8" s="61"/>
    </row>
    <row r="9" spans="2:61" s="62" customFormat="1" ht="21.75" customHeight="1">
      <c r="B9" s="66" t="s">
        <v>176</v>
      </c>
      <c r="C9" s="954" t="s">
        <v>326</v>
      </c>
      <c r="D9" s="955"/>
      <c r="E9" s="955"/>
      <c r="F9" s="956" t="s">
        <v>177</v>
      </c>
      <c r="G9" s="957"/>
      <c r="H9" s="957"/>
      <c r="I9" s="957"/>
      <c r="J9" s="957"/>
      <c r="K9" s="957"/>
      <c r="L9" s="957"/>
      <c r="M9" s="957"/>
      <c r="N9" s="957"/>
      <c r="O9" s="957"/>
      <c r="P9" s="957"/>
      <c r="Q9" s="957"/>
      <c r="R9" s="957"/>
      <c r="S9" s="957"/>
      <c r="T9" s="957"/>
      <c r="U9" s="957"/>
      <c r="V9" s="957"/>
      <c r="W9" s="957"/>
      <c r="X9" s="957"/>
      <c r="Y9" s="957"/>
      <c r="Z9" s="957"/>
      <c r="AA9" s="957"/>
      <c r="AB9" s="957"/>
      <c r="AC9" s="957"/>
      <c r="AD9" s="957"/>
      <c r="AE9" s="957"/>
      <c r="AF9" s="957"/>
      <c r="AG9" s="957"/>
      <c r="AH9" s="957"/>
      <c r="AI9" s="957"/>
      <c r="AJ9" s="958"/>
      <c r="AK9" s="67"/>
      <c r="AL9" s="60"/>
      <c r="AM9" s="60"/>
      <c r="AN9" s="60"/>
      <c r="AO9" s="61"/>
      <c r="AP9" s="60"/>
      <c r="AQ9" s="57"/>
      <c r="AR9" s="61"/>
      <c r="AS9" s="61"/>
      <c r="AT9" s="61"/>
      <c r="AU9" s="61"/>
      <c r="AV9" s="61"/>
      <c r="AW9" s="61"/>
      <c r="AX9" s="61"/>
      <c r="AY9" s="61"/>
      <c r="AZ9" s="61"/>
      <c r="BA9" s="61"/>
      <c r="BB9" s="61"/>
      <c r="BC9" s="61"/>
      <c r="BD9" s="61"/>
      <c r="BE9" s="61"/>
      <c r="BF9" s="61"/>
      <c r="BG9" s="61"/>
      <c r="BH9" s="61"/>
      <c r="BI9" s="61"/>
    </row>
    <row r="10" spans="2:61" s="62" customFormat="1" ht="21.75" customHeight="1">
      <c r="B10" s="959" t="s">
        <v>178</v>
      </c>
      <c r="C10" s="941" t="s">
        <v>179</v>
      </c>
      <c r="D10" s="941"/>
      <c r="E10" s="941"/>
      <c r="F10" s="961" t="s">
        <v>444</v>
      </c>
      <c r="G10" s="962"/>
      <c r="H10" s="962"/>
      <c r="I10" s="962"/>
      <c r="J10" s="962"/>
      <c r="K10" s="962"/>
      <c r="L10" s="962"/>
      <c r="M10" s="962"/>
      <c r="N10" s="962"/>
      <c r="O10" s="962"/>
      <c r="P10" s="962"/>
      <c r="Q10" s="962"/>
      <c r="R10" s="962"/>
      <c r="S10" s="962"/>
      <c r="T10" s="962"/>
      <c r="U10" s="962"/>
      <c r="V10" s="962"/>
      <c r="W10" s="962"/>
      <c r="X10" s="962"/>
      <c r="Y10" s="962"/>
      <c r="Z10" s="962"/>
      <c r="AA10" s="962"/>
      <c r="AB10" s="962"/>
      <c r="AC10" s="962"/>
      <c r="AD10" s="962"/>
      <c r="AE10" s="962"/>
      <c r="AF10" s="962"/>
      <c r="AG10" s="962"/>
      <c r="AH10" s="962"/>
      <c r="AI10" s="962"/>
      <c r="AJ10" s="963"/>
      <c r="AK10" s="67"/>
      <c r="AL10" s="60"/>
      <c r="AM10" s="60"/>
      <c r="AN10" s="60"/>
      <c r="AO10" s="61"/>
      <c r="AP10" s="60"/>
      <c r="AQ10" s="57"/>
      <c r="AR10" s="61"/>
      <c r="AS10" s="61"/>
      <c r="AT10" s="61"/>
      <c r="AU10" s="61"/>
      <c r="AV10" s="61"/>
      <c r="AW10" s="61"/>
      <c r="AX10" s="61"/>
      <c r="AY10" s="61"/>
      <c r="AZ10" s="61"/>
      <c r="BA10" s="61"/>
      <c r="BB10" s="61"/>
      <c r="BC10" s="61"/>
      <c r="BD10" s="61"/>
      <c r="BE10" s="61"/>
      <c r="BF10" s="61"/>
      <c r="BG10" s="61"/>
      <c r="BH10" s="61"/>
      <c r="BI10" s="61"/>
    </row>
    <row r="11" spans="2:61" s="62" customFormat="1" ht="21.75" customHeight="1">
      <c r="B11" s="960"/>
      <c r="C11" s="941" t="s">
        <v>180</v>
      </c>
      <c r="D11" s="941"/>
      <c r="E11" s="941"/>
      <c r="F11" s="961" t="s">
        <v>181</v>
      </c>
      <c r="G11" s="962"/>
      <c r="H11" s="962"/>
      <c r="I11" s="962"/>
      <c r="J11" s="962"/>
      <c r="K11" s="962"/>
      <c r="L11" s="962"/>
      <c r="M11" s="962"/>
      <c r="N11" s="962"/>
      <c r="O11" s="962"/>
      <c r="P11" s="962"/>
      <c r="Q11" s="962"/>
      <c r="R11" s="962"/>
      <c r="S11" s="962"/>
      <c r="T11" s="962"/>
      <c r="U11" s="962"/>
      <c r="V11" s="962"/>
      <c r="W11" s="962"/>
      <c r="X11" s="962"/>
      <c r="Y11" s="962"/>
      <c r="Z11" s="962"/>
      <c r="AA11" s="962"/>
      <c r="AB11" s="962"/>
      <c r="AC11" s="962"/>
      <c r="AD11" s="962"/>
      <c r="AE11" s="962"/>
      <c r="AF11" s="962"/>
      <c r="AG11" s="962"/>
      <c r="AH11" s="962"/>
      <c r="AI11" s="962"/>
      <c r="AJ11" s="963"/>
      <c r="AK11" s="67"/>
      <c r="AL11" s="60"/>
      <c r="AM11" s="60"/>
      <c r="AN11" s="60"/>
      <c r="AO11" s="61"/>
      <c r="AP11" s="60"/>
      <c r="AQ11" s="57"/>
      <c r="AR11" s="61"/>
      <c r="AS11" s="61"/>
      <c r="AT11" s="61"/>
      <c r="AU11" s="61"/>
      <c r="AV11" s="61"/>
      <c r="AW11" s="61"/>
      <c r="AX11" s="61"/>
      <c r="AY11" s="61"/>
      <c r="AZ11" s="61"/>
      <c r="BA11" s="61"/>
      <c r="BB11" s="61"/>
      <c r="BC11" s="61"/>
      <c r="BD11" s="61"/>
      <c r="BE11" s="61"/>
      <c r="BF11" s="61"/>
      <c r="BG11" s="61"/>
      <c r="BH11" s="61"/>
      <c r="BI11" s="61"/>
    </row>
    <row r="12" spans="2:61" s="62" customFormat="1" ht="21.75" customHeight="1">
      <c r="B12" s="939" t="s">
        <v>182</v>
      </c>
      <c r="C12" s="941" t="s">
        <v>183</v>
      </c>
      <c r="D12" s="941"/>
      <c r="E12" s="941"/>
      <c r="F12" s="943" t="s">
        <v>184</v>
      </c>
      <c r="G12" s="944"/>
      <c r="H12" s="944"/>
      <c r="I12" s="944"/>
      <c r="J12" s="944"/>
      <c r="K12" s="944"/>
      <c r="L12" s="944"/>
      <c r="M12" s="944"/>
      <c r="N12" s="944"/>
      <c r="O12" s="944"/>
      <c r="P12" s="944"/>
      <c r="Q12" s="944"/>
      <c r="R12" s="944"/>
      <c r="S12" s="944"/>
      <c r="T12" s="944"/>
      <c r="U12" s="944"/>
      <c r="V12" s="944"/>
      <c r="W12" s="944"/>
      <c r="X12" s="944"/>
      <c r="Y12" s="944"/>
      <c r="Z12" s="944"/>
      <c r="AA12" s="944"/>
      <c r="AB12" s="944"/>
      <c r="AC12" s="944"/>
      <c r="AD12" s="944"/>
      <c r="AE12" s="944"/>
      <c r="AF12" s="944"/>
      <c r="AG12" s="944"/>
      <c r="AH12" s="944"/>
      <c r="AI12" s="944"/>
      <c r="AJ12" s="945"/>
      <c r="AK12" s="68"/>
      <c r="AL12" s="60"/>
      <c r="AM12" s="60"/>
      <c r="AN12" s="60"/>
      <c r="AO12" s="61"/>
      <c r="AP12" s="60"/>
      <c r="AQ12" s="57"/>
      <c r="AR12" s="61"/>
      <c r="AS12" s="61"/>
      <c r="AT12" s="61"/>
      <c r="AU12" s="61"/>
      <c r="AV12" s="61"/>
      <c r="AW12" s="61"/>
      <c r="AX12" s="61"/>
      <c r="AY12" s="61"/>
      <c r="AZ12" s="61"/>
      <c r="BA12" s="61"/>
      <c r="BB12" s="61"/>
      <c r="BC12" s="61"/>
      <c r="BD12" s="61"/>
      <c r="BE12" s="61"/>
      <c r="BF12" s="61"/>
      <c r="BG12" s="61"/>
      <c r="BH12" s="61"/>
      <c r="BI12" s="61"/>
    </row>
    <row r="13" spans="2:61" s="62" customFormat="1" ht="21.75" customHeight="1">
      <c r="B13" s="940"/>
      <c r="C13" s="942"/>
      <c r="D13" s="942"/>
      <c r="E13" s="942"/>
      <c r="F13" s="946"/>
      <c r="G13" s="947"/>
      <c r="H13" s="947"/>
      <c r="I13" s="947"/>
      <c r="J13" s="947"/>
      <c r="K13" s="947"/>
      <c r="L13" s="947"/>
      <c r="M13" s="947"/>
      <c r="N13" s="947"/>
      <c r="O13" s="947"/>
      <c r="P13" s="947"/>
      <c r="Q13" s="947"/>
      <c r="R13" s="947"/>
      <c r="S13" s="947"/>
      <c r="T13" s="947"/>
      <c r="U13" s="947"/>
      <c r="V13" s="947"/>
      <c r="W13" s="947"/>
      <c r="X13" s="947"/>
      <c r="Y13" s="947"/>
      <c r="Z13" s="947"/>
      <c r="AA13" s="947"/>
      <c r="AB13" s="947"/>
      <c r="AC13" s="947"/>
      <c r="AD13" s="947"/>
      <c r="AE13" s="947"/>
      <c r="AF13" s="947"/>
      <c r="AG13" s="947"/>
      <c r="AH13" s="947"/>
      <c r="AI13" s="947"/>
      <c r="AJ13" s="948"/>
      <c r="AK13" s="68"/>
      <c r="AL13" s="60"/>
      <c r="AM13" s="60"/>
      <c r="AN13" s="60"/>
      <c r="AO13" s="61"/>
      <c r="AP13" s="60"/>
      <c r="AQ13" s="57"/>
      <c r="AR13" s="61"/>
      <c r="AS13" s="61"/>
      <c r="AT13" s="61"/>
      <c r="AU13" s="61"/>
      <c r="AV13" s="61"/>
      <c r="AW13" s="61"/>
      <c r="AX13" s="61"/>
      <c r="AY13" s="61"/>
      <c r="AZ13" s="61"/>
      <c r="BA13" s="61"/>
      <c r="BB13" s="61"/>
      <c r="BC13" s="61"/>
      <c r="BD13" s="61"/>
      <c r="BE13" s="61"/>
      <c r="BF13" s="61"/>
      <c r="BG13" s="61"/>
      <c r="BH13" s="61"/>
      <c r="BI13" s="61"/>
    </row>
    <row r="14" spans="2:61" ht="17.25" customHeight="1">
      <c r="AK14" s="55"/>
      <c r="AL14" s="55"/>
      <c r="AM14" s="55"/>
      <c r="AN14" s="55"/>
      <c r="AO14" s="56"/>
      <c r="AP14" s="55"/>
      <c r="AU14" s="56"/>
      <c r="AV14" s="56"/>
      <c r="AW14" s="56"/>
      <c r="AX14" s="56"/>
      <c r="AY14" s="56"/>
      <c r="AZ14" s="56"/>
      <c r="BA14" s="56"/>
      <c r="BB14" s="56"/>
      <c r="BC14" s="56"/>
      <c r="BD14" s="56"/>
      <c r="BE14" s="56"/>
      <c r="BF14" s="56"/>
      <c r="BG14" s="56"/>
      <c r="BH14" s="56"/>
      <c r="BI14" s="56"/>
    </row>
    <row r="15" spans="2:61" ht="18" customHeight="1">
      <c r="B15" s="69" t="s">
        <v>185</v>
      </c>
      <c r="C15" s="70"/>
      <c r="D15" s="71" t="s">
        <v>186</v>
      </c>
      <c r="E15" s="70"/>
      <c r="F15" s="69" t="s">
        <v>187</v>
      </c>
      <c r="H15" s="69" t="s">
        <v>185</v>
      </c>
      <c r="I15" s="70"/>
      <c r="J15" s="71" t="s">
        <v>186</v>
      </c>
      <c r="K15" s="70"/>
      <c r="L15" s="69" t="s">
        <v>187</v>
      </c>
      <c r="N15" s="69" t="s">
        <v>185</v>
      </c>
      <c r="O15" s="70"/>
      <c r="P15" s="71" t="s">
        <v>186</v>
      </c>
      <c r="Q15" s="70"/>
      <c r="R15" s="69" t="s">
        <v>187</v>
      </c>
      <c r="T15" s="69" t="s">
        <v>185</v>
      </c>
      <c r="U15" s="70"/>
      <c r="V15" s="71" t="s">
        <v>186</v>
      </c>
      <c r="W15" s="70"/>
      <c r="X15" s="69" t="s">
        <v>187</v>
      </c>
      <c r="Z15" s="69" t="s">
        <v>185</v>
      </c>
      <c r="AA15" s="70"/>
      <c r="AB15" s="71" t="s">
        <v>186</v>
      </c>
      <c r="AC15" s="70"/>
      <c r="AD15" s="69" t="s">
        <v>187</v>
      </c>
      <c r="AF15" s="69" t="s">
        <v>185</v>
      </c>
      <c r="AG15" s="70"/>
      <c r="AH15" s="71" t="s">
        <v>186</v>
      </c>
      <c r="AI15" s="70"/>
      <c r="AJ15" s="69" t="s">
        <v>187</v>
      </c>
      <c r="AK15" s="55"/>
      <c r="AL15" s="55"/>
      <c r="AM15" s="55"/>
      <c r="AN15" s="55"/>
      <c r="AO15" s="56"/>
      <c r="AP15" s="55"/>
      <c r="AU15" s="56"/>
      <c r="AV15" s="56"/>
      <c r="AW15" s="56"/>
      <c r="AX15" s="56"/>
      <c r="AY15" s="56"/>
      <c r="AZ15" s="56"/>
      <c r="BA15" s="56"/>
      <c r="BB15" s="56"/>
      <c r="BC15" s="56"/>
      <c r="BD15" s="56"/>
      <c r="BE15" s="56"/>
      <c r="BF15" s="56"/>
      <c r="BG15" s="56"/>
      <c r="BH15" s="56"/>
      <c r="BI15" s="56"/>
    </row>
    <row r="16" spans="2:61" ht="8.25" customHeight="1">
      <c r="AK16" s="55"/>
      <c r="AL16" s="55"/>
      <c r="AM16" s="55"/>
      <c r="AN16" s="55"/>
      <c r="AO16" s="56"/>
      <c r="AP16" s="55"/>
      <c r="AQ16" s="72">
        <v>45292</v>
      </c>
      <c r="AR16" s="52" t="s">
        <v>212</v>
      </c>
      <c r="AS16" s="52" t="s">
        <v>213</v>
      </c>
      <c r="AU16" s="56"/>
      <c r="AV16" s="56"/>
      <c r="AW16" s="56"/>
      <c r="AX16" s="56"/>
      <c r="AY16" s="56"/>
      <c r="AZ16" s="56"/>
      <c r="BA16" s="56"/>
      <c r="BB16" s="56"/>
      <c r="BC16" s="56"/>
      <c r="BD16" s="56"/>
      <c r="BE16" s="56"/>
      <c r="BF16" s="56"/>
      <c r="BG16" s="56"/>
      <c r="BH16" s="56"/>
      <c r="BI16" s="56"/>
    </row>
    <row r="17" spans="2:61" ht="27.75" customHeight="1">
      <c r="B17" s="949" t="s">
        <v>189</v>
      </c>
      <c r="C17" s="949"/>
      <c r="D17" s="490" t="s">
        <v>190</v>
      </c>
      <c r="E17" s="950" t="s">
        <v>191</v>
      </c>
      <c r="F17" s="951"/>
      <c r="H17" s="949" t="s">
        <v>189</v>
      </c>
      <c r="I17" s="949"/>
      <c r="J17" s="490" t="s">
        <v>190</v>
      </c>
      <c r="K17" s="950" t="s">
        <v>191</v>
      </c>
      <c r="L17" s="951"/>
      <c r="N17" s="949" t="s">
        <v>189</v>
      </c>
      <c r="O17" s="949"/>
      <c r="P17" s="490" t="s">
        <v>190</v>
      </c>
      <c r="Q17" s="950" t="s">
        <v>191</v>
      </c>
      <c r="R17" s="951"/>
      <c r="T17" s="949" t="s">
        <v>189</v>
      </c>
      <c r="U17" s="949"/>
      <c r="V17" s="490" t="s">
        <v>190</v>
      </c>
      <c r="W17" s="950" t="s">
        <v>191</v>
      </c>
      <c r="X17" s="951"/>
      <c r="Y17" s="54"/>
      <c r="Z17" s="949" t="s">
        <v>189</v>
      </c>
      <c r="AA17" s="949"/>
      <c r="AB17" s="490" t="s">
        <v>190</v>
      </c>
      <c r="AC17" s="950" t="s">
        <v>191</v>
      </c>
      <c r="AD17" s="951"/>
      <c r="AE17" s="54"/>
      <c r="AF17" s="949" t="s">
        <v>189</v>
      </c>
      <c r="AG17" s="949"/>
      <c r="AH17" s="490" t="s">
        <v>190</v>
      </c>
      <c r="AI17" s="950" t="s">
        <v>191</v>
      </c>
      <c r="AJ17" s="951"/>
      <c r="AK17" s="73"/>
      <c r="AL17" s="55"/>
      <c r="AM17" s="55"/>
      <c r="AN17" s="55"/>
      <c r="AO17" s="56"/>
      <c r="AP17" s="55"/>
      <c r="AQ17" s="72">
        <v>45299</v>
      </c>
      <c r="AR17" s="52" t="s">
        <v>143</v>
      </c>
      <c r="AS17" s="52" t="s">
        <v>192</v>
      </c>
      <c r="AU17" s="56"/>
      <c r="AV17" s="56"/>
      <c r="AW17" s="56"/>
      <c r="AX17" s="56"/>
      <c r="AY17" s="56"/>
      <c r="AZ17" s="56"/>
      <c r="BA17" s="56"/>
      <c r="BB17" s="56"/>
      <c r="BC17" s="56"/>
      <c r="BD17" s="56"/>
      <c r="BE17" s="56"/>
      <c r="BF17" s="56"/>
      <c r="BG17" s="56"/>
      <c r="BH17" s="56"/>
      <c r="BI17" s="56"/>
    </row>
    <row r="18" spans="2:61" ht="30" customHeight="1">
      <c r="B18" s="934" t="str">
        <f>IFERROR(DATEVALUE(B15&amp;C15&amp;D15&amp;E15&amp;F15&amp;"1"&amp;"日"),"")</f>
        <v/>
      </c>
      <c r="C18" s="934"/>
      <c r="D18" s="490" t="str">
        <f>TEXT(B18,"aaa")</f>
        <v/>
      </c>
      <c r="E18" s="938"/>
      <c r="F18" s="938"/>
      <c r="H18" s="934" t="str">
        <f>IFERROR(DATEVALUE(H15&amp;I15&amp;J15&amp;K15&amp;L15&amp;"1"&amp;"日"),"")</f>
        <v/>
      </c>
      <c r="I18" s="934"/>
      <c r="J18" s="490" t="str">
        <f>TEXT(H18,"aaa")</f>
        <v/>
      </c>
      <c r="K18" s="932"/>
      <c r="L18" s="933"/>
      <c r="N18" s="934" t="str">
        <f>IFERROR(DATEVALUE(N15&amp;O15&amp;P15&amp;Q15&amp;R15&amp;"1"&amp;"日"),"")</f>
        <v/>
      </c>
      <c r="O18" s="934"/>
      <c r="P18" s="490" t="str">
        <f>TEXT(N18,"aaa")</f>
        <v/>
      </c>
      <c r="Q18" s="932"/>
      <c r="R18" s="933"/>
      <c r="T18" s="934" t="str">
        <f>IFERROR(DATEVALUE(T15&amp;U15&amp;V15&amp;W15&amp;X15&amp;"1"&amp;"日"),"")</f>
        <v/>
      </c>
      <c r="U18" s="934"/>
      <c r="V18" s="490" t="str">
        <f>TEXT(T18,"aaa")</f>
        <v/>
      </c>
      <c r="W18" s="932"/>
      <c r="X18" s="933"/>
      <c r="Y18" s="54"/>
      <c r="Z18" s="934" t="str">
        <f>IFERROR(DATEVALUE(Z15&amp;AA15&amp;AB15&amp;AC15&amp;AD15&amp;"1"&amp;"日"),"")</f>
        <v/>
      </c>
      <c r="AA18" s="934"/>
      <c r="AB18" s="490" t="str">
        <f>TEXT(Z18,"aaa")</f>
        <v/>
      </c>
      <c r="AC18" s="932"/>
      <c r="AD18" s="933"/>
      <c r="AE18" s="54"/>
      <c r="AF18" s="934" t="str">
        <f>IFERROR(DATEVALUE(AF15&amp;AG15&amp;AH15&amp;AI15&amp;AJ15&amp;"1"&amp;"日"),"")</f>
        <v/>
      </c>
      <c r="AG18" s="934"/>
      <c r="AH18" s="490" t="str">
        <f>TEXT(AF18,"aaa")</f>
        <v/>
      </c>
      <c r="AI18" s="932"/>
      <c r="AJ18" s="933"/>
      <c r="AK18" s="73"/>
      <c r="AL18" s="55"/>
      <c r="AM18" s="55"/>
      <c r="AN18" s="55"/>
      <c r="AO18" s="56"/>
      <c r="AP18" s="55"/>
      <c r="AQ18" s="72">
        <v>45333</v>
      </c>
      <c r="AR18" s="52" t="s">
        <v>142</v>
      </c>
      <c r="AS18" s="52" t="s">
        <v>194</v>
      </c>
      <c r="AU18" s="56"/>
      <c r="AV18" s="56"/>
      <c r="AW18" s="56"/>
      <c r="AX18" s="56"/>
      <c r="AY18" s="56"/>
      <c r="AZ18" s="56"/>
      <c r="BA18" s="56"/>
      <c r="BB18" s="56"/>
      <c r="BC18" s="56"/>
      <c r="BD18" s="56"/>
      <c r="BE18" s="56"/>
      <c r="BF18" s="56"/>
      <c r="BG18" s="56"/>
      <c r="BH18" s="56"/>
      <c r="BI18" s="56"/>
    </row>
    <row r="19" spans="2:61" ht="30" customHeight="1">
      <c r="B19" s="934" t="str">
        <f>IFERROR(B18+1,"")</f>
        <v/>
      </c>
      <c r="C19" s="934"/>
      <c r="D19" s="490" t="str">
        <f>TEXT(B19,"aaa")</f>
        <v/>
      </c>
      <c r="E19" s="938"/>
      <c r="F19" s="938"/>
      <c r="H19" s="934" t="str">
        <f>IFERROR(H18+1,"")</f>
        <v/>
      </c>
      <c r="I19" s="934"/>
      <c r="J19" s="490" t="str">
        <f t="shared" ref="J19:J48" si="0">TEXT(H19,"aaa")</f>
        <v/>
      </c>
      <c r="K19" s="932"/>
      <c r="L19" s="933"/>
      <c r="N19" s="934" t="str">
        <f>IFERROR(N18+1,"")</f>
        <v/>
      </c>
      <c r="O19" s="934"/>
      <c r="P19" s="490" t="str">
        <f t="shared" ref="P19:P48" si="1">TEXT(N19,"aaa")</f>
        <v/>
      </c>
      <c r="Q19" s="932"/>
      <c r="R19" s="933"/>
      <c r="T19" s="934" t="str">
        <f>IFERROR(T18+1,"")</f>
        <v/>
      </c>
      <c r="U19" s="934"/>
      <c r="V19" s="490" t="str">
        <f t="shared" ref="V19:V48" si="2">TEXT(T19,"aaa")</f>
        <v/>
      </c>
      <c r="W19" s="932"/>
      <c r="X19" s="933"/>
      <c r="Y19" s="54"/>
      <c r="Z19" s="934" t="str">
        <f>IFERROR(Z18+1,"")</f>
        <v/>
      </c>
      <c r="AA19" s="934"/>
      <c r="AB19" s="490" t="str">
        <f t="shared" ref="AB19:AB48" si="3">TEXT(Z19,"aaa")</f>
        <v/>
      </c>
      <c r="AC19" s="932"/>
      <c r="AD19" s="933"/>
      <c r="AE19" s="54"/>
      <c r="AF19" s="934" t="str">
        <f>IFERROR(AF18+1,"")</f>
        <v/>
      </c>
      <c r="AG19" s="934"/>
      <c r="AH19" s="490" t="str">
        <f t="shared" ref="AH19:AH48" si="4">TEXT(AF19,"aaa")</f>
        <v/>
      </c>
      <c r="AI19" s="932"/>
      <c r="AJ19" s="933"/>
      <c r="AK19" s="73"/>
      <c r="AL19" s="55"/>
      <c r="AM19" s="55"/>
      <c r="AN19" s="55"/>
      <c r="AO19" s="56"/>
      <c r="AP19" s="55"/>
      <c r="AQ19" s="72">
        <v>45334</v>
      </c>
      <c r="AR19" s="52" t="s">
        <v>143</v>
      </c>
      <c r="AS19" s="52" t="s">
        <v>214</v>
      </c>
      <c r="AU19" s="56"/>
      <c r="AV19" s="56"/>
      <c r="AW19" s="56"/>
      <c r="AX19" s="56"/>
      <c r="AY19" s="56"/>
      <c r="AZ19" s="56"/>
      <c r="BA19" s="56"/>
      <c r="BB19" s="56"/>
      <c r="BC19" s="56"/>
      <c r="BD19" s="56"/>
      <c r="BE19" s="56"/>
      <c r="BF19" s="56"/>
      <c r="BG19" s="56"/>
      <c r="BH19" s="56"/>
      <c r="BI19" s="56"/>
    </row>
    <row r="20" spans="2:61" ht="30" customHeight="1">
      <c r="B20" s="934" t="str">
        <f t="shared" ref="B20:B45" si="5">IFERROR(B19+1,"")</f>
        <v/>
      </c>
      <c r="C20" s="934"/>
      <c r="D20" s="490" t="str">
        <f>TEXT(B20,"aaa")</f>
        <v/>
      </c>
      <c r="E20" s="938"/>
      <c r="F20" s="938"/>
      <c r="H20" s="934" t="str">
        <f t="shared" ref="H20:H45" si="6">IFERROR(H19+1,"")</f>
        <v/>
      </c>
      <c r="I20" s="934"/>
      <c r="J20" s="490" t="str">
        <f t="shared" si="0"/>
        <v/>
      </c>
      <c r="K20" s="932"/>
      <c r="L20" s="933"/>
      <c r="N20" s="934" t="str">
        <f t="shared" ref="N20:N45" si="7">IFERROR(N19+1,"")</f>
        <v/>
      </c>
      <c r="O20" s="934"/>
      <c r="P20" s="490" t="str">
        <f t="shared" si="1"/>
        <v/>
      </c>
      <c r="Q20" s="932"/>
      <c r="R20" s="933"/>
      <c r="T20" s="934" t="str">
        <f t="shared" ref="T20:T45" si="8">IFERROR(T19+1,"")</f>
        <v/>
      </c>
      <c r="U20" s="934"/>
      <c r="V20" s="490" t="str">
        <f t="shared" si="2"/>
        <v/>
      </c>
      <c r="W20" s="932"/>
      <c r="X20" s="933"/>
      <c r="Y20" s="54"/>
      <c r="Z20" s="934" t="str">
        <f t="shared" ref="Z20:Z45" si="9">IFERROR(Z19+1,"")</f>
        <v/>
      </c>
      <c r="AA20" s="934"/>
      <c r="AB20" s="490" t="str">
        <f t="shared" si="3"/>
        <v/>
      </c>
      <c r="AC20" s="932"/>
      <c r="AD20" s="933"/>
      <c r="AE20" s="54"/>
      <c r="AF20" s="934" t="str">
        <f t="shared" ref="AF20:AF45" si="10">IFERROR(AF19+1,"")</f>
        <v/>
      </c>
      <c r="AG20" s="934"/>
      <c r="AH20" s="490" t="str">
        <f t="shared" si="4"/>
        <v/>
      </c>
      <c r="AI20" s="932"/>
      <c r="AJ20" s="933"/>
      <c r="AK20" s="73"/>
      <c r="AL20" s="55"/>
      <c r="AM20" s="55"/>
      <c r="AN20" s="55"/>
      <c r="AO20" s="56"/>
      <c r="AP20" s="55"/>
      <c r="AQ20" s="72">
        <v>45345</v>
      </c>
      <c r="AR20" s="52" t="s">
        <v>203</v>
      </c>
      <c r="AS20" s="52" t="s">
        <v>196</v>
      </c>
      <c r="AU20" s="56"/>
      <c r="AV20" s="246"/>
      <c r="AW20" s="56"/>
      <c r="AX20" s="56"/>
      <c r="AY20" s="56"/>
      <c r="AZ20" s="56"/>
      <c r="BA20" s="56"/>
      <c r="BB20" s="56"/>
      <c r="BC20" s="56"/>
      <c r="BD20" s="56"/>
      <c r="BE20" s="56"/>
      <c r="BF20" s="56"/>
      <c r="BG20" s="56"/>
      <c r="BH20" s="56"/>
      <c r="BI20" s="56"/>
    </row>
    <row r="21" spans="2:61" ht="30" customHeight="1">
      <c r="B21" s="934" t="str">
        <f t="shared" si="5"/>
        <v/>
      </c>
      <c r="C21" s="934"/>
      <c r="D21" s="490" t="str">
        <f>TEXT(B21,"aaa")</f>
        <v/>
      </c>
      <c r="E21" s="938"/>
      <c r="F21" s="938"/>
      <c r="H21" s="934" t="str">
        <f t="shared" si="6"/>
        <v/>
      </c>
      <c r="I21" s="934"/>
      <c r="J21" s="490" t="str">
        <f t="shared" si="0"/>
        <v/>
      </c>
      <c r="K21" s="932"/>
      <c r="L21" s="933"/>
      <c r="N21" s="934" t="str">
        <f t="shared" si="7"/>
        <v/>
      </c>
      <c r="O21" s="934"/>
      <c r="P21" s="490" t="str">
        <f t="shared" si="1"/>
        <v/>
      </c>
      <c r="Q21" s="932"/>
      <c r="R21" s="933"/>
      <c r="T21" s="934" t="str">
        <f t="shared" si="8"/>
        <v/>
      </c>
      <c r="U21" s="934"/>
      <c r="V21" s="490" t="str">
        <f t="shared" si="2"/>
        <v/>
      </c>
      <c r="W21" s="932"/>
      <c r="X21" s="933"/>
      <c r="Y21" s="54"/>
      <c r="Z21" s="934" t="str">
        <f t="shared" si="9"/>
        <v/>
      </c>
      <c r="AA21" s="934"/>
      <c r="AB21" s="490" t="str">
        <f t="shared" si="3"/>
        <v/>
      </c>
      <c r="AC21" s="932"/>
      <c r="AD21" s="933"/>
      <c r="AE21" s="54"/>
      <c r="AF21" s="934" t="str">
        <f t="shared" si="10"/>
        <v/>
      </c>
      <c r="AG21" s="934"/>
      <c r="AH21" s="490" t="str">
        <f t="shared" si="4"/>
        <v/>
      </c>
      <c r="AI21" s="932"/>
      <c r="AJ21" s="933"/>
      <c r="AK21" s="73"/>
      <c r="AL21" s="55"/>
      <c r="AM21" s="55"/>
      <c r="AN21" s="55"/>
      <c r="AO21" s="56"/>
      <c r="AP21" s="55"/>
      <c r="AQ21" s="72">
        <v>45371</v>
      </c>
      <c r="AR21" s="52" t="s">
        <v>200</v>
      </c>
      <c r="AS21" s="52" t="s">
        <v>198</v>
      </c>
      <c r="AU21" s="56"/>
      <c r="AV21" s="246"/>
      <c r="AW21" s="56"/>
      <c r="AX21" s="56"/>
      <c r="AY21" s="56"/>
      <c r="AZ21" s="56"/>
      <c r="BA21" s="56"/>
      <c r="BB21" s="56"/>
      <c r="BC21" s="56"/>
      <c r="BD21" s="56"/>
      <c r="BE21" s="56"/>
      <c r="BF21" s="56"/>
      <c r="BG21" s="56"/>
      <c r="BH21" s="56"/>
      <c r="BI21" s="56"/>
    </row>
    <row r="22" spans="2:61" ht="30" customHeight="1">
      <c r="B22" s="934" t="str">
        <f t="shared" si="5"/>
        <v/>
      </c>
      <c r="C22" s="934"/>
      <c r="D22" s="490" t="str">
        <f>TEXT(B22,"aaa")</f>
        <v/>
      </c>
      <c r="E22" s="938"/>
      <c r="F22" s="938"/>
      <c r="H22" s="934" t="str">
        <f t="shared" si="6"/>
        <v/>
      </c>
      <c r="I22" s="934"/>
      <c r="J22" s="490" t="str">
        <f t="shared" si="0"/>
        <v/>
      </c>
      <c r="K22" s="932"/>
      <c r="L22" s="933"/>
      <c r="N22" s="934" t="str">
        <f t="shared" si="7"/>
        <v/>
      </c>
      <c r="O22" s="934"/>
      <c r="P22" s="490" t="str">
        <f t="shared" si="1"/>
        <v/>
      </c>
      <c r="Q22" s="932"/>
      <c r="R22" s="933"/>
      <c r="T22" s="934" t="str">
        <f t="shared" si="8"/>
        <v/>
      </c>
      <c r="U22" s="934"/>
      <c r="V22" s="490" t="str">
        <f t="shared" si="2"/>
        <v/>
      </c>
      <c r="W22" s="932"/>
      <c r="X22" s="933"/>
      <c r="Y22" s="54"/>
      <c r="Z22" s="934" t="str">
        <f t="shared" si="9"/>
        <v/>
      </c>
      <c r="AA22" s="934"/>
      <c r="AB22" s="490" t="str">
        <f t="shared" si="3"/>
        <v/>
      </c>
      <c r="AC22" s="932"/>
      <c r="AD22" s="933"/>
      <c r="AE22" s="54"/>
      <c r="AF22" s="934" t="str">
        <f t="shared" si="10"/>
        <v/>
      </c>
      <c r="AG22" s="934"/>
      <c r="AH22" s="490" t="str">
        <f t="shared" si="4"/>
        <v/>
      </c>
      <c r="AI22" s="932"/>
      <c r="AJ22" s="933"/>
      <c r="AK22" s="73"/>
      <c r="AL22" s="55"/>
      <c r="AM22" s="55"/>
      <c r="AN22" s="55"/>
      <c r="AO22" s="56"/>
      <c r="AP22" s="55"/>
      <c r="AQ22" s="72">
        <v>45411</v>
      </c>
      <c r="AR22" s="52" t="s">
        <v>143</v>
      </c>
      <c r="AS22" s="52" t="s">
        <v>199</v>
      </c>
      <c r="AU22" s="56"/>
      <c r="AV22" s="56"/>
      <c r="AW22" s="56"/>
      <c r="AX22" s="56"/>
      <c r="AY22" s="56"/>
      <c r="AZ22" s="56"/>
      <c r="BA22" s="56"/>
      <c r="BB22" s="56"/>
      <c r="BC22" s="56"/>
      <c r="BD22" s="56"/>
      <c r="BE22" s="56"/>
      <c r="BF22" s="56"/>
      <c r="BG22" s="56"/>
      <c r="BH22" s="56"/>
      <c r="BI22" s="56"/>
    </row>
    <row r="23" spans="2:61" ht="30" customHeight="1">
      <c r="B23" s="934" t="str">
        <f t="shared" si="5"/>
        <v/>
      </c>
      <c r="C23" s="934"/>
      <c r="D23" s="490" t="str">
        <f t="shared" ref="D23:D48" si="11">TEXT(B23,"aaa")</f>
        <v/>
      </c>
      <c r="E23" s="938"/>
      <c r="F23" s="938"/>
      <c r="H23" s="934" t="str">
        <f t="shared" si="6"/>
        <v/>
      </c>
      <c r="I23" s="934"/>
      <c r="J23" s="490" t="str">
        <f t="shared" si="0"/>
        <v/>
      </c>
      <c r="K23" s="932"/>
      <c r="L23" s="933"/>
      <c r="N23" s="934" t="str">
        <f t="shared" si="7"/>
        <v/>
      </c>
      <c r="O23" s="934"/>
      <c r="P23" s="490" t="str">
        <f t="shared" si="1"/>
        <v/>
      </c>
      <c r="Q23" s="932"/>
      <c r="R23" s="933"/>
      <c r="T23" s="934" t="str">
        <f t="shared" si="8"/>
        <v/>
      </c>
      <c r="U23" s="934"/>
      <c r="V23" s="490" t="str">
        <f t="shared" si="2"/>
        <v/>
      </c>
      <c r="W23" s="932"/>
      <c r="X23" s="933"/>
      <c r="Y23" s="54"/>
      <c r="Z23" s="934" t="str">
        <f t="shared" si="9"/>
        <v/>
      </c>
      <c r="AA23" s="934"/>
      <c r="AB23" s="490" t="str">
        <f t="shared" si="3"/>
        <v/>
      </c>
      <c r="AC23" s="932"/>
      <c r="AD23" s="933"/>
      <c r="AE23" s="54"/>
      <c r="AF23" s="934" t="str">
        <f t="shared" si="10"/>
        <v/>
      </c>
      <c r="AG23" s="934"/>
      <c r="AH23" s="490" t="str">
        <f t="shared" si="4"/>
        <v/>
      </c>
      <c r="AI23" s="932"/>
      <c r="AJ23" s="933"/>
      <c r="AK23" s="73"/>
      <c r="AL23" s="55"/>
      <c r="AM23" s="55"/>
      <c r="AN23" s="55"/>
      <c r="AO23" s="56"/>
      <c r="AP23" s="55"/>
      <c r="AQ23" s="72">
        <v>45415</v>
      </c>
      <c r="AR23" s="52" t="s">
        <v>203</v>
      </c>
      <c r="AS23" s="52" t="s">
        <v>201</v>
      </c>
      <c r="AU23" s="56"/>
      <c r="AV23" s="56"/>
      <c r="AW23" s="56"/>
      <c r="AX23" s="56"/>
      <c r="AY23" s="56"/>
      <c r="AZ23" s="56"/>
      <c r="BA23" s="56"/>
      <c r="BB23" s="56"/>
      <c r="BC23" s="56"/>
      <c r="BD23" s="56"/>
      <c r="BE23" s="56"/>
      <c r="BF23" s="56"/>
      <c r="BG23" s="56"/>
      <c r="BH23" s="56"/>
      <c r="BI23" s="56"/>
    </row>
    <row r="24" spans="2:61" ht="30" customHeight="1">
      <c r="B24" s="934" t="str">
        <f t="shared" si="5"/>
        <v/>
      </c>
      <c r="C24" s="934"/>
      <c r="D24" s="490" t="str">
        <f t="shared" si="11"/>
        <v/>
      </c>
      <c r="E24" s="938"/>
      <c r="F24" s="938"/>
      <c r="H24" s="934" t="str">
        <f t="shared" si="6"/>
        <v/>
      </c>
      <c r="I24" s="934"/>
      <c r="J24" s="490" t="str">
        <f t="shared" si="0"/>
        <v/>
      </c>
      <c r="K24" s="932"/>
      <c r="L24" s="933"/>
      <c r="N24" s="934" t="str">
        <f t="shared" si="7"/>
        <v/>
      </c>
      <c r="O24" s="934"/>
      <c r="P24" s="490" t="str">
        <f t="shared" si="1"/>
        <v/>
      </c>
      <c r="Q24" s="932"/>
      <c r="R24" s="933"/>
      <c r="T24" s="934" t="str">
        <f t="shared" si="8"/>
        <v/>
      </c>
      <c r="U24" s="934"/>
      <c r="V24" s="490" t="str">
        <f t="shared" si="2"/>
        <v/>
      </c>
      <c r="W24" s="932"/>
      <c r="X24" s="933"/>
      <c r="Y24" s="54"/>
      <c r="Z24" s="934" t="str">
        <f t="shared" si="9"/>
        <v/>
      </c>
      <c r="AA24" s="934"/>
      <c r="AB24" s="490" t="str">
        <f t="shared" si="3"/>
        <v/>
      </c>
      <c r="AC24" s="932"/>
      <c r="AD24" s="933"/>
      <c r="AE24" s="54"/>
      <c r="AF24" s="934" t="str">
        <f t="shared" si="10"/>
        <v/>
      </c>
      <c r="AG24" s="934"/>
      <c r="AH24" s="490" t="str">
        <f t="shared" si="4"/>
        <v/>
      </c>
      <c r="AI24" s="932"/>
      <c r="AJ24" s="933"/>
      <c r="AK24" s="73"/>
      <c r="AL24" s="55"/>
      <c r="AM24" s="55"/>
      <c r="AN24" s="55"/>
      <c r="AO24" s="56"/>
      <c r="AP24" s="55"/>
      <c r="AQ24" s="72">
        <v>45416</v>
      </c>
      <c r="AR24" s="52" t="s">
        <v>193</v>
      </c>
      <c r="AS24" s="52" t="s">
        <v>202</v>
      </c>
      <c r="AU24" s="56"/>
      <c r="AV24" s="56"/>
      <c r="AW24" s="56"/>
      <c r="AX24" s="56"/>
      <c r="AY24" s="56"/>
      <c r="AZ24" s="56"/>
      <c r="BA24" s="56"/>
      <c r="BB24" s="56"/>
      <c r="BC24" s="56"/>
      <c r="BD24" s="56"/>
      <c r="BE24" s="56"/>
      <c r="BF24" s="56"/>
      <c r="BG24" s="56"/>
      <c r="BH24" s="56"/>
      <c r="BI24" s="56"/>
    </row>
    <row r="25" spans="2:61" ht="30" customHeight="1">
      <c r="B25" s="934" t="str">
        <f t="shared" si="5"/>
        <v/>
      </c>
      <c r="C25" s="934"/>
      <c r="D25" s="490" t="str">
        <f t="shared" si="11"/>
        <v/>
      </c>
      <c r="E25" s="938"/>
      <c r="F25" s="938"/>
      <c r="H25" s="934" t="str">
        <f t="shared" si="6"/>
        <v/>
      </c>
      <c r="I25" s="934"/>
      <c r="J25" s="490" t="str">
        <f t="shared" si="0"/>
        <v/>
      </c>
      <c r="K25" s="932"/>
      <c r="L25" s="933"/>
      <c r="N25" s="934" t="str">
        <f t="shared" si="7"/>
        <v/>
      </c>
      <c r="O25" s="934"/>
      <c r="P25" s="490" t="str">
        <f t="shared" si="1"/>
        <v/>
      </c>
      <c r="Q25" s="932"/>
      <c r="R25" s="933"/>
      <c r="T25" s="934" t="str">
        <f t="shared" si="8"/>
        <v/>
      </c>
      <c r="U25" s="934"/>
      <c r="V25" s="490" t="str">
        <f t="shared" si="2"/>
        <v/>
      </c>
      <c r="W25" s="932"/>
      <c r="X25" s="933"/>
      <c r="Y25" s="54"/>
      <c r="Z25" s="934" t="str">
        <f t="shared" si="9"/>
        <v/>
      </c>
      <c r="AA25" s="934"/>
      <c r="AB25" s="490" t="str">
        <f t="shared" si="3"/>
        <v/>
      </c>
      <c r="AC25" s="932"/>
      <c r="AD25" s="933"/>
      <c r="AE25" s="54"/>
      <c r="AF25" s="934" t="str">
        <f t="shared" si="10"/>
        <v/>
      </c>
      <c r="AG25" s="934"/>
      <c r="AH25" s="490" t="str">
        <f t="shared" si="4"/>
        <v/>
      </c>
      <c r="AI25" s="932"/>
      <c r="AJ25" s="933"/>
      <c r="AK25" s="73"/>
      <c r="AL25" s="55"/>
      <c r="AM25" s="55"/>
      <c r="AN25" s="55"/>
      <c r="AO25" s="56"/>
      <c r="AP25" s="55"/>
      <c r="AQ25" s="72">
        <v>45417</v>
      </c>
      <c r="AR25" s="52" t="s">
        <v>142</v>
      </c>
      <c r="AS25" s="52" t="s">
        <v>204</v>
      </c>
      <c r="AU25" s="56"/>
      <c r="AV25" s="56"/>
      <c r="AW25" s="56"/>
      <c r="AX25" s="56"/>
      <c r="AY25" s="56"/>
      <c r="AZ25" s="56"/>
      <c r="BA25" s="56"/>
      <c r="BB25" s="56"/>
      <c r="BC25" s="56"/>
      <c r="BD25" s="56"/>
      <c r="BE25" s="56"/>
      <c r="BF25" s="56"/>
      <c r="BG25" s="56"/>
      <c r="BH25" s="56"/>
      <c r="BI25" s="56"/>
    </row>
    <row r="26" spans="2:61" ht="30" customHeight="1">
      <c r="B26" s="934" t="str">
        <f t="shared" si="5"/>
        <v/>
      </c>
      <c r="C26" s="934"/>
      <c r="D26" s="490" t="str">
        <f t="shared" si="11"/>
        <v/>
      </c>
      <c r="E26" s="938"/>
      <c r="F26" s="938"/>
      <c r="H26" s="934" t="str">
        <f t="shared" si="6"/>
        <v/>
      </c>
      <c r="I26" s="934"/>
      <c r="J26" s="490" t="str">
        <f t="shared" si="0"/>
        <v/>
      </c>
      <c r="K26" s="932"/>
      <c r="L26" s="933"/>
      <c r="N26" s="934" t="str">
        <f t="shared" si="7"/>
        <v/>
      </c>
      <c r="O26" s="934"/>
      <c r="P26" s="490" t="str">
        <f t="shared" si="1"/>
        <v/>
      </c>
      <c r="Q26" s="932"/>
      <c r="R26" s="933"/>
      <c r="T26" s="934" t="str">
        <f t="shared" si="8"/>
        <v/>
      </c>
      <c r="U26" s="934"/>
      <c r="V26" s="490" t="str">
        <f t="shared" si="2"/>
        <v/>
      </c>
      <c r="W26" s="932"/>
      <c r="X26" s="933"/>
      <c r="Y26" s="54"/>
      <c r="Z26" s="934" t="str">
        <f t="shared" si="9"/>
        <v/>
      </c>
      <c r="AA26" s="934"/>
      <c r="AB26" s="490" t="str">
        <f t="shared" si="3"/>
        <v/>
      </c>
      <c r="AC26" s="932"/>
      <c r="AD26" s="933"/>
      <c r="AE26" s="54"/>
      <c r="AF26" s="934" t="str">
        <f t="shared" si="10"/>
        <v/>
      </c>
      <c r="AG26" s="934"/>
      <c r="AH26" s="490" t="str">
        <f t="shared" si="4"/>
        <v/>
      </c>
      <c r="AI26" s="932"/>
      <c r="AJ26" s="933"/>
      <c r="AK26" s="73"/>
      <c r="AL26" s="55"/>
      <c r="AM26" s="55"/>
      <c r="AN26" s="55"/>
      <c r="AO26" s="56"/>
      <c r="AP26" s="55"/>
      <c r="AQ26" s="72">
        <v>45418</v>
      </c>
      <c r="AR26" s="52" t="s">
        <v>143</v>
      </c>
      <c r="AS26" s="52" t="s">
        <v>214</v>
      </c>
      <c r="AU26" s="56"/>
      <c r="AV26" s="56"/>
      <c r="AW26" s="56"/>
      <c r="AX26" s="56"/>
      <c r="AY26" s="56"/>
      <c r="AZ26" s="56"/>
      <c r="BA26" s="56"/>
      <c r="BB26" s="56"/>
      <c r="BC26" s="56"/>
      <c r="BD26" s="56"/>
      <c r="BE26" s="56"/>
      <c r="BF26" s="56"/>
      <c r="BG26" s="56"/>
      <c r="BH26" s="56"/>
      <c r="BI26" s="56"/>
    </row>
    <row r="27" spans="2:61" ht="30" customHeight="1">
      <c r="B27" s="934" t="str">
        <f t="shared" si="5"/>
        <v/>
      </c>
      <c r="C27" s="934"/>
      <c r="D27" s="490" t="str">
        <f t="shared" si="11"/>
        <v/>
      </c>
      <c r="E27" s="938"/>
      <c r="F27" s="938"/>
      <c r="H27" s="934" t="str">
        <f t="shared" si="6"/>
        <v/>
      </c>
      <c r="I27" s="934"/>
      <c r="J27" s="490" t="str">
        <f t="shared" si="0"/>
        <v/>
      </c>
      <c r="K27" s="932"/>
      <c r="L27" s="933"/>
      <c r="N27" s="934" t="str">
        <f t="shared" si="7"/>
        <v/>
      </c>
      <c r="O27" s="934"/>
      <c r="P27" s="490" t="str">
        <f t="shared" si="1"/>
        <v/>
      </c>
      <c r="Q27" s="932"/>
      <c r="R27" s="933"/>
      <c r="T27" s="934" t="str">
        <f t="shared" si="8"/>
        <v/>
      </c>
      <c r="U27" s="934"/>
      <c r="V27" s="490" t="str">
        <f t="shared" si="2"/>
        <v/>
      </c>
      <c r="W27" s="932"/>
      <c r="X27" s="933"/>
      <c r="Y27" s="54"/>
      <c r="Z27" s="934" t="str">
        <f t="shared" si="9"/>
        <v/>
      </c>
      <c r="AA27" s="934"/>
      <c r="AB27" s="490" t="str">
        <f t="shared" si="3"/>
        <v/>
      </c>
      <c r="AC27" s="932"/>
      <c r="AD27" s="933"/>
      <c r="AE27" s="54"/>
      <c r="AF27" s="934" t="str">
        <f t="shared" si="10"/>
        <v/>
      </c>
      <c r="AG27" s="934"/>
      <c r="AH27" s="490" t="str">
        <f t="shared" si="4"/>
        <v/>
      </c>
      <c r="AI27" s="932"/>
      <c r="AJ27" s="933"/>
      <c r="AK27" s="74"/>
      <c r="AQ27" s="72">
        <v>45488</v>
      </c>
      <c r="AR27" s="52" t="s">
        <v>143</v>
      </c>
      <c r="AS27" s="52" t="s">
        <v>205</v>
      </c>
    </row>
    <row r="28" spans="2:61" ht="30" customHeight="1">
      <c r="B28" s="934" t="str">
        <f t="shared" si="5"/>
        <v/>
      </c>
      <c r="C28" s="934"/>
      <c r="D28" s="490" t="str">
        <f t="shared" si="11"/>
        <v/>
      </c>
      <c r="E28" s="938"/>
      <c r="F28" s="938"/>
      <c r="H28" s="934" t="str">
        <f t="shared" si="6"/>
        <v/>
      </c>
      <c r="I28" s="934"/>
      <c r="J28" s="490" t="str">
        <f t="shared" si="0"/>
        <v/>
      </c>
      <c r="K28" s="932"/>
      <c r="L28" s="933"/>
      <c r="N28" s="934" t="str">
        <f t="shared" si="7"/>
        <v/>
      </c>
      <c r="O28" s="934"/>
      <c r="P28" s="490" t="str">
        <f t="shared" si="1"/>
        <v/>
      </c>
      <c r="Q28" s="932"/>
      <c r="R28" s="933"/>
      <c r="T28" s="934" t="str">
        <f t="shared" si="8"/>
        <v/>
      </c>
      <c r="U28" s="934"/>
      <c r="V28" s="490" t="str">
        <f t="shared" si="2"/>
        <v/>
      </c>
      <c r="W28" s="932"/>
      <c r="X28" s="933"/>
      <c r="Y28" s="54"/>
      <c r="Z28" s="934" t="str">
        <f t="shared" si="9"/>
        <v/>
      </c>
      <c r="AA28" s="934"/>
      <c r="AB28" s="490" t="str">
        <f t="shared" si="3"/>
        <v/>
      </c>
      <c r="AC28" s="932"/>
      <c r="AD28" s="933"/>
      <c r="AE28" s="54"/>
      <c r="AF28" s="934" t="str">
        <f t="shared" si="10"/>
        <v/>
      </c>
      <c r="AG28" s="934"/>
      <c r="AH28" s="490" t="str">
        <f t="shared" si="4"/>
        <v/>
      </c>
      <c r="AI28" s="932"/>
      <c r="AJ28" s="933"/>
      <c r="AK28" s="74"/>
      <c r="AQ28" s="72">
        <v>45515</v>
      </c>
      <c r="AR28" s="52" t="s">
        <v>142</v>
      </c>
      <c r="AS28" s="52" t="s">
        <v>206</v>
      </c>
    </row>
    <row r="29" spans="2:61" ht="30" customHeight="1">
      <c r="B29" s="934" t="str">
        <f t="shared" si="5"/>
        <v/>
      </c>
      <c r="C29" s="934"/>
      <c r="D29" s="490" t="str">
        <f t="shared" si="11"/>
        <v/>
      </c>
      <c r="E29" s="938"/>
      <c r="F29" s="938"/>
      <c r="H29" s="934" t="str">
        <f t="shared" si="6"/>
        <v/>
      </c>
      <c r="I29" s="934"/>
      <c r="J29" s="490" t="str">
        <f t="shared" si="0"/>
        <v/>
      </c>
      <c r="K29" s="932"/>
      <c r="L29" s="933"/>
      <c r="N29" s="934" t="str">
        <f t="shared" si="7"/>
        <v/>
      </c>
      <c r="O29" s="934"/>
      <c r="P29" s="490" t="str">
        <f t="shared" si="1"/>
        <v/>
      </c>
      <c r="Q29" s="932"/>
      <c r="R29" s="933"/>
      <c r="T29" s="934" t="str">
        <f t="shared" si="8"/>
        <v/>
      </c>
      <c r="U29" s="934"/>
      <c r="V29" s="490" t="str">
        <f t="shared" si="2"/>
        <v/>
      </c>
      <c r="W29" s="932"/>
      <c r="X29" s="933"/>
      <c r="Y29" s="54"/>
      <c r="Z29" s="934" t="str">
        <f t="shared" si="9"/>
        <v/>
      </c>
      <c r="AA29" s="934"/>
      <c r="AB29" s="490" t="str">
        <f t="shared" si="3"/>
        <v/>
      </c>
      <c r="AC29" s="932"/>
      <c r="AD29" s="933"/>
      <c r="AE29" s="54"/>
      <c r="AF29" s="934" t="str">
        <f t="shared" si="10"/>
        <v/>
      </c>
      <c r="AG29" s="934"/>
      <c r="AH29" s="490" t="str">
        <f t="shared" si="4"/>
        <v/>
      </c>
      <c r="AI29" s="932"/>
      <c r="AJ29" s="933"/>
      <c r="AK29" s="74"/>
      <c r="AQ29" s="72">
        <v>45516</v>
      </c>
      <c r="AR29" s="52" t="s">
        <v>143</v>
      </c>
      <c r="AS29" s="52" t="s">
        <v>214</v>
      </c>
    </row>
    <row r="30" spans="2:61" ht="30" customHeight="1">
      <c r="B30" s="934" t="str">
        <f t="shared" si="5"/>
        <v/>
      </c>
      <c r="C30" s="934"/>
      <c r="D30" s="490" t="str">
        <f t="shared" si="11"/>
        <v/>
      </c>
      <c r="E30" s="938"/>
      <c r="F30" s="938"/>
      <c r="H30" s="934" t="str">
        <f t="shared" si="6"/>
        <v/>
      </c>
      <c r="I30" s="934"/>
      <c r="J30" s="490" t="str">
        <f t="shared" si="0"/>
        <v/>
      </c>
      <c r="K30" s="932"/>
      <c r="L30" s="933"/>
      <c r="N30" s="934" t="str">
        <f t="shared" si="7"/>
        <v/>
      </c>
      <c r="O30" s="934"/>
      <c r="P30" s="490" t="str">
        <f t="shared" si="1"/>
        <v/>
      </c>
      <c r="Q30" s="932"/>
      <c r="R30" s="933"/>
      <c r="T30" s="934" t="str">
        <f t="shared" si="8"/>
        <v/>
      </c>
      <c r="U30" s="934"/>
      <c r="V30" s="490" t="str">
        <f t="shared" si="2"/>
        <v/>
      </c>
      <c r="W30" s="932"/>
      <c r="X30" s="933"/>
      <c r="Y30" s="54"/>
      <c r="Z30" s="934" t="str">
        <f t="shared" si="9"/>
        <v/>
      </c>
      <c r="AA30" s="934"/>
      <c r="AB30" s="490" t="str">
        <f t="shared" si="3"/>
        <v/>
      </c>
      <c r="AC30" s="932"/>
      <c r="AD30" s="933"/>
      <c r="AE30" s="54"/>
      <c r="AF30" s="934" t="str">
        <f t="shared" si="10"/>
        <v/>
      </c>
      <c r="AG30" s="934"/>
      <c r="AH30" s="490" t="str">
        <f t="shared" si="4"/>
        <v/>
      </c>
      <c r="AI30" s="932"/>
      <c r="AJ30" s="933"/>
      <c r="AK30" s="74"/>
      <c r="AQ30" s="72">
        <v>45551</v>
      </c>
      <c r="AR30" s="52" t="s">
        <v>143</v>
      </c>
      <c r="AS30" s="52" t="s">
        <v>207</v>
      </c>
    </row>
    <row r="31" spans="2:61" ht="30" customHeight="1">
      <c r="B31" s="934" t="str">
        <f t="shared" si="5"/>
        <v/>
      </c>
      <c r="C31" s="934"/>
      <c r="D31" s="490" t="str">
        <f t="shared" si="11"/>
        <v/>
      </c>
      <c r="E31" s="938"/>
      <c r="F31" s="938"/>
      <c r="H31" s="934" t="str">
        <f t="shared" si="6"/>
        <v/>
      </c>
      <c r="I31" s="934"/>
      <c r="J31" s="490" t="str">
        <f t="shared" si="0"/>
        <v/>
      </c>
      <c r="K31" s="932"/>
      <c r="L31" s="933"/>
      <c r="N31" s="934" t="str">
        <f t="shared" si="7"/>
        <v/>
      </c>
      <c r="O31" s="934"/>
      <c r="P31" s="490" t="str">
        <f t="shared" si="1"/>
        <v/>
      </c>
      <c r="Q31" s="932"/>
      <c r="R31" s="933"/>
      <c r="T31" s="934" t="str">
        <f t="shared" si="8"/>
        <v/>
      </c>
      <c r="U31" s="934"/>
      <c r="V31" s="490" t="str">
        <f t="shared" si="2"/>
        <v/>
      </c>
      <c r="W31" s="932"/>
      <c r="X31" s="933"/>
      <c r="Y31" s="54"/>
      <c r="Z31" s="934" t="str">
        <f t="shared" si="9"/>
        <v/>
      </c>
      <c r="AA31" s="934"/>
      <c r="AB31" s="490" t="str">
        <f t="shared" si="3"/>
        <v/>
      </c>
      <c r="AC31" s="932"/>
      <c r="AD31" s="933"/>
      <c r="AE31" s="54"/>
      <c r="AF31" s="934" t="str">
        <f t="shared" si="10"/>
        <v/>
      </c>
      <c r="AG31" s="934"/>
      <c r="AH31" s="490" t="str">
        <f t="shared" si="4"/>
        <v/>
      </c>
      <c r="AI31" s="932"/>
      <c r="AJ31" s="933"/>
      <c r="AK31" s="74"/>
      <c r="AQ31" s="72">
        <v>45557</v>
      </c>
      <c r="AR31" s="52" t="s">
        <v>142</v>
      </c>
      <c r="AS31" s="52" t="s">
        <v>208</v>
      </c>
    </row>
    <row r="32" spans="2:61" ht="30" customHeight="1">
      <c r="B32" s="934" t="str">
        <f t="shared" si="5"/>
        <v/>
      </c>
      <c r="C32" s="934"/>
      <c r="D32" s="490" t="str">
        <f t="shared" si="11"/>
        <v/>
      </c>
      <c r="E32" s="938"/>
      <c r="F32" s="938"/>
      <c r="H32" s="934" t="str">
        <f t="shared" si="6"/>
        <v/>
      </c>
      <c r="I32" s="934"/>
      <c r="J32" s="490" t="str">
        <f t="shared" si="0"/>
        <v/>
      </c>
      <c r="K32" s="932"/>
      <c r="L32" s="933"/>
      <c r="N32" s="934" t="str">
        <f t="shared" si="7"/>
        <v/>
      </c>
      <c r="O32" s="934"/>
      <c r="P32" s="490" t="str">
        <f t="shared" si="1"/>
        <v/>
      </c>
      <c r="Q32" s="932"/>
      <c r="R32" s="933"/>
      <c r="T32" s="934" t="str">
        <f t="shared" si="8"/>
        <v/>
      </c>
      <c r="U32" s="934"/>
      <c r="V32" s="490" t="str">
        <f t="shared" si="2"/>
        <v/>
      </c>
      <c r="W32" s="932"/>
      <c r="X32" s="933"/>
      <c r="Y32" s="54"/>
      <c r="Z32" s="934" t="str">
        <f t="shared" si="9"/>
        <v/>
      </c>
      <c r="AA32" s="934"/>
      <c r="AB32" s="490" t="str">
        <f t="shared" si="3"/>
        <v/>
      </c>
      <c r="AC32" s="932"/>
      <c r="AD32" s="933"/>
      <c r="AE32" s="54"/>
      <c r="AF32" s="934" t="str">
        <f t="shared" si="10"/>
        <v/>
      </c>
      <c r="AG32" s="934"/>
      <c r="AH32" s="490" t="str">
        <f t="shared" si="4"/>
        <v/>
      </c>
      <c r="AI32" s="932"/>
      <c r="AJ32" s="933"/>
      <c r="AK32" s="74"/>
      <c r="AQ32" s="72">
        <v>45558</v>
      </c>
      <c r="AR32" s="52" t="s">
        <v>143</v>
      </c>
      <c r="AS32" s="52" t="s">
        <v>214</v>
      </c>
    </row>
    <row r="33" spans="2:45" ht="30" customHeight="1">
      <c r="B33" s="934" t="str">
        <f t="shared" si="5"/>
        <v/>
      </c>
      <c r="C33" s="934"/>
      <c r="D33" s="490" t="str">
        <f t="shared" si="11"/>
        <v/>
      </c>
      <c r="E33" s="938"/>
      <c r="F33" s="938"/>
      <c r="H33" s="934" t="str">
        <f t="shared" si="6"/>
        <v/>
      </c>
      <c r="I33" s="934"/>
      <c r="J33" s="490" t="str">
        <f t="shared" si="0"/>
        <v/>
      </c>
      <c r="K33" s="932"/>
      <c r="L33" s="933"/>
      <c r="N33" s="934" t="str">
        <f t="shared" si="7"/>
        <v/>
      </c>
      <c r="O33" s="934"/>
      <c r="P33" s="490" t="str">
        <f t="shared" si="1"/>
        <v/>
      </c>
      <c r="Q33" s="932"/>
      <c r="R33" s="933"/>
      <c r="T33" s="934" t="str">
        <f t="shared" si="8"/>
        <v/>
      </c>
      <c r="U33" s="934"/>
      <c r="V33" s="490" t="str">
        <f t="shared" si="2"/>
        <v/>
      </c>
      <c r="W33" s="932"/>
      <c r="X33" s="933"/>
      <c r="Y33" s="54"/>
      <c r="Z33" s="934" t="str">
        <f t="shared" si="9"/>
        <v/>
      </c>
      <c r="AA33" s="934"/>
      <c r="AB33" s="490" t="str">
        <f t="shared" si="3"/>
        <v/>
      </c>
      <c r="AC33" s="932"/>
      <c r="AD33" s="933"/>
      <c r="AE33" s="54"/>
      <c r="AF33" s="934" t="str">
        <f t="shared" si="10"/>
        <v/>
      </c>
      <c r="AG33" s="934"/>
      <c r="AH33" s="490" t="str">
        <f t="shared" si="4"/>
        <v/>
      </c>
      <c r="AI33" s="932"/>
      <c r="AJ33" s="933"/>
      <c r="AK33" s="74"/>
      <c r="AQ33" s="72">
        <v>45579</v>
      </c>
      <c r="AR33" s="52" t="s">
        <v>143</v>
      </c>
      <c r="AS33" s="52" t="s">
        <v>217</v>
      </c>
    </row>
    <row r="34" spans="2:45" ht="30" customHeight="1">
      <c r="B34" s="934" t="str">
        <f t="shared" si="5"/>
        <v/>
      </c>
      <c r="C34" s="934"/>
      <c r="D34" s="490" t="str">
        <f t="shared" si="11"/>
        <v/>
      </c>
      <c r="E34" s="938"/>
      <c r="F34" s="938"/>
      <c r="H34" s="934" t="str">
        <f t="shared" si="6"/>
        <v/>
      </c>
      <c r="I34" s="934"/>
      <c r="J34" s="490" t="str">
        <f t="shared" si="0"/>
        <v/>
      </c>
      <c r="K34" s="932"/>
      <c r="L34" s="933"/>
      <c r="N34" s="934" t="str">
        <f t="shared" si="7"/>
        <v/>
      </c>
      <c r="O34" s="934"/>
      <c r="P34" s="490" t="str">
        <f t="shared" si="1"/>
        <v/>
      </c>
      <c r="Q34" s="932"/>
      <c r="R34" s="933"/>
      <c r="T34" s="934" t="str">
        <f t="shared" si="8"/>
        <v/>
      </c>
      <c r="U34" s="934"/>
      <c r="V34" s="490" t="str">
        <f t="shared" si="2"/>
        <v/>
      </c>
      <c r="W34" s="932"/>
      <c r="X34" s="933"/>
      <c r="Y34" s="54"/>
      <c r="Z34" s="934" t="str">
        <f t="shared" si="9"/>
        <v/>
      </c>
      <c r="AA34" s="934"/>
      <c r="AB34" s="490" t="str">
        <f t="shared" si="3"/>
        <v/>
      </c>
      <c r="AC34" s="932"/>
      <c r="AD34" s="933"/>
      <c r="AE34" s="54"/>
      <c r="AF34" s="934" t="str">
        <f t="shared" si="10"/>
        <v/>
      </c>
      <c r="AG34" s="934"/>
      <c r="AH34" s="490" t="str">
        <f t="shared" si="4"/>
        <v/>
      </c>
      <c r="AI34" s="932"/>
      <c r="AJ34" s="933"/>
      <c r="AK34" s="74"/>
      <c r="AQ34" s="72">
        <v>45599</v>
      </c>
      <c r="AR34" s="52" t="s">
        <v>142</v>
      </c>
      <c r="AS34" s="52" t="s">
        <v>210</v>
      </c>
    </row>
    <row r="35" spans="2:45" ht="30" customHeight="1">
      <c r="B35" s="934" t="str">
        <f t="shared" si="5"/>
        <v/>
      </c>
      <c r="C35" s="934"/>
      <c r="D35" s="490" t="str">
        <f t="shared" si="11"/>
        <v/>
      </c>
      <c r="E35" s="938"/>
      <c r="F35" s="938"/>
      <c r="H35" s="934" t="str">
        <f t="shared" si="6"/>
        <v/>
      </c>
      <c r="I35" s="934"/>
      <c r="J35" s="490" t="str">
        <f t="shared" si="0"/>
        <v/>
      </c>
      <c r="K35" s="932"/>
      <c r="L35" s="933"/>
      <c r="N35" s="934" t="str">
        <f t="shared" si="7"/>
        <v/>
      </c>
      <c r="O35" s="934"/>
      <c r="P35" s="490" t="str">
        <f t="shared" si="1"/>
        <v/>
      </c>
      <c r="Q35" s="932"/>
      <c r="R35" s="933"/>
      <c r="T35" s="934" t="str">
        <f t="shared" si="8"/>
        <v/>
      </c>
      <c r="U35" s="934"/>
      <c r="V35" s="490" t="str">
        <f t="shared" si="2"/>
        <v/>
      </c>
      <c r="W35" s="932"/>
      <c r="X35" s="933"/>
      <c r="Y35" s="54"/>
      <c r="Z35" s="934" t="str">
        <f t="shared" si="9"/>
        <v/>
      </c>
      <c r="AA35" s="934"/>
      <c r="AB35" s="490" t="str">
        <f t="shared" si="3"/>
        <v/>
      </c>
      <c r="AC35" s="932"/>
      <c r="AD35" s="933"/>
      <c r="AE35" s="54"/>
      <c r="AF35" s="934" t="str">
        <f t="shared" si="10"/>
        <v/>
      </c>
      <c r="AG35" s="934"/>
      <c r="AH35" s="490" t="str">
        <f t="shared" si="4"/>
        <v/>
      </c>
      <c r="AI35" s="932"/>
      <c r="AJ35" s="933"/>
      <c r="AK35" s="74"/>
      <c r="AQ35" s="72">
        <v>45600</v>
      </c>
      <c r="AR35" s="52" t="s">
        <v>143</v>
      </c>
      <c r="AS35" s="52" t="s">
        <v>214</v>
      </c>
    </row>
    <row r="36" spans="2:45" ht="30" customHeight="1">
      <c r="B36" s="934" t="str">
        <f t="shared" si="5"/>
        <v/>
      </c>
      <c r="C36" s="934"/>
      <c r="D36" s="490" t="str">
        <f t="shared" si="11"/>
        <v/>
      </c>
      <c r="E36" s="938"/>
      <c r="F36" s="938"/>
      <c r="H36" s="934" t="str">
        <f t="shared" si="6"/>
        <v/>
      </c>
      <c r="I36" s="934"/>
      <c r="J36" s="490" t="str">
        <f t="shared" si="0"/>
        <v/>
      </c>
      <c r="K36" s="932"/>
      <c r="L36" s="933"/>
      <c r="N36" s="934" t="str">
        <f t="shared" si="7"/>
        <v/>
      </c>
      <c r="O36" s="934"/>
      <c r="P36" s="490" t="str">
        <f t="shared" si="1"/>
        <v/>
      </c>
      <c r="Q36" s="932"/>
      <c r="R36" s="933"/>
      <c r="T36" s="934" t="str">
        <f t="shared" si="8"/>
        <v/>
      </c>
      <c r="U36" s="934"/>
      <c r="V36" s="490" t="str">
        <f t="shared" si="2"/>
        <v/>
      </c>
      <c r="W36" s="932"/>
      <c r="X36" s="933"/>
      <c r="Y36" s="54"/>
      <c r="Z36" s="934" t="str">
        <f t="shared" si="9"/>
        <v/>
      </c>
      <c r="AA36" s="934"/>
      <c r="AB36" s="490" t="str">
        <f t="shared" si="3"/>
        <v/>
      </c>
      <c r="AC36" s="932"/>
      <c r="AD36" s="933"/>
      <c r="AE36" s="54"/>
      <c r="AF36" s="934" t="str">
        <f t="shared" si="10"/>
        <v/>
      </c>
      <c r="AG36" s="934"/>
      <c r="AH36" s="490" t="str">
        <f t="shared" si="4"/>
        <v/>
      </c>
      <c r="AI36" s="932"/>
      <c r="AJ36" s="933"/>
      <c r="AK36" s="74"/>
      <c r="AQ36" s="72">
        <v>45619</v>
      </c>
      <c r="AR36" s="52" t="s">
        <v>193</v>
      </c>
      <c r="AS36" s="52" t="s">
        <v>211</v>
      </c>
    </row>
    <row r="37" spans="2:45" ht="30" customHeight="1">
      <c r="B37" s="934" t="str">
        <f t="shared" si="5"/>
        <v/>
      </c>
      <c r="C37" s="934"/>
      <c r="D37" s="490" t="str">
        <f t="shared" si="11"/>
        <v/>
      </c>
      <c r="E37" s="938"/>
      <c r="F37" s="938"/>
      <c r="H37" s="934" t="str">
        <f t="shared" si="6"/>
        <v/>
      </c>
      <c r="I37" s="934"/>
      <c r="J37" s="490" t="str">
        <f t="shared" si="0"/>
        <v/>
      </c>
      <c r="K37" s="932"/>
      <c r="L37" s="933"/>
      <c r="N37" s="934" t="str">
        <f t="shared" si="7"/>
        <v/>
      </c>
      <c r="O37" s="934"/>
      <c r="P37" s="490" t="str">
        <f t="shared" si="1"/>
        <v/>
      </c>
      <c r="Q37" s="932"/>
      <c r="R37" s="933"/>
      <c r="T37" s="934" t="str">
        <f t="shared" si="8"/>
        <v/>
      </c>
      <c r="U37" s="934"/>
      <c r="V37" s="490" t="str">
        <f t="shared" si="2"/>
        <v/>
      </c>
      <c r="W37" s="932"/>
      <c r="X37" s="933"/>
      <c r="Y37" s="54"/>
      <c r="Z37" s="934" t="str">
        <f t="shared" si="9"/>
        <v/>
      </c>
      <c r="AA37" s="934"/>
      <c r="AB37" s="490" t="str">
        <f t="shared" si="3"/>
        <v/>
      </c>
      <c r="AC37" s="932"/>
      <c r="AD37" s="933"/>
      <c r="AE37" s="54"/>
      <c r="AF37" s="934" t="str">
        <f t="shared" si="10"/>
        <v/>
      </c>
      <c r="AG37" s="934"/>
      <c r="AH37" s="490" t="str">
        <f t="shared" si="4"/>
        <v/>
      </c>
      <c r="AI37" s="932"/>
      <c r="AJ37" s="933"/>
      <c r="AK37" s="74"/>
      <c r="AQ37" s="72">
        <v>45658</v>
      </c>
      <c r="AR37" s="52" t="s">
        <v>200</v>
      </c>
      <c r="AS37" s="52" t="s">
        <v>188</v>
      </c>
    </row>
    <row r="38" spans="2:45" ht="30" customHeight="1">
      <c r="B38" s="934" t="str">
        <f t="shared" si="5"/>
        <v/>
      </c>
      <c r="C38" s="934"/>
      <c r="D38" s="490" t="str">
        <f t="shared" si="11"/>
        <v/>
      </c>
      <c r="E38" s="938"/>
      <c r="F38" s="938"/>
      <c r="H38" s="934" t="str">
        <f t="shared" si="6"/>
        <v/>
      </c>
      <c r="I38" s="934"/>
      <c r="J38" s="490" t="str">
        <f t="shared" si="0"/>
        <v/>
      </c>
      <c r="K38" s="932"/>
      <c r="L38" s="933"/>
      <c r="N38" s="934" t="str">
        <f t="shared" si="7"/>
        <v/>
      </c>
      <c r="O38" s="934"/>
      <c r="P38" s="490" t="str">
        <f t="shared" si="1"/>
        <v/>
      </c>
      <c r="Q38" s="932"/>
      <c r="R38" s="933"/>
      <c r="T38" s="934" t="str">
        <f t="shared" si="8"/>
        <v/>
      </c>
      <c r="U38" s="934"/>
      <c r="V38" s="490" t="str">
        <f t="shared" si="2"/>
        <v/>
      </c>
      <c r="W38" s="932"/>
      <c r="X38" s="933"/>
      <c r="Y38" s="54"/>
      <c r="Z38" s="934" t="str">
        <f t="shared" si="9"/>
        <v/>
      </c>
      <c r="AA38" s="934"/>
      <c r="AB38" s="490" t="str">
        <f t="shared" si="3"/>
        <v/>
      </c>
      <c r="AC38" s="932"/>
      <c r="AD38" s="933"/>
      <c r="AE38" s="54"/>
      <c r="AF38" s="934" t="str">
        <f t="shared" si="10"/>
        <v/>
      </c>
      <c r="AG38" s="934"/>
      <c r="AH38" s="490" t="str">
        <f t="shared" si="4"/>
        <v/>
      </c>
      <c r="AI38" s="932"/>
      <c r="AJ38" s="933"/>
      <c r="AK38" s="74"/>
      <c r="AQ38" s="72">
        <v>45670</v>
      </c>
      <c r="AR38" s="52" t="s">
        <v>143</v>
      </c>
      <c r="AS38" s="52" t="s">
        <v>192</v>
      </c>
    </row>
    <row r="39" spans="2:45" ht="30" customHeight="1">
      <c r="B39" s="934" t="str">
        <f t="shared" si="5"/>
        <v/>
      </c>
      <c r="C39" s="934"/>
      <c r="D39" s="490" t="str">
        <f t="shared" si="11"/>
        <v/>
      </c>
      <c r="E39" s="938"/>
      <c r="F39" s="938"/>
      <c r="H39" s="934" t="str">
        <f t="shared" si="6"/>
        <v/>
      </c>
      <c r="I39" s="934"/>
      <c r="J39" s="490" t="str">
        <f t="shared" si="0"/>
        <v/>
      </c>
      <c r="K39" s="932"/>
      <c r="L39" s="933"/>
      <c r="N39" s="934" t="str">
        <f t="shared" si="7"/>
        <v/>
      </c>
      <c r="O39" s="934"/>
      <c r="P39" s="490" t="str">
        <f t="shared" si="1"/>
        <v/>
      </c>
      <c r="Q39" s="932"/>
      <c r="R39" s="933"/>
      <c r="T39" s="934" t="str">
        <f t="shared" si="8"/>
        <v/>
      </c>
      <c r="U39" s="934"/>
      <c r="V39" s="490" t="str">
        <f t="shared" si="2"/>
        <v/>
      </c>
      <c r="W39" s="932"/>
      <c r="X39" s="933"/>
      <c r="Y39" s="54"/>
      <c r="Z39" s="934" t="str">
        <f t="shared" si="9"/>
        <v/>
      </c>
      <c r="AA39" s="934"/>
      <c r="AB39" s="490" t="str">
        <f t="shared" si="3"/>
        <v/>
      </c>
      <c r="AC39" s="932"/>
      <c r="AD39" s="933"/>
      <c r="AE39" s="54"/>
      <c r="AF39" s="934" t="str">
        <f t="shared" si="10"/>
        <v/>
      </c>
      <c r="AG39" s="934"/>
      <c r="AH39" s="490" t="str">
        <f t="shared" si="4"/>
        <v/>
      </c>
      <c r="AI39" s="932"/>
      <c r="AJ39" s="933"/>
      <c r="AK39" s="74"/>
      <c r="AQ39" s="72">
        <v>45699</v>
      </c>
      <c r="AR39" s="52" t="s">
        <v>197</v>
      </c>
      <c r="AS39" s="52" t="s">
        <v>194</v>
      </c>
    </row>
    <row r="40" spans="2:45" ht="30" customHeight="1">
      <c r="B40" s="934" t="str">
        <f t="shared" si="5"/>
        <v/>
      </c>
      <c r="C40" s="934"/>
      <c r="D40" s="490" t="str">
        <f t="shared" si="11"/>
        <v/>
      </c>
      <c r="E40" s="938"/>
      <c r="F40" s="938"/>
      <c r="H40" s="934" t="str">
        <f t="shared" si="6"/>
        <v/>
      </c>
      <c r="I40" s="934"/>
      <c r="J40" s="490" t="str">
        <f t="shared" si="0"/>
        <v/>
      </c>
      <c r="K40" s="932"/>
      <c r="L40" s="933"/>
      <c r="N40" s="934" t="str">
        <f t="shared" si="7"/>
        <v/>
      </c>
      <c r="O40" s="934"/>
      <c r="P40" s="490" t="str">
        <f t="shared" si="1"/>
        <v/>
      </c>
      <c r="Q40" s="932"/>
      <c r="R40" s="933"/>
      <c r="T40" s="934" t="str">
        <f t="shared" si="8"/>
        <v/>
      </c>
      <c r="U40" s="934"/>
      <c r="V40" s="490" t="str">
        <f t="shared" si="2"/>
        <v/>
      </c>
      <c r="W40" s="932"/>
      <c r="X40" s="933"/>
      <c r="Y40" s="54"/>
      <c r="Z40" s="934" t="str">
        <f t="shared" si="9"/>
        <v/>
      </c>
      <c r="AA40" s="934"/>
      <c r="AB40" s="490" t="str">
        <f t="shared" si="3"/>
        <v/>
      </c>
      <c r="AC40" s="932"/>
      <c r="AD40" s="933"/>
      <c r="AE40" s="54"/>
      <c r="AF40" s="934" t="str">
        <f t="shared" si="10"/>
        <v/>
      </c>
      <c r="AG40" s="934"/>
      <c r="AH40" s="490" t="str">
        <f t="shared" si="4"/>
        <v/>
      </c>
      <c r="AI40" s="932"/>
      <c r="AJ40" s="933"/>
      <c r="AK40" s="74"/>
      <c r="AQ40" s="72">
        <v>45711</v>
      </c>
      <c r="AR40" s="52" t="s">
        <v>142</v>
      </c>
      <c r="AS40" s="52" t="s">
        <v>196</v>
      </c>
    </row>
    <row r="41" spans="2:45" ht="30" customHeight="1">
      <c r="B41" s="934" t="str">
        <f t="shared" si="5"/>
        <v/>
      </c>
      <c r="C41" s="934"/>
      <c r="D41" s="490" t="str">
        <f t="shared" si="11"/>
        <v/>
      </c>
      <c r="E41" s="938"/>
      <c r="F41" s="938"/>
      <c r="H41" s="934" t="str">
        <f t="shared" si="6"/>
        <v/>
      </c>
      <c r="I41" s="934"/>
      <c r="J41" s="490" t="str">
        <f t="shared" si="0"/>
        <v/>
      </c>
      <c r="K41" s="932"/>
      <c r="L41" s="933"/>
      <c r="N41" s="934" t="str">
        <f t="shared" si="7"/>
        <v/>
      </c>
      <c r="O41" s="934"/>
      <c r="P41" s="490" t="str">
        <f t="shared" si="1"/>
        <v/>
      </c>
      <c r="Q41" s="932"/>
      <c r="R41" s="933"/>
      <c r="T41" s="934" t="str">
        <f t="shared" si="8"/>
        <v/>
      </c>
      <c r="U41" s="934"/>
      <c r="V41" s="490" t="str">
        <f t="shared" si="2"/>
        <v/>
      </c>
      <c r="W41" s="932"/>
      <c r="X41" s="933"/>
      <c r="Y41" s="54"/>
      <c r="Z41" s="934" t="str">
        <f t="shared" si="9"/>
        <v/>
      </c>
      <c r="AA41" s="934"/>
      <c r="AB41" s="490" t="str">
        <f t="shared" si="3"/>
        <v/>
      </c>
      <c r="AC41" s="932"/>
      <c r="AD41" s="933"/>
      <c r="AE41" s="54"/>
      <c r="AF41" s="934" t="str">
        <f t="shared" si="10"/>
        <v/>
      </c>
      <c r="AG41" s="934"/>
      <c r="AH41" s="490" t="str">
        <f t="shared" si="4"/>
        <v/>
      </c>
      <c r="AI41" s="932"/>
      <c r="AJ41" s="933"/>
      <c r="AK41" s="74"/>
      <c r="AQ41" s="72">
        <v>45712</v>
      </c>
      <c r="AR41" s="52" t="s">
        <v>143</v>
      </c>
      <c r="AS41" s="52" t="s">
        <v>214</v>
      </c>
    </row>
    <row r="42" spans="2:45" ht="30" customHeight="1">
      <c r="B42" s="934" t="str">
        <f t="shared" si="5"/>
        <v/>
      </c>
      <c r="C42" s="934"/>
      <c r="D42" s="490" t="str">
        <f t="shared" si="11"/>
        <v/>
      </c>
      <c r="E42" s="938"/>
      <c r="F42" s="938"/>
      <c r="H42" s="934" t="str">
        <f t="shared" si="6"/>
        <v/>
      </c>
      <c r="I42" s="934"/>
      <c r="J42" s="490" t="str">
        <f t="shared" si="0"/>
        <v/>
      </c>
      <c r="K42" s="932"/>
      <c r="L42" s="933"/>
      <c r="N42" s="934" t="str">
        <f t="shared" si="7"/>
        <v/>
      </c>
      <c r="O42" s="934"/>
      <c r="P42" s="490" t="str">
        <f t="shared" si="1"/>
        <v/>
      </c>
      <c r="Q42" s="932"/>
      <c r="R42" s="933"/>
      <c r="T42" s="934" t="str">
        <f t="shared" si="8"/>
        <v/>
      </c>
      <c r="U42" s="934"/>
      <c r="V42" s="490" t="str">
        <f t="shared" si="2"/>
        <v/>
      </c>
      <c r="W42" s="932"/>
      <c r="X42" s="933"/>
      <c r="Y42" s="54"/>
      <c r="Z42" s="934" t="str">
        <f t="shared" si="9"/>
        <v/>
      </c>
      <c r="AA42" s="934"/>
      <c r="AB42" s="490" t="str">
        <f t="shared" si="3"/>
        <v/>
      </c>
      <c r="AC42" s="932"/>
      <c r="AD42" s="933"/>
      <c r="AE42" s="54"/>
      <c r="AF42" s="934" t="str">
        <f t="shared" si="10"/>
        <v/>
      </c>
      <c r="AG42" s="934"/>
      <c r="AH42" s="490" t="str">
        <f t="shared" si="4"/>
        <v/>
      </c>
      <c r="AI42" s="932"/>
      <c r="AJ42" s="933"/>
      <c r="AK42" s="74"/>
      <c r="AQ42" s="72">
        <v>45736</v>
      </c>
      <c r="AR42" s="52" t="s">
        <v>195</v>
      </c>
      <c r="AS42" s="52" t="s">
        <v>198</v>
      </c>
    </row>
    <row r="43" spans="2:45" ht="30" customHeight="1">
      <c r="B43" s="934" t="str">
        <f t="shared" si="5"/>
        <v/>
      </c>
      <c r="C43" s="934"/>
      <c r="D43" s="490" t="str">
        <f t="shared" si="11"/>
        <v/>
      </c>
      <c r="E43" s="938"/>
      <c r="F43" s="938"/>
      <c r="H43" s="934" t="str">
        <f t="shared" si="6"/>
        <v/>
      </c>
      <c r="I43" s="934"/>
      <c r="J43" s="490" t="str">
        <f t="shared" si="0"/>
        <v/>
      </c>
      <c r="K43" s="932"/>
      <c r="L43" s="933"/>
      <c r="N43" s="934" t="str">
        <f t="shared" si="7"/>
        <v/>
      </c>
      <c r="O43" s="934"/>
      <c r="P43" s="490" t="str">
        <f t="shared" si="1"/>
        <v/>
      </c>
      <c r="Q43" s="932"/>
      <c r="R43" s="933"/>
      <c r="T43" s="934" t="str">
        <f t="shared" si="8"/>
        <v/>
      </c>
      <c r="U43" s="934"/>
      <c r="V43" s="490" t="str">
        <f t="shared" si="2"/>
        <v/>
      </c>
      <c r="W43" s="932"/>
      <c r="X43" s="933"/>
      <c r="Y43" s="54"/>
      <c r="Z43" s="934" t="str">
        <f t="shared" si="9"/>
        <v/>
      </c>
      <c r="AA43" s="934"/>
      <c r="AB43" s="490" t="str">
        <f t="shared" si="3"/>
        <v/>
      </c>
      <c r="AC43" s="932"/>
      <c r="AD43" s="933"/>
      <c r="AE43" s="54"/>
      <c r="AF43" s="934" t="str">
        <f t="shared" si="10"/>
        <v/>
      </c>
      <c r="AG43" s="934"/>
      <c r="AH43" s="490" t="str">
        <f t="shared" si="4"/>
        <v/>
      </c>
      <c r="AI43" s="932"/>
      <c r="AJ43" s="933"/>
      <c r="AK43" s="74"/>
      <c r="AQ43" s="72">
        <v>45776</v>
      </c>
      <c r="AR43" s="52" t="s">
        <v>197</v>
      </c>
      <c r="AS43" s="52" t="s">
        <v>199</v>
      </c>
    </row>
    <row r="44" spans="2:45" ht="30" customHeight="1">
      <c r="B44" s="934" t="str">
        <f t="shared" si="5"/>
        <v/>
      </c>
      <c r="C44" s="934"/>
      <c r="D44" s="490" t="str">
        <f t="shared" si="11"/>
        <v/>
      </c>
      <c r="E44" s="938"/>
      <c r="F44" s="938"/>
      <c r="H44" s="934" t="str">
        <f t="shared" si="6"/>
        <v/>
      </c>
      <c r="I44" s="934"/>
      <c r="J44" s="490" t="str">
        <f t="shared" si="0"/>
        <v/>
      </c>
      <c r="K44" s="932"/>
      <c r="L44" s="933"/>
      <c r="N44" s="934" t="str">
        <f t="shared" si="7"/>
        <v/>
      </c>
      <c r="O44" s="934"/>
      <c r="P44" s="490" t="str">
        <f t="shared" si="1"/>
        <v/>
      </c>
      <c r="Q44" s="932"/>
      <c r="R44" s="933"/>
      <c r="T44" s="934" t="str">
        <f t="shared" si="8"/>
        <v/>
      </c>
      <c r="U44" s="934"/>
      <c r="V44" s="490" t="str">
        <f t="shared" si="2"/>
        <v/>
      </c>
      <c r="W44" s="932"/>
      <c r="X44" s="933"/>
      <c r="Y44" s="54"/>
      <c r="Z44" s="934" t="str">
        <f t="shared" si="9"/>
        <v/>
      </c>
      <c r="AA44" s="934"/>
      <c r="AB44" s="490" t="str">
        <f t="shared" si="3"/>
        <v/>
      </c>
      <c r="AC44" s="932"/>
      <c r="AD44" s="933"/>
      <c r="AE44" s="54"/>
      <c r="AF44" s="934" t="str">
        <f t="shared" si="10"/>
        <v/>
      </c>
      <c r="AG44" s="934"/>
      <c r="AH44" s="490" t="str">
        <f t="shared" si="4"/>
        <v/>
      </c>
      <c r="AI44" s="932"/>
      <c r="AJ44" s="933"/>
      <c r="AK44" s="74"/>
      <c r="AQ44" s="72">
        <v>45780</v>
      </c>
      <c r="AR44" s="52" t="s">
        <v>193</v>
      </c>
      <c r="AS44" s="52" t="s">
        <v>201</v>
      </c>
    </row>
    <row r="45" spans="2:45" ht="30" customHeight="1">
      <c r="B45" s="934" t="str">
        <f t="shared" si="5"/>
        <v/>
      </c>
      <c r="C45" s="934"/>
      <c r="D45" s="490" t="str">
        <f t="shared" si="11"/>
        <v/>
      </c>
      <c r="E45" s="938"/>
      <c r="F45" s="938"/>
      <c r="H45" s="934" t="str">
        <f t="shared" si="6"/>
        <v/>
      </c>
      <c r="I45" s="934"/>
      <c r="J45" s="490" t="str">
        <f t="shared" si="0"/>
        <v/>
      </c>
      <c r="K45" s="932"/>
      <c r="L45" s="933"/>
      <c r="N45" s="934" t="str">
        <f t="shared" si="7"/>
        <v/>
      </c>
      <c r="O45" s="934"/>
      <c r="P45" s="490" t="str">
        <f t="shared" si="1"/>
        <v/>
      </c>
      <c r="Q45" s="932"/>
      <c r="R45" s="933"/>
      <c r="T45" s="934" t="str">
        <f t="shared" si="8"/>
        <v/>
      </c>
      <c r="U45" s="934"/>
      <c r="V45" s="490" t="str">
        <f t="shared" si="2"/>
        <v/>
      </c>
      <c r="W45" s="932"/>
      <c r="X45" s="933"/>
      <c r="Y45" s="54"/>
      <c r="Z45" s="934" t="str">
        <f t="shared" si="9"/>
        <v/>
      </c>
      <c r="AA45" s="934"/>
      <c r="AB45" s="490" t="str">
        <f t="shared" si="3"/>
        <v/>
      </c>
      <c r="AC45" s="932"/>
      <c r="AD45" s="933"/>
      <c r="AE45" s="54"/>
      <c r="AF45" s="934" t="str">
        <f t="shared" si="10"/>
        <v/>
      </c>
      <c r="AG45" s="934"/>
      <c r="AH45" s="490" t="str">
        <f t="shared" si="4"/>
        <v/>
      </c>
      <c r="AI45" s="932"/>
      <c r="AJ45" s="933"/>
      <c r="AK45" s="74"/>
      <c r="AQ45" s="72">
        <v>45781</v>
      </c>
      <c r="AR45" s="52" t="s">
        <v>142</v>
      </c>
      <c r="AS45" s="52" t="s">
        <v>202</v>
      </c>
    </row>
    <row r="46" spans="2:45" ht="30" customHeight="1">
      <c r="B46" s="934" t="str">
        <f>IFERROR(IF(AND(C$15=6,E$15=2),B45+1,IF(E$15=2,"",B45+1)),"")</f>
        <v/>
      </c>
      <c r="C46" s="934"/>
      <c r="D46" s="490" t="str">
        <f t="shared" si="11"/>
        <v/>
      </c>
      <c r="E46" s="938"/>
      <c r="F46" s="938"/>
      <c r="H46" s="936" t="str">
        <f>IFERROR(IF(AND(I$15=6,K$15=2),H45+1,IF(K$15=2,"",H45+1)),"")</f>
        <v/>
      </c>
      <c r="I46" s="937"/>
      <c r="J46" s="490" t="str">
        <f t="shared" si="0"/>
        <v/>
      </c>
      <c r="K46" s="932"/>
      <c r="L46" s="933"/>
      <c r="N46" s="936" t="str">
        <f>IFERROR(IF(AND(O$15=6,Q$15=2),N45+1,IF(Q$15=2,"",N45+1)),"")</f>
        <v/>
      </c>
      <c r="O46" s="937"/>
      <c r="P46" s="490" t="str">
        <f t="shared" si="1"/>
        <v/>
      </c>
      <c r="Q46" s="932"/>
      <c r="R46" s="933"/>
      <c r="T46" s="936" t="str">
        <f>IFERROR(IF(AND(U$15=6,W$15=2),T45+1,IF(W$15=2,"",T45+1)),"")</f>
        <v/>
      </c>
      <c r="U46" s="937"/>
      <c r="V46" s="490" t="str">
        <f t="shared" si="2"/>
        <v/>
      </c>
      <c r="W46" s="932"/>
      <c r="X46" s="933"/>
      <c r="Y46" s="54"/>
      <c r="Z46" s="936" t="str">
        <f>IFERROR(IF(AND(AA$15=6,AC$15=2),Z45+1,IF(AC$15=2,"",Z45+1)),"")</f>
        <v/>
      </c>
      <c r="AA46" s="937"/>
      <c r="AB46" s="490" t="str">
        <f t="shared" si="3"/>
        <v/>
      </c>
      <c r="AC46" s="932"/>
      <c r="AD46" s="933"/>
      <c r="AE46" s="54"/>
      <c r="AF46" s="936" t="str">
        <f>IFERROR(IF(AND(AG$15=6,AI$15=2),AF45+1,IF(AI$15=2,"",AF45+1)),"")</f>
        <v/>
      </c>
      <c r="AG46" s="937"/>
      <c r="AH46" s="490" t="str">
        <f t="shared" si="4"/>
        <v/>
      </c>
      <c r="AI46" s="932"/>
      <c r="AJ46" s="933"/>
      <c r="AK46" s="74"/>
      <c r="AQ46" s="72">
        <v>45782</v>
      </c>
      <c r="AR46" s="52" t="s">
        <v>143</v>
      </c>
      <c r="AS46" s="52" t="s">
        <v>204</v>
      </c>
    </row>
    <row r="47" spans="2:45" ht="30" customHeight="1">
      <c r="B47" s="934" t="str">
        <f>IFERROR(IF(E$15=2,"",B46+1),"")</f>
        <v/>
      </c>
      <c r="C47" s="934"/>
      <c r="D47" s="490" t="str">
        <f t="shared" si="11"/>
        <v/>
      </c>
      <c r="E47" s="938"/>
      <c r="F47" s="938"/>
      <c r="H47" s="934" t="str">
        <f>IFERROR(IF(K$15=2,"",H46+1),"")</f>
        <v/>
      </c>
      <c r="I47" s="934"/>
      <c r="J47" s="490" t="str">
        <f t="shared" si="0"/>
        <v/>
      </c>
      <c r="K47" s="932"/>
      <c r="L47" s="933"/>
      <c r="N47" s="934" t="str">
        <f>IFERROR(IF(Q$15=2,"",N46+1),"")</f>
        <v/>
      </c>
      <c r="O47" s="934"/>
      <c r="P47" s="490" t="str">
        <f t="shared" si="1"/>
        <v/>
      </c>
      <c r="Q47" s="932"/>
      <c r="R47" s="933"/>
      <c r="T47" s="934" t="str">
        <f>IFERROR(IF(W$15=2,"",T46+1),"")</f>
        <v/>
      </c>
      <c r="U47" s="934"/>
      <c r="V47" s="490" t="str">
        <f t="shared" si="2"/>
        <v/>
      </c>
      <c r="W47" s="932"/>
      <c r="X47" s="933"/>
      <c r="Y47" s="54"/>
      <c r="Z47" s="934" t="str">
        <f>IFERROR(IF(AC$15=2,"",Z46+1),"")</f>
        <v/>
      </c>
      <c r="AA47" s="934"/>
      <c r="AB47" s="490" t="str">
        <f t="shared" si="3"/>
        <v/>
      </c>
      <c r="AC47" s="932"/>
      <c r="AD47" s="933"/>
      <c r="AE47" s="54"/>
      <c r="AF47" s="934" t="str">
        <f>IFERROR(IF(AI$15=2,"",AF46+1),"")</f>
        <v/>
      </c>
      <c r="AG47" s="934"/>
      <c r="AH47" s="490" t="str">
        <f t="shared" si="4"/>
        <v/>
      </c>
      <c r="AI47" s="932"/>
      <c r="AJ47" s="933"/>
      <c r="AK47" s="74"/>
      <c r="AQ47" s="72">
        <v>45783</v>
      </c>
      <c r="AR47" s="52" t="s">
        <v>197</v>
      </c>
      <c r="AS47" s="52" t="s">
        <v>214</v>
      </c>
    </row>
    <row r="48" spans="2:45" ht="30" customHeight="1" thickBot="1">
      <c r="B48" s="931" t="str">
        <f>IFERROR(IF(OR(E15=2,E15=4,E15=6,E15=9,E15=11),"",B47+1),"")</f>
        <v/>
      </c>
      <c r="C48" s="931"/>
      <c r="D48" s="76" t="str">
        <f t="shared" si="11"/>
        <v/>
      </c>
      <c r="E48" s="935"/>
      <c r="F48" s="935"/>
      <c r="H48" s="931" t="str">
        <f>IFERROR(IF(OR(K15=2,K15=4,K15=6,K15=9,K15=11),"",H47+1),"")</f>
        <v/>
      </c>
      <c r="I48" s="931"/>
      <c r="J48" s="76" t="str">
        <f t="shared" si="0"/>
        <v/>
      </c>
      <c r="K48" s="925"/>
      <c r="L48" s="926"/>
      <c r="N48" s="931" t="str">
        <f>IFERROR(IF(OR(Q15=2,Q15=4,Q15=6,Q15=9,Q15=11),"",N47+1),"")</f>
        <v/>
      </c>
      <c r="O48" s="931"/>
      <c r="P48" s="76" t="str">
        <f t="shared" si="1"/>
        <v/>
      </c>
      <c r="Q48" s="925"/>
      <c r="R48" s="926"/>
      <c r="T48" s="931" t="str">
        <f>IFERROR(IF(OR(W15=2,W15=4,W15=6,W15=9,W15=11),"",T47+1),"")</f>
        <v/>
      </c>
      <c r="U48" s="931"/>
      <c r="V48" s="76" t="str">
        <f t="shared" si="2"/>
        <v/>
      </c>
      <c r="W48" s="925"/>
      <c r="X48" s="926"/>
      <c r="Y48" s="54"/>
      <c r="Z48" s="931" t="str">
        <f>IFERROR(IF(OR(AC15=2,AC15=4,AC15=6,AC15=9,AC15=11),"",Z47+1),"")</f>
        <v/>
      </c>
      <c r="AA48" s="931"/>
      <c r="AB48" s="76" t="str">
        <f t="shared" si="3"/>
        <v/>
      </c>
      <c r="AC48" s="925"/>
      <c r="AD48" s="926"/>
      <c r="AE48" s="54"/>
      <c r="AF48" s="931" t="str">
        <f>IFERROR(IF(OR(AI15=2,AI15=4,AI15=6,AI15=9,AI15=11),"",AF47+1),"")</f>
        <v/>
      </c>
      <c r="AG48" s="931"/>
      <c r="AH48" s="76" t="str">
        <f t="shared" si="4"/>
        <v/>
      </c>
      <c r="AI48" s="925"/>
      <c r="AJ48" s="926"/>
      <c r="AK48" s="74"/>
      <c r="AQ48" s="72">
        <v>45859</v>
      </c>
      <c r="AR48" s="52" t="s">
        <v>143</v>
      </c>
      <c r="AS48" s="52" t="s">
        <v>205</v>
      </c>
    </row>
    <row r="49" spans="2:46" ht="30" customHeight="1" thickTop="1">
      <c r="B49" s="927" t="s">
        <v>215</v>
      </c>
      <c r="C49" s="927"/>
      <c r="D49" s="928" t="str">
        <f>IF(COUNTIF(E$18:F$48,B49)=0,"",COUNTIF(E$18:F$48,B49))</f>
        <v/>
      </c>
      <c r="E49" s="911"/>
      <c r="F49" s="77" t="s">
        <v>216</v>
      </c>
      <c r="H49" s="912" t="s">
        <v>215</v>
      </c>
      <c r="I49" s="912"/>
      <c r="J49" s="910" t="str">
        <f>IF(COUNTIF(K$18:L$48,H49)=0,"",COUNTIF(K$18:L$48,H49))</f>
        <v/>
      </c>
      <c r="K49" s="911"/>
      <c r="L49" s="77" t="s">
        <v>216</v>
      </c>
      <c r="N49" s="912" t="s">
        <v>215</v>
      </c>
      <c r="O49" s="912"/>
      <c r="P49" s="929" t="str">
        <f>IF(COUNTIF(Q$18:R$48,N49)=0,"",COUNTIF(Q$18:R$48,N49))</f>
        <v/>
      </c>
      <c r="Q49" s="930"/>
      <c r="R49" s="77" t="s">
        <v>216</v>
      </c>
      <c r="T49" s="912" t="s">
        <v>215</v>
      </c>
      <c r="U49" s="912"/>
      <c r="V49" s="910" t="str">
        <f>IF(COUNTIF(W$18:X$48,T49)=0,"",COUNTIF(W$18:X$48,T49))</f>
        <v/>
      </c>
      <c r="W49" s="911"/>
      <c r="X49" s="77" t="s">
        <v>216</v>
      </c>
      <c r="Z49" s="912" t="s">
        <v>215</v>
      </c>
      <c r="AA49" s="912"/>
      <c r="AB49" s="910" t="str">
        <f>IF(COUNTIF(AC$18:AD$48,Z49)=0,"",COUNTIF(AC$18:AD$48,Z49))</f>
        <v/>
      </c>
      <c r="AC49" s="911"/>
      <c r="AD49" s="77" t="s">
        <v>216</v>
      </c>
      <c r="AF49" s="912" t="s">
        <v>215</v>
      </c>
      <c r="AG49" s="912"/>
      <c r="AH49" s="910" t="str">
        <f>IF(COUNTIF(AI$18:AJ$48,AF49)=0,"",COUNTIF(AI$18:AJ$48,AF49))</f>
        <v/>
      </c>
      <c r="AI49" s="911"/>
      <c r="AJ49" s="77" t="s">
        <v>216</v>
      </c>
      <c r="AQ49" s="72">
        <v>45880</v>
      </c>
      <c r="AR49" s="52" t="s">
        <v>143</v>
      </c>
      <c r="AS49" s="52" t="s">
        <v>206</v>
      </c>
    </row>
    <row r="50" spans="2:46">
      <c r="AQ50" s="72">
        <v>45915</v>
      </c>
      <c r="AR50" s="52" t="s">
        <v>143</v>
      </c>
      <c r="AS50" s="52" t="s">
        <v>207</v>
      </c>
    </row>
    <row r="51" spans="2:46" s="62" customFormat="1" ht="24" customHeight="1">
      <c r="B51" s="78" t="s">
        <v>218</v>
      </c>
      <c r="C51" s="78"/>
      <c r="D51" s="78"/>
      <c r="E51" s="78"/>
      <c r="F51" s="78"/>
      <c r="G51" s="78"/>
      <c r="H51" s="79"/>
      <c r="I51" s="79"/>
      <c r="J51" s="79"/>
      <c r="K51" s="79"/>
      <c r="L51" s="79"/>
      <c r="M51" s="79"/>
      <c r="N51" s="79"/>
      <c r="O51" s="79"/>
      <c r="P51" s="79"/>
      <c r="Q51" s="79"/>
      <c r="R51" s="79"/>
      <c r="S51" s="80"/>
      <c r="T51" s="80"/>
      <c r="U51" s="80"/>
      <c r="V51" s="80"/>
      <c r="W51" s="80"/>
      <c r="X51" s="81"/>
      <c r="Y51" s="80"/>
      <c r="Z51" s="80"/>
      <c r="AA51" s="80"/>
      <c r="AB51" s="80"/>
      <c r="AC51" s="80"/>
      <c r="AD51" s="80"/>
      <c r="AE51" s="80"/>
      <c r="AF51" s="80"/>
      <c r="AG51" s="80"/>
      <c r="AH51" s="80"/>
      <c r="AI51" s="80"/>
      <c r="AJ51" s="80"/>
      <c r="AK51" s="82"/>
      <c r="AL51" s="82"/>
      <c r="AM51" s="82"/>
      <c r="AN51" s="82"/>
      <c r="AP51" s="82"/>
      <c r="AQ51" s="72">
        <v>45923</v>
      </c>
      <c r="AR51" s="52" t="s">
        <v>197</v>
      </c>
      <c r="AS51" s="52" t="s">
        <v>208</v>
      </c>
      <c r="AT51" s="61"/>
    </row>
    <row r="52" spans="2:46" s="62" customFormat="1" ht="24" customHeight="1">
      <c r="B52" s="488" t="s">
        <v>139</v>
      </c>
      <c r="C52" s="489"/>
      <c r="D52" s="489"/>
      <c r="E52" s="489"/>
      <c r="F52" s="489"/>
      <c r="G52" s="489"/>
      <c r="H52" s="83"/>
      <c r="I52" s="913" t="s">
        <v>219</v>
      </c>
      <c r="J52" s="914"/>
      <c r="K52" s="914"/>
      <c r="L52" s="914"/>
      <c r="M52" s="914"/>
      <c r="N52" s="914"/>
      <c r="O52" s="914"/>
      <c r="P52" s="915"/>
      <c r="Q52" s="916"/>
      <c r="R52" s="917"/>
      <c r="S52" s="917"/>
      <c r="T52" s="917"/>
      <c r="U52" s="917"/>
      <c r="V52" s="917"/>
      <c r="W52" s="917"/>
      <c r="X52" s="917"/>
      <c r="Y52" s="917"/>
      <c r="Z52" s="917"/>
      <c r="AA52" s="917"/>
      <c r="AB52" s="917"/>
      <c r="AC52" s="917"/>
      <c r="AD52" s="917"/>
      <c r="AE52" s="917"/>
      <c r="AF52" s="917"/>
      <c r="AG52" s="917"/>
      <c r="AH52" s="917"/>
      <c r="AI52" s="917"/>
      <c r="AJ52" s="918"/>
      <c r="AK52" s="82"/>
      <c r="AL52" s="82"/>
      <c r="AM52" s="82"/>
      <c r="AN52" s="82"/>
      <c r="AP52" s="82"/>
      <c r="AQ52" s="72">
        <v>45943</v>
      </c>
      <c r="AR52" s="52" t="s">
        <v>143</v>
      </c>
      <c r="AS52" s="52" t="s">
        <v>217</v>
      </c>
      <c r="AT52" s="61"/>
    </row>
    <row r="53" spans="2:46" s="62" customFormat="1" ht="24" customHeight="1">
      <c r="B53" s="488" t="s">
        <v>220</v>
      </c>
      <c r="C53" s="489"/>
      <c r="D53" s="489"/>
      <c r="E53" s="489"/>
      <c r="F53" s="489"/>
      <c r="G53" s="489"/>
      <c r="H53" s="83"/>
      <c r="I53" s="913" t="s">
        <v>219</v>
      </c>
      <c r="J53" s="914"/>
      <c r="K53" s="914"/>
      <c r="L53" s="914"/>
      <c r="M53" s="914"/>
      <c r="N53" s="914"/>
      <c r="O53" s="914"/>
      <c r="P53" s="915"/>
      <c r="Q53" s="919"/>
      <c r="R53" s="920"/>
      <c r="S53" s="920"/>
      <c r="T53" s="920"/>
      <c r="U53" s="920"/>
      <c r="V53" s="920"/>
      <c r="W53" s="920"/>
      <c r="X53" s="920"/>
      <c r="Y53" s="920"/>
      <c r="Z53" s="920"/>
      <c r="AA53" s="920"/>
      <c r="AB53" s="920"/>
      <c r="AC53" s="920"/>
      <c r="AD53" s="920"/>
      <c r="AE53" s="920"/>
      <c r="AF53" s="920"/>
      <c r="AG53" s="920"/>
      <c r="AH53" s="920"/>
      <c r="AI53" s="920"/>
      <c r="AJ53" s="921"/>
      <c r="AK53" s="82"/>
      <c r="AL53" s="82"/>
      <c r="AM53" s="82"/>
      <c r="AN53" s="82"/>
      <c r="AP53" s="82"/>
      <c r="AQ53" s="72">
        <v>45964</v>
      </c>
      <c r="AR53" s="52" t="s">
        <v>143</v>
      </c>
      <c r="AS53" s="52" t="s">
        <v>210</v>
      </c>
      <c r="AT53" s="61"/>
    </row>
    <row r="54" spans="2:46" s="62" customFormat="1" ht="24" customHeight="1">
      <c r="B54" s="488" t="s">
        <v>221</v>
      </c>
      <c r="C54" s="489"/>
      <c r="D54" s="489"/>
      <c r="E54" s="489"/>
      <c r="F54" s="489"/>
      <c r="G54" s="489"/>
      <c r="H54" s="83"/>
      <c r="I54" s="913" t="s">
        <v>219</v>
      </c>
      <c r="J54" s="914"/>
      <c r="K54" s="914"/>
      <c r="L54" s="914"/>
      <c r="M54" s="914"/>
      <c r="N54" s="914"/>
      <c r="O54" s="914"/>
      <c r="P54" s="915"/>
      <c r="Q54" s="922"/>
      <c r="R54" s="923"/>
      <c r="S54" s="923"/>
      <c r="T54" s="923"/>
      <c r="U54" s="923"/>
      <c r="V54" s="923"/>
      <c r="W54" s="923"/>
      <c r="X54" s="923"/>
      <c r="Y54" s="923"/>
      <c r="Z54" s="923"/>
      <c r="AA54" s="923"/>
      <c r="AB54" s="923"/>
      <c r="AC54" s="923"/>
      <c r="AD54" s="923"/>
      <c r="AE54" s="923"/>
      <c r="AF54" s="923"/>
      <c r="AG54" s="923"/>
      <c r="AH54" s="923"/>
      <c r="AI54" s="923"/>
      <c r="AJ54" s="924"/>
      <c r="AK54" s="82"/>
      <c r="AL54" s="82"/>
      <c r="AM54" s="82"/>
      <c r="AN54" s="82"/>
      <c r="AP54" s="82"/>
      <c r="AQ54" s="72">
        <v>45984</v>
      </c>
      <c r="AR54" s="52" t="s">
        <v>142</v>
      </c>
      <c r="AS54" s="52" t="s">
        <v>211</v>
      </c>
      <c r="AT54" s="61"/>
    </row>
    <row r="55" spans="2:46">
      <c r="Z55" s="84"/>
      <c r="AB55" s="53"/>
      <c r="AH55" s="53"/>
      <c r="AQ55" s="72">
        <v>45985</v>
      </c>
      <c r="AR55" s="52" t="s">
        <v>143</v>
      </c>
      <c r="AS55" s="52" t="s">
        <v>214</v>
      </c>
    </row>
    <row r="56" spans="2:46" ht="31.5" customHeight="1">
      <c r="R56" s="85"/>
      <c r="S56" s="85"/>
      <c r="T56" s="85"/>
      <c r="AQ56" s="457">
        <v>46023</v>
      </c>
      <c r="AR56" s="459" t="s">
        <v>430</v>
      </c>
      <c r="AS56" s="458" t="s">
        <v>188</v>
      </c>
    </row>
    <row r="57" spans="2:46" ht="13.5" customHeight="1">
      <c r="R57" s="85"/>
      <c r="S57" s="85"/>
      <c r="T57" s="85"/>
      <c r="AQ57" s="457">
        <v>46034</v>
      </c>
      <c r="AR57" s="460" t="s">
        <v>146</v>
      </c>
      <c r="AS57" s="458" t="s">
        <v>192</v>
      </c>
    </row>
    <row r="58" spans="2:46" ht="40">
      <c r="AQ58" s="457">
        <v>46064</v>
      </c>
      <c r="AR58" s="460" t="s">
        <v>431</v>
      </c>
      <c r="AS58" s="458" t="s">
        <v>194</v>
      </c>
    </row>
    <row r="59" spans="2:46" ht="20">
      <c r="AQ59" s="457">
        <v>46076</v>
      </c>
      <c r="AR59" s="460" t="s">
        <v>146</v>
      </c>
      <c r="AS59" s="458" t="s">
        <v>196</v>
      </c>
    </row>
    <row r="60" spans="2:46" ht="20">
      <c r="AQ60" s="457">
        <v>46101</v>
      </c>
      <c r="AR60" s="460" t="s">
        <v>356</v>
      </c>
      <c r="AS60" s="458" t="s">
        <v>198</v>
      </c>
    </row>
    <row r="61" spans="2:46" ht="20">
      <c r="AQ61" s="457">
        <v>46141</v>
      </c>
      <c r="AR61" s="460" t="s">
        <v>431</v>
      </c>
      <c r="AS61" s="458" t="s">
        <v>199</v>
      </c>
    </row>
    <row r="62" spans="2:46" ht="20">
      <c r="AQ62" s="457">
        <v>46145</v>
      </c>
      <c r="AR62" s="460" t="s">
        <v>4</v>
      </c>
      <c r="AS62" s="458" t="s">
        <v>201</v>
      </c>
    </row>
    <row r="63" spans="2:46" ht="20">
      <c r="AQ63" s="457">
        <v>46146</v>
      </c>
      <c r="AR63" s="460" t="s">
        <v>146</v>
      </c>
      <c r="AS63" s="458" t="s">
        <v>202</v>
      </c>
    </row>
    <row r="64" spans="2:46" ht="20">
      <c r="R64" s="908"/>
      <c r="S64" s="908"/>
      <c r="T64" s="908"/>
      <c r="AQ64" s="457">
        <v>46147</v>
      </c>
      <c r="AR64" s="460" t="s">
        <v>432</v>
      </c>
      <c r="AS64" s="458" t="s">
        <v>204</v>
      </c>
    </row>
    <row r="65" spans="18:45" ht="20">
      <c r="R65" s="908"/>
      <c r="S65" s="908"/>
      <c r="T65" s="908"/>
      <c r="AQ65" s="457">
        <v>46148</v>
      </c>
      <c r="AR65" s="460" t="s">
        <v>431</v>
      </c>
      <c r="AS65" s="458" t="s">
        <v>214</v>
      </c>
    </row>
    <row r="66" spans="18:45" ht="20">
      <c r="AQ66" s="457">
        <v>46223</v>
      </c>
      <c r="AR66" s="460" t="s">
        <v>146</v>
      </c>
      <c r="AS66" s="458" t="s">
        <v>205</v>
      </c>
    </row>
    <row r="67" spans="18:45" ht="20">
      <c r="AQ67" s="457">
        <v>46245</v>
      </c>
      <c r="AR67" s="460" t="s">
        <v>27</v>
      </c>
      <c r="AS67" s="458" t="s">
        <v>206</v>
      </c>
    </row>
    <row r="68" spans="18:45" ht="20">
      <c r="AQ68" s="457">
        <v>46286</v>
      </c>
      <c r="AR68" s="460" t="s">
        <v>146</v>
      </c>
      <c r="AS68" s="458" t="s">
        <v>207</v>
      </c>
    </row>
    <row r="69" spans="18:45" ht="20">
      <c r="AQ69" s="457">
        <v>46287</v>
      </c>
      <c r="AR69" s="460" t="s">
        <v>27</v>
      </c>
      <c r="AS69" s="458" t="s">
        <v>429</v>
      </c>
    </row>
    <row r="70" spans="18:45" ht="20">
      <c r="AQ70" s="457">
        <v>46288</v>
      </c>
      <c r="AR70" s="460" t="s">
        <v>431</v>
      </c>
      <c r="AS70" s="458" t="s">
        <v>208</v>
      </c>
    </row>
    <row r="71" spans="18:45" ht="40">
      <c r="AQ71" s="457">
        <v>46307</v>
      </c>
      <c r="AR71" s="460" t="s">
        <v>146</v>
      </c>
      <c r="AS71" s="458" t="s">
        <v>209</v>
      </c>
    </row>
    <row r="72" spans="18:45" ht="20">
      <c r="AQ72" s="457">
        <v>46329</v>
      </c>
      <c r="AR72" s="459" t="s">
        <v>432</v>
      </c>
      <c r="AS72" s="458" t="s">
        <v>210</v>
      </c>
    </row>
    <row r="73" spans="18:45" ht="40">
      <c r="AQ73" s="457">
        <v>46349</v>
      </c>
      <c r="AR73" s="460" t="s">
        <v>146</v>
      </c>
      <c r="AS73" s="458" t="s">
        <v>211</v>
      </c>
    </row>
    <row r="76" spans="18:45" ht="18.75" customHeight="1"/>
  </sheetData>
  <sheetProtection algorithmName="SHA-512" hashValue="Lc9T6r/b5kVdbqm8BrnrMEWPUCGwW8UJUpPy2XO4uEwmeV1ULUyKg50XTISXo2HIrD5CFt600NGVzq3uFIUGaw==" saltValue="+5jTUKq89XcYztm4neP4bw==" spinCount="100000" sheet="1" formatCells="0" formatColumns="0" formatRows="0" selectLockedCells="1"/>
  <mergeCells count="414">
    <mergeCell ref="AC1:AJ1"/>
    <mergeCell ref="B2:L3"/>
    <mergeCell ref="AB2:AJ2"/>
    <mergeCell ref="C9:E9"/>
    <mergeCell ref="F9:AJ9"/>
    <mergeCell ref="B10:B11"/>
    <mergeCell ref="C10:E10"/>
    <mergeCell ref="F10:AJ10"/>
    <mergeCell ref="C11:E11"/>
    <mergeCell ref="F11:AJ11"/>
    <mergeCell ref="B12:B13"/>
    <mergeCell ref="C12:E13"/>
    <mergeCell ref="F12:AJ13"/>
    <mergeCell ref="B17:C17"/>
    <mergeCell ref="E17:F17"/>
    <mergeCell ref="H17:I17"/>
    <mergeCell ref="K17:L17"/>
    <mergeCell ref="N17:O17"/>
    <mergeCell ref="Q17:R17"/>
    <mergeCell ref="T17:U17"/>
    <mergeCell ref="W17:X17"/>
    <mergeCell ref="Z17:AA17"/>
    <mergeCell ref="AC17:AD17"/>
    <mergeCell ref="AF17:AG17"/>
    <mergeCell ref="AI17:AJ17"/>
    <mergeCell ref="B18:C18"/>
    <mergeCell ref="E18:F18"/>
    <mergeCell ref="H18:I18"/>
    <mergeCell ref="K18:L18"/>
    <mergeCell ref="N18:O18"/>
    <mergeCell ref="AI18:AJ18"/>
    <mergeCell ref="B19:C19"/>
    <mergeCell ref="E19:F19"/>
    <mergeCell ref="H19:I19"/>
    <mergeCell ref="K19:L19"/>
    <mergeCell ref="N19:O19"/>
    <mergeCell ref="Q19:R19"/>
    <mergeCell ref="T19:U19"/>
    <mergeCell ref="W19:X19"/>
    <mergeCell ref="Z19:AA19"/>
    <mergeCell ref="Q18:R18"/>
    <mergeCell ref="T18:U18"/>
    <mergeCell ref="W18:X18"/>
    <mergeCell ref="Z18:AA18"/>
    <mergeCell ref="AC18:AD18"/>
    <mergeCell ref="AF18:AG18"/>
    <mergeCell ref="AC19:AD19"/>
    <mergeCell ref="AF19:AG19"/>
    <mergeCell ref="AI19:AJ19"/>
    <mergeCell ref="AC20:AD20"/>
    <mergeCell ref="AF20:AG20"/>
    <mergeCell ref="AI20:AJ20"/>
    <mergeCell ref="B21:C21"/>
    <mergeCell ref="E21:F21"/>
    <mergeCell ref="H21:I21"/>
    <mergeCell ref="K21:L21"/>
    <mergeCell ref="N21:O21"/>
    <mergeCell ref="AI21:AJ21"/>
    <mergeCell ref="Q21:R21"/>
    <mergeCell ref="T21:U21"/>
    <mergeCell ref="W21:X21"/>
    <mergeCell ref="Z21:AA21"/>
    <mergeCell ref="AC21:AD21"/>
    <mergeCell ref="AF21:AG21"/>
    <mergeCell ref="B20:C20"/>
    <mergeCell ref="E20:F20"/>
    <mergeCell ref="H20:I20"/>
    <mergeCell ref="K20:L20"/>
    <mergeCell ref="N20:O20"/>
    <mergeCell ref="Q20:R20"/>
    <mergeCell ref="T20:U20"/>
    <mergeCell ref="W20:X20"/>
    <mergeCell ref="Z20:AA20"/>
    <mergeCell ref="AC22:AD22"/>
    <mergeCell ref="AF22:AG22"/>
    <mergeCell ref="AI22:AJ22"/>
    <mergeCell ref="B23:C23"/>
    <mergeCell ref="E23:F23"/>
    <mergeCell ref="H23:I23"/>
    <mergeCell ref="K23:L23"/>
    <mergeCell ref="N23:O23"/>
    <mergeCell ref="Q23:R23"/>
    <mergeCell ref="T23:U23"/>
    <mergeCell ref="W23:X23"/>
    <mergeCell ref="Z23:AA23"/>
    <mergeCell ref="AC23:AD23"/>
    <mergeCell ref="AF23:AG23"/>
    <mergeCell ref="AI23:AJ23"/>
    <mergeCell ref="B22:C22"/>
    <mergeCell ref="E22:F22"/>
    <mergeCell ref="H22:I22"/>
    <mergeCell ref="K22:L22"/>
    <mergeCell ref="N22:O22"/>
    <mergeCell ref="Q22:R22"/>
    <mergeCell ref="T22:U22"/>
    <mergeCell ref="W22:X22"/>
    <mergeCell ref="Z22:AA22"/>
    <mergeCell ref="B24:C24"/>
    <mergeCell ref="E24:F24"/>
    <mergeCell ref="H24:I24"/>
    <mergeCell ref="K24:L24"/>
    <mergeCell ref="N24:O24"/>
    <mergeCell ref="AI24:AJ24"/>
    <mergeCell ref="B25:C25"/>
    <mergeCell ref="E25:F25"/>
    <mergeCell ref="H25:I25"/>
    <mergeCell ref="K25:L25"/>
    <mergeCell ref="N25:O25"/>
    <mergeCell ref="Q25:R25"/>
    <mergeCell ref="T25:U25"/>
    <mergeCell ref="W25:X25"/>
    <mergeCell ref="Z25:AA25"/>
    <mergeCell ref="Q24:R24"/>
    <mergeCell ref="T24:U24"/>
    <mergeCell ref="W24:X24"/>
    <mergeCell ref="Z24:AA24"/>
    <mergeCell ref="AC24:AD24"/>
    <mergeCell ref="AF24:AG24"/>
    <mergeCell ref="AC25:AD25"/>
    <mergeCell ref="AF25:AG25"/>
    <mergeCell ref="AI25:AJ25"/>
    <mergeCell ref="AC26:AD26"/>
    <mergeCell ref="AF26:AG26"/>
    <mergeCell ref="AI26:AJ26"/>
    <mergeCell ref="B27:C27"/>
    <mergeCell ref="E27:F27"/>
    <mergeCell ref="H27:I27"/>
    <mergeCell ref="K27:L27"/>
    <mergeCell ref="N27:O27"/>
    <mergeCell ref="AI27:AJ27"/>
    <mergeCell ref="Q27:R27"/>
    <mergeCell ref="T27:U27"/>
    <mergeCell ref="W27:X27"/>
    <mergeCell ref="Z27:AA27"/>
    <mergeCell ref="AC27:AD27"/>
    <mergeCell ref="AF27:AG27"/>
    <mergeCell ref="B26:C26"/>
    <mergeCell ref="E26:F26"/>
    <mergeCell ref="H26:I26"/>
    <mergeCell ref="K26:L26"/>
    <mergeCell ref="N26:O26"/>
    <mergeCell ref="Q26:R26"/>
    <mergeCell ref="T26:U26"/>
    <mergeCell ref="W26:X26"/>
    <mergeCell ref="Z26:AA26"/>
    <mergeCell ref="AC28:AD28"/>
    <mergeCell ref="AF28:AG28"/>
    <mergeCell ref="AI28:AJ28"/>
    <mergeCell ref="B29:C29"/>
    <mergeCell ref="E29:F29"/>
    <mergeCell ref="H29:I29"/>
    <mergeCell ref="K29:L29"/>
    <mergeCell ref="N29:O29"/>
    <mergeCell ref="Q29:R29"/>
    <mergeCell ref="T29:U29"/>
    <mergeCell ref="W29:X29"/>
    <mergeCell ref="Z29:AA29"/>
    <mergeCell ref="AC29:AD29"/>
    <mergeCell ref="AF29:AG29"/>
    <mergeCell ref="AI29:AJ29"/>
    <mergeCell ref="B28:C28"/>
    <mergeCell ref="E28:F28"/>
    <mergeCell ref="H28:I28"/>
    <mergeCell ref="K28:L28"/>
    <mergeCell ref="N28:O28"/>
    <mergeCell ref="Q28:R28"/>
    <mergeCell ref="T28:U28"/>
    <mergeCell ref="W28:X28"/>
    <mergeCell ref="Z28:AA28"/>
    <mergeCell ref="B30:C30"/>
    <mergeCell ref="E30:F30"/>
    <mergeCell ref="H30:I30"/>
    <mergeCell ref="K30:L30"/>
    <mergeCell ref="N30:O30"/>
    <mergeCell ref="AI30:AJ30"/>
    <mergeCell ref="B31:C31"/>
    <mergeCell ref="E31:F31"/>
    <mergeCell ref="H31:I31"/>
    <mergeCell ref="K31:L31"/>
    <mergeCell ref="N31:O31"/>
    <mergeCell ref="Q31:R31"/>
    <mergeCell ref="T31:U31"/>
    <mergeCell ref="W31:X31"/>
    <mergeCell ref="Z31:AA31"/>
    <mergeCell ref="Q30:R30"/>
    <mergeCell ref="T30:U30"/>
    <mergeCell ref="W30:X30"/>
    <mergeCell ref="Z30:AA30"/>
    <mergeCell ref="AC30:AD30"/>
    <mergeCell ref="AF30:AG30"/>
    <mergeCell ref="AC31:AD31"/>
    <mergeCell ref="AF31:AG31"/>
    <mergeCell ref="AI31:AJ31"/>
    <mergeCell ref="AC32:AD32"/>
    <mergeCell ref="AF32:AG32"/>
    <mergeCell ref="AI32:AJ32"/>
    <mergeCell ref="B33:C33"/>
    <mergeCell ref="E33:F33"/>
    <mergeCell ref="H33:I33"/>
    <mergeCell ref="K33:L33"/>
    <mergeCell ref="N33:O33"/>
    <mergeCell ref="AI33:AJ33"/>
    <mergeCell ref="Q33:R33"/>
    <mergeCell ref="T33:U33"/>
    <mergeCell ref="W33:X33"/>
    <mergeCell ref="Z33:AA33"/>
    <mergeCell ref="AC33:AD33"/>
    <mergeCell ref="AF33:AG33"/>
    <mergeCell ref="B32:C32"/>
    <mergeCell ref="E32:F32"/>
    <mergeCell ref="H32:I32"/>
    <mergeCell ref="K32:L32"/>
    <mergeCell ref="N32:O32"/>
    <mergeCell ref="Q32:R32"/>
    <mergeCell ref="T32:U32"/>
    <mergeCell ref="W32:X32"/>
    <mergeCell ref="Z32:AA32"/>
    <mergeCell ref="AC34:AD34"/>
    <mergeCell ref="AF34:AG34"/>
    <mergeCell ref="AI34:AJ34"/>
    <mergeCell ref="B35:C35"/>
    <mergeCell ref="E35:F35"/>
    <mergeCell ref="H35:I35"/>
    <mergeCell ref="K35:L35"/>
    <mergeCell ref="N35:O35"/>
    <mergeCell ref="Q35:R35"/>
    <mergeCell ref="T35:U35"/>
    <mergeCell ref="W35:X35"/>
    <mergeCell ref="Z35:AA35"/>
    <mergeCell ref="AC35:AD35"/>
    <mergeCell ref="AF35:AG35"/>
    <mergeCell ref="AI35:AJ35"/>
    <mergeCell ref="B34:C34"/>
    <mergeCell ref="E34:F34"/>
    <mergeCell ref="H34:I34"/>
    <mergeCell ref="K34:L34"/>
    <mergeCell ref="N34:O34"/>
    <mergeCell ref="Q34:R34"/>
    <mergeCell ref="T34:U34"/>
    <mergeCell ref="W34:X34"/>
    <mergeCell ref="Z34:AA34"/>
    <mergeCell ref="B36:C36"/>
    <mergeCell ref="E36:F36"/>
    <mergeCell ref="H36:I36"/>
    <mergeCell ref="K36:L36"/>
    <mergeCell ref="N36:O36"/>
    <mergeCell ref="AI36:AJ36"/>
    <mergeCell ref="B37:C37"/>
    <mergeCell ref="E37:F37"/>
    <mergeCell ref="H37:I37"/>
    <mergeCell ref="K37:L37"/>
    <mergeCell ref="N37:O37"/>
    <mergeCell ref="Q37:R37"/>
    <mergeCell ref="T37:U37"/>
    <mergeCell ref="W37:X37"/>
    <mergeCell ref="Z37:AA37"/>
    <mergeCell ref="Q36:R36"/>
    <mergeCell ref="T36:U36"/>
    <mergeCell ref="W36:X36"/>
    <mergeCell ref="Z36:AA36"/>
    <mergeCell ref="AC36:AD36"/>
    <mergeCell ref="AF36:AG36"/>
    <mergeCell ref="AC37:AD37"/>
    <mergeCell ref="AF37:AG37"/>
    <mergeCell ref="AI37:AJ37"/>
    <mergeCell ref="AC38:AD38"/>
    <mergeCell ref="AF38:AG38"/>
    <mergeCell ref="AI38:AJ38"/>
    <mergeCell ref="B39:C39"/>
    <mergeCell ref="E39:F39"/>
    <mergeCell ref="H39:I39"/>
    <mergeCell ref="K39:L39"/>
    <mergeCell ref="N39:O39"/>
    <mergeCell ref="AI39:AJ39"/>
    <mergeCell ref="Q39:R39"/>
    <mergeCell ref="T39:U39"/>
    <mergeCell ref="W39:X39"/>
    <mergeCell ref="Z39:AA39"/>
    <mergeCell ref="AC39:AD39"/>
    <mergeCell ref="AF39:AG39"/>
    <mergeCell ref="B38:C38"/>
    <mergeCell ref="E38:F38"/>
    <mergeCell ref="H38:I38"/>
    <mergeCell ref="K38:L38"/>
    <mergeCell ref="N38:O38"/>
    <mergeCell ref="Q38:R38"/>
    <mergeCell ref="T38:U38"/>
    <mergeCell ref="W38:X38"/>
    <mergeCell ref="Z38:AA38"/>
    <mergeCell ref="AC40:AD40"/>
    <mergeCell ref="AF40:AG40"/>
    <mergeCell ref="AI40:AJ40"/>
    <mergeCell ref="B41:C41"/>
    <mergeCell ref="E41:F41"/>
    <mergeCell ref="H41:I41"/>
    <mergeCell ref="K41:L41"/>
    <mergeCell ref="N41:O41"/>
    <mergeCell ref="Q41:R41"/>
    <mergeCell ref="T41:U41"/>
    <mergeCell ref="W41:X41"/>
    <mergeCell ref="Z41:AA41"/>
    <mergeCell ref="AC41:AD41"/>
    <mergeCell ref="AF41:AG41"/>
    <mergeCell ref="AI41:AJ41"/>
    <mergeCell ref="B40:C40"/>
    <mergeCell ref="E40:F40"/>
    <mergeCell ref="H40:I40"/>
    <mergeCell ref="K40:L40"/>
    <mergeCell ref="N40:O40"/>
    <mergeCell ref="Q40:R40"/>
    <mergeCell ref="T40:U40"/>
    <mergeCell ref="W40:X40"/>
    <mergeCell ref="Z40:AA40"/>
    <mergeCell ref="B42:C42"/>
    <mergeCell ref="E42:F42"/>
    <mergeCell ref="H42:I42"/>
    <mergeCell ref="K42:L42"/>
    <mergeCell ref="N42:O42"/>
    <mergeCell ref="AI42:AJ42"/>
    <mergeCell ref="B43:C43"/>
    <mergeCell ref="E43:F43"/>
    <mergeCell ref="H43:I43"/>
    <mergeCell ref="K43:L43"/>
    <mergeCell ref="N43:O43"/>
    <mergeCell ref="Q43:R43"/>
    <mergeCell ref="T43:U43"/>
    <mergeCell ref="W43:X43"/>
    <mergeCell ref="Z43:AA43"/>
    <mergeCell ref="Q42:R42"/>
    <mergeCell ref="T42:U42"/>
    <mergeCell ref="W42:X42"/>
    <mergeCell ref="Z42:AA42"/>
    <mergeCell ref="AC42:AD42"/>
    <mergeCell ref="AF42:AG42"/>
    <mergeCell ref="AC43:AD43"/>
    <mergeCell ref="AF43:AG43"/>
    <mergeCell ref="AI43:AJ43"/>
    <mergeCell ref="AC44:AD44"/>
    <mergeCell ref="AF44:AG44"/>
    <mergeCell ref="AI44:AJ44"/>
    <mergeCell ref="B45:C45"/>
    <mergeCell ref="E45:F45"/>
    <mergeCell ref="H45:I45"/>
    <mergeCell ref="K45:L45"/>
    <mergeCell ref="N45:O45"/>
    <mergeCell ref="AI45:AJ45"/>
    <mergeCell ref="Q45:R45"/>
    <mergeCell ref="T45:U45"/>
    <mergeCell ref="W45:X45"/>
    <mergeCell ref="Z45:AA45"/>
    <mergeCell ref="AC45:AD45"/>
    <mergeCell ref="AF45:AG45"/>
    <mergeCell ref="B44:C44"/>
    <mergeCell ref="E44:F44"/>
    <mergeCell ref="H44:I44"/>
    <mergeCell ref="K44:L44"/>
    <mergeCell ref="N44:O44"/>
    <mergeCell ref="Q44:R44"/>
    <mergeCell ref="T44:U44"/>
    <mergeCell ref="W44:X44"/>
    <mergeCell ref="Z44:AA44"/>
    <mergeCell ref="AC46:AD46"/>
    <mergeCell ref="AF46:AG46"/>
    <mergeCell ref="AI46:AJ46"/>
    <mergeCell ref="B47:C47"/>
    <mergeCell ref="E47:F47"/>
    <mergeCell ref="H47:I47"/>
    <mergeCell ref="K47:L47"/>
    <mergeCell ref="N47:O47"/>
    <mergeCell ref="Q47:R47"/>
    <mergeCell ref="T47:U47"/>
    <mergeCell ref="W47:X47"/>
    <mergeCell ref="Z47:AA47"/>
    <mergeCell ref="AC47:AD47"/>
    <mergeCell ref="AF47:AG47"/>
    <mergeCell ref="AI47:AJ47"/>
    <mergeCell ref="B46:C46"/>
    <mergeCell ref="E46:F46"/>
    <mergeCell ref="H46:I46"/>
    <mergeCell ref="K46:L46"/>
    <mergeCell ref="N46:O46"/>
    <mergeCell ref="Q46:R46"/>
    <mergeCell ref="T46:U46"/>
    <mergeCell ref="W46:X46"/>
    <mergeCell ref="Z46:AA46"/>
    <mergeCell ref="B48:C48"/>
    <mergeCell ref="E48:F48"/>
    <mergeCell ref="H48:I48"/>
    <mergeCell ref="K48:L48"/>
    <mergeCell ref="N48:O48"/>
    <mergeCell ref="B49:C49"/>
    <mergeCell ref="D49:E49"/>
    <mergeCell ref="H49:I49"/>
    <mergeCell ref="J49:K49"/>
    <mergeCell ref="N49:O49"/>
    <mergeCell ref="AF48:AG48"/>
    <mergeCell ref="P49:Q49"/>
    <mergeCell ref="T49:U49"/>
    <mergeCell ref="V49:W49"/>
    <mergeCell ref="Z49:AA49"/>
    <mergeCell ref="R64:T65"/>
    <mergeCell ref="AB49:AC49"/>
    <mergeCell ref="AF49:AG49"/>
    <mergeCell ref="AH49:AI49"/>
    <mergeCell ref="I52:P52"/>
    <mergeCell ref="Q52:AJ54"/>
    <mergeCell ref="I53:P53"/>
    <mergeCell ref="I54:P54"/>
    <mergeCell ref="AI48:AJ48"/>
    <mergeCell ref="Q48:R48"/>
    <mergeCell ref="T48:U48"/>
    <mergeCell ref="W48:X48"/>
    <mergeCell ref="Z48:AA48"/>
    <mergeCell ref="AC48:AD48"/>
  </mergeCells>
  <phoneticPr fontId="8"/>
  <conditionalFormatting sqref="B18:C48 H18:I48 N18:O48 T18:U48 Z18:AA48 AF18:AG48">
    <cfRule type="expression" dxfId="243" priority="22">
      <formula>COUNTIF($AQ$16:$AQ$72,B18)=1</formula>
    </cfRule>
    <cfRule type="expression" dxfId="242" priority="23">
      <formula>D18="日"</formula>
    </cfRule>
    <cfRule type="expression" dxfId="241" priority="24">
      <formula>D18="土"</formula>
    </cfRule>
  </conditionalFormatting>
  <conditionalFormatting sqref="C15 E15">
    <cfRule type="expression" dxfId="239" priority="18">
      <formula>C15=""</formula>
    </cfRule>
  </conditionalFormatting>
  <conditionalFormatting sqref="D18:D48 J18:J48 P18:P48 V18:V48 AB18:AB48 AH18:AH48">
    <cfRule type="expression" dxfId="238" priority="25">
      <formula>COUNTIF($AQ$16:$AQ$72,B18)=1</formula>
    </cfRule>
    <cfRule type="expression" dxfId="237" priority="26">
      <formula>D18="日"</formula>
    </cfRule>
    <cfRule type="expression" dxfId="236" priority="27">
      <formula>D18="土"</formula>
    </cfRule>
  </conditionalFormatting>
  <conditionalFormatting sqref="E18:F48 K18:L48 Q18:R48 W18:X48 AC18:AD48 AI18:AJ48">
    <cfRule type="expression" dxfId="235" priority="19">
      <formula>E18="③"</formula>
    </cfRule>
    <cfRule type="expression" dxfId="234" priority="20">
      <formula>E18="②"</formula>
    </cfRule>
    <cfRule type="expression" dxfId="233" priority="21">
      <formula>E18="①"</formula>
    </cfRule>
  </conditionalFormatting>
  <conditionalFormatting sqref="E18:F48">
    <cfRule type="expression" dxfId="232" priority="17">
      <formula>E18=""</formula>
    </cfRule>
  </conditionalFormatting>
  <conditionalFormatting sqref="I15">
    <cfRule type="expression" dxfId="231" priority="5">
      <formula>I15=""</formula>
    </cfRule>
  </conditionalFormatting>
  <conditionalFormatting sqref="K15">
    <cfRule type="expression" dxfId="230" priority="11">
      <formula>K15=""</formula>
    </cfRule>
  </conditionalFormatting>
  <conditionalFormatting sqref="K18:L48">
    <cfRule type="expression" dxfId="229" priority="16">
      <formula>K18=""</formula>
    </cfRule>
  </conditionalFormatting>
  <conditionalFormatting sqref="O15">
    <cfRule type="expression" dxfId="228" priority="4">
      <formula>O15=""</formula>
    </cfRule>
  </conditionalFormatting>
  <conditionalFormatting sqref="Q15">
    <cfRule type="expression" dxfId="227" priority="10">
      <formula>Q15=""</formula>
    </cfRule>
  </conditionalFormatting>
  <conditionalFormatting sqref="Q18:R48">
    <cfRule type="expression" dxfId="226" priority="15">
      <formula>Q18=""</formula>
    </cfRule>
  </conditionalFormatting>
  <conditionalFormatting sqref="U15">
    <cfRule type="expression" dxfId="225" priority="3">
      <formula>U15=""</formula>
    </cfRule>
  </conditionalFormatting>
  <conditionalFormatting sqref="W15">
    <cfRule type="expression" dxfId="224" priority="9">
      <formula>W15=""</formula>
    </cfRule>
  </conditionalFormatting>
  <conditionalFormatting sqref="W18:X48">
    <cfRule type="expression" dxfId="223" priority="14">
      <formula>W18=""</formula>
    </cfRule>
  </conditionalFormatting>
  <conditionalFormatting sqref="AA15">
    <cfRule type="expression" dxfId="222" priority="2">
      <formula>AA15=""</formula>
    </cfRule>
  </conditionalFormatting>
  <conditionalFormatting sqref="AC15">
    <cfRule type="expression" dxfId="221" priority="8">
      <formula>AC15=""</formula>
    </cfRule>
  </conditionalFormatting>
  <conditionalFormatting sqref="AC18:AD48">
    <cfRule type="expression" dxfId="220" priority="13">
      <formula>AC18=""</formula>
    </cfRule>
  </conditionalFormatting>
  <conditionalFormatting sqref="AG15">
    <cfRule type="expression" dxfId="219" priority="1">
      <formula>AG15=""</formula>
    </cfRule>
  </conditionalFormatting>
  <conditionalFormatting sqref="AI15">
    <cfRule type="expression" dxfId="218" priority="7">
      <formula>AI15=""</formula>
    </cfRule>
  </conditionalFormatting>
  <conditionalFormatting sqref="AI18:AJ48">
    <cfRule type="expression" dxfId="217" priority="12">
      <formula>AI18=""</formula>
    </cfRule>
  </conditionalFormatting>
  <dataValidations count="1">
    <dataValidation type="list" allowBlank="1" showInputMessage="1" showErrorMessage="1" errorTitle="数値が違います" error="休日・休暇の場合①②③のいずれかを入力してください。_x000a_出勤している場合は空欄となります。" sqref="E18:F48 W18:Y48 AC18:AE48 K18:L48 Q18:R48 AI18:AJ48" xr:uid="{6410C00C-D0BB-40C0-9AE8-C622410A2F25}">
      <formula1>"①,②,③"</formula1>
    </dataValidation>
  </dataValidations>
  <pageMargins left="0.70866141732283472" right="0.31496062992125984" top="0.43307086614173229" bottom="0.47244094488188981" header="0.31496062992125984" footer="0.31496062992125984"/>
  <pageSetup paperSize="9" scale="60" orientation="portrait" blackAndWhite="1" r:id="rId1"/>
  <headerFooter>
    <oddFooter>&amp;C&amp;14 6（従業員④）</oddFooter>
  </headerFooter>
  <rowBreaks count="1" manualBreakCount="1">
    <brk id="65" max="35" man="1"/>
  </row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6" id="{2497F3F3-BDB0-4A0E-B878-8BC12FB5C8DC}">
            <xm:f>$B18&lt;申３④!$AF$32</xm:f>
            <x14:dxf>
              <fill>
                <patternFill>
                  <bgColor theme="0" tint="-0.34998626667073579"/>
                </patternFill>
              </fill>
            </x14:dxf>
          </x14:cfRule>
          <xm:sqref>B18:F48</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AE9085C8-2CDB-40B9-B6DD-24FA1C02FB76}">
          <x14:formula1>
            <xm:f>入力規則!$G$2:$G$13</xm:f>
          </x14:formula1>
          <xm:sqref>E15 K15 Q15 W15 AC15 AI15</xm:sqref>
        </x14:dataValidation>
        <x14:dataValidation type="list" allowBlank="1" showInputMessage="1" showErrorMessage="1" xr:uid="{E28EF9CC-CD4A-4258-A42A-E5C702CCCE5D}">
          <x14:formula1>
            <xm:f>入力規則!$F$5:$F$8</xm:f>
          </x14:formula1>
          <xm:sqref>C15 I15 O15 U15 AA15 AG15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48785-A9A1-4E85-8EEA-08CFA2C17143}">
  <sheetPr>
    <tabColor theme="3" tint="0.39997558519241921"/>
    <pageSetUpPr fitToPage="1"/>
  </sheetPr>
  <dimension ref="A1:AX31"/>
  <sheetViews>
    <sheetView showGridLines="0" zoomScaleNormal="100" zoomScaleSheetLayoutView="90" workbookViewId="0">
      <selection activeCell="K18" sqref="K18:L18"/>
    </sheetView>
  </sheetViews>
  <sheetFormatPr defaultColWidth="2.7265625" defaultRowHeight="16.5" customHeight="1"/>
  <cols>
    <col min="1" max="6" width="2.7265625" style="278"/>
    <col min="7" max="7" width="5.6328125" style="278" customWidth="1"/>
    <col min="8" max="9" width="2.7265625" style="278"/>
    <col min="10" max="10" width="3.6328125" style="278" customWidth="1"/>
    <col min="11" max="11" width="2.453125" style="278" customWidth="1"/>
    <col min="12" max="12" width="3.6328125" style="278" customWidth="1"/>
    <col min="13" max="13" width="2.7265625" style="278" customWidth="1"/>
    <col min="14" max="25" width="2.7265625" style="278"/>
    <col min="26" max="26" width="3.08984375" style="278" customWidth="1"/>
    <col min="27" max="32" width="2.7265625" style="278"/>
    <col min="33" max="33" width="2.7265625" style="278" customWidth="1"/>
    <col min="34" max="34" width="2.7265625" style="278"/>
    <col min="35" max="35" width="36.08984375" style="278" customWidth="1"/>
    <col min="36" max="36" width="6.90625" style="335" hidden="1" customWidth="1"/>
    <col min="37" max="37" width="8.26953125" style="335" hidden="1" customWidth="1"/>
    <col min="38" max="38" width="6.453125" style="335" hidden="1" customWidth="1"/>
    <col min="39" max="41" width="2.7265625" style="446" customWidth="1"/>
    <col min="42" max="50" width="2.7265625" style="446"/>
    <col min="51" max="16384" width="2.7265625" style="278"/>
  </cols>
  <sheetData>
    <row r="1" spans="1:50" ht="13">
      <c r="A1" s="30"/>
      <c r="B1" s="446"/>
      <c r="C1" s="446"/>
      <c r="D1" s="446"/>
      <c r="E1" s="446"/>
      <c r="F1" s="446"/>
      <c r="G1" s="446"/>
      <c r="H1" s="446"/>
      <c r="I1" s="446"/>
      <c r="J1" s="446"/>
      <c r="K1" s="446"/>
      <c r="L1" s="446"/>
      <c r="M1" s="446"/>
      <c r="N1" s="446"/>
      <c r="O1" s="447"/>
      <c r="P1" s="446"/>
      <c r="Q1" s="446"/>
      <c r="R1" s="446"/>
      <c r="S1" s="448"/>
      <c r="T1" s="448"/>
      <c r="U1" s="446"/>
      <c r="V1" s="446"/>
      <c r="W1" s="446"/>
      <c r="X1" s="446"/>
      <c r="Y1" s="446"/>
      <c r="Z1" s="446"/>
      <c r="AA1" s="446"/>
      <c r="AB1" s="446"/>
      <c r="AC1" s="446"/>
      <c r="AD1" s="446"/>
      <c r="AE1" s="446"/>
      <c r="AF1" s="446"/>
      <c r="AG1" s="446"/>
      <c r="AH1" s="449" t="str">
        <f>申1!X1</f>
        <v>令和７年度もっとパパ</v>
      </c>
    </row>
    <row r="2" spans="1:50" ht="21" customHeight="1">
      <c r="B2" s="446"/>
      <c r="C2" s="446"/>
      <c r="D2" s="446"/>
      <c r="E2" s="446"/>
      <c r="F2" s="446"/>
      <c r="G2" s="446"/>
      <c r="H2" s="446"/>
      <c r="I2" s="446"/>
      <c r="J2" s="446"/>
      <c r="K2" s="446"/>
      <c r="L2" s="446"/>
      <c r="M2" s="446"/>
      <c r="N2" s="446"/>
      <c r="O2" s="446"/>
      <c r="P2" s="446"/>
      <c r="Q2" s="446"/>
      <c r="R2" s="446"/>
      <c r="S2" s="446"/>
      <c r="T2" s="446"/>
      <c r="U2" s="446"/>
      <c r="V2" s="446"/>
      <c r="W2" s="446"/>
      <c r="X2" s="446"/>
      <c r="Y2" s="446"/>
      <c r="Z2" s="617" t="str">
        <f>IF(申1!P2="","",申1!P2)</f>
        <v/>
      </c>
      <c r="AA2" s="617"/>
      <c r="AB2" s="617"/>
      <c r="AC2" s="617"/>
      <c r="AD2" s="617"/>
      <c r="AE2" s="617"/>
      <c r="AF2" s="617"/>
      <c r="AG2" s="617"/>
      <c r="AH2" s="617"/>
      <c r="AP2" s="450"/>
      <c r="AQ2" s="450"/>
      <c r="AR2" s="450"/>
      <c r="AS2" s="450"/>
      <c r="AT2" s="450"/>
      <c r="AU2" s="450"/>
    </row>
    <row r="3" spans="1:50" s="38" customFormat="1" ht="16.5" customHeight="1">
      <c r="B3" s="421" t="s">
        <v>362</v>
      </c>
      <c r="C3" s="422"/>
      <c r="D3" s="422"/>
      <c r="E3" s="422"/>
      <c r="F3" s="422"/>
      <c r="AJ3" s="354"/>
      <c r="AK3" s="354"/>
      <c r="AL3" s="354"/>
      <c r="AM3" s="451"/>
      <c r="AN3" s="451"/>
      <c r="AO3" s="451"/>
      <c r="AP3" s="451"/>
      <c r="AQ3" s="451"/>
      <c r="AR3" s="451"/>
      <c r="AS3" s="451"/>
      <c r="AT3" s="451"/>
      <c r="AU3" s="451"/>
      <c r="AV3" s="451"/>
      <c r="AW3" s="451"/>
      <c r="AX3" s="451"/>
    </row>
    <row r="4" spans="1:50" s="38" customFormat="1" ht="16.5" customHeight="1">
      <c r="C4" s="38" t="s">
        <v>441</v>
      </c>
      <c r="AJ4" s="354"/>
      <c r="AK4" s="354"/>
      <c r="AL4" s="354"/>
      <c r="AM4" s="451"/>
      <c r="AN4" s="451"/>
      <c r="AO4" s="451"/>
      <c r="AP4" s="451"/>
      <c r="AQ4" s="451"/>
      <c r="AR4" s="451"/>
      <c r="AS4" s="451"/>
      <c r="AT4" s="451"/>
      <c r="AU4" s="451"/>
      <c r="AV4" s="451"/>
      <c r="AW4" s="451"/>
      <c r="AX4" s="451"/>
    </row>
    <row r="5" spans="1:50" ht="51" customHeight="1">
      <c r="B5" s="592"/>
      <c r="C5" s="593"/>
      <c r="D5" s="593"/>
      <c r="E5" s="594"/>
      <c r="F5" s="552" t="s">
        <v>363</v>
      </c>
      <c r="G5" s="595"/>
      <c r="H5" s="595"/>
      <c r="I5" s="595"/>
      <c r="J5" s="595"/>
      <c r="K5" s="595"/>
      <c r="L5" s="595"/>
      <c r="M5" s="595"/>
      <c r="N5" s="595"/>
      <c r="O5" s="595"/>
      <c r="P5" s="595"/>
      <c r="Q5" s="595"/>
      <c r="R5" s="553"/>
      <c r="S5" s="596" t="s">
        <v>391</v>
      </c>
      <c r="T5" s="595"/>
      <c r="U5" s="595"/>
      <c r="V5" s="595"/>
      <c r="W5" s="595"/>
      <c r="X5" s="595"/>
      <c r="Y5" s="595"/>
      <c r="Z5" s="595"/>
      <c r="AA5" s="595"/>
      <c r="AB5" s="553"/>
      <c r="AC5" s="597" t="s">
        <v>399</v>
      </c>
      <c r="AD5" s="597"/>
      <c r="AE5" s="597"/>
      <c r="AF5" s="597"/>
      <c r="AG5" s="597"/>
      <c r="AH5" s="597"/>
    </row>
    <row r="6" spans="1:50" ht="31.5" customHeight="1">
      <c r="B6" s="552" t="s">
        <v>176</v>
      </c>
      <c r="C6" s="595"/>
      <c r="D6" s="595"/>
      <c r="E6" s="553"/>
      <c r="F6" s="598"/>
      <c r="G6" s="599"/>
      <c r="H6" s="599"/>
      <c r="I6" s="599"/>
      <c r="J6" s="599"/>
      <c r="K6" s="599"/>
      <c r="L6" s="599"/>
      <c r="M6" s="599"/>
      <c r="N6" s="599"/>
      <c r="O6" s="599"/>
      <c r="P6" s="599"/>
      <c r="Q6" s="599"/>
      <c r="R6" s="600"/>
      <c r="S6" s="298" t="s">
        <v>1</v>
      </c>
      <c r="T6" s="299"/>
      <c r="U6" s="300"/>
      <c r="V6" s="299" t="s">
        <v>2</v>
      </c>
      <c r="W6" s="599"/>
      <c r="X6" s="599"/>
      <c r="Y6" s="299" t="s">
        <v>3</v>
      </c>
      <c r="Z6" s="599"/>
      <c r="AA6" s="599"/>
      <c r="AB6" s="301" t="s">
        <v>4</v>
      </c>
      <c r="AC6" s="592"/>
      <c r="AD6" s="593"/>
      <c r="AE6" s="593"/>
      <c r="AF6" s="593"/>
      <c r="AG6" s="593"/>
      <c r="AH6" s="594"/>
      <c r="AI6" s="293"/>
      <c r="AJ6" s="335" t="b">
        <v>0</v>
      </c>
    </row>
    <row r="7" spans="1:50" ht="31.5" customHeight="1">
      <c r="B7" s="552" t="s">
        <v>178</v>
      </c>
      <c r="C7" s="595"/>
      <c r="D7" s="595"/>
      <c r="E7" s="553"/>
      <c r="F7" s="598"/>
      <c r="G7" s="599"/>
      <c r="H7" s="599"/>
      <c r="I7" s="599"/>
      <c r="J7" s="599"/>
      <c r="K7" s="599"/>
      <c r="L7" s="599"/>
      <c r="M7" s="599"/>
      <c r="N7" s="599"/>
      <c r="O7" s="599"/>
      <c r="P7" s="599"/>
      <c r="Q7" s="599"/>
      <c r="R7" s="600"/>
      <c r="S7" s="298" t="s">
        <v>1</v>
      </c>
      <c r="T7" s="299"/>
      <c r="U7" s="300"/>
      <c r="V7" s="299" t="s">
        <v>2</v>
      </c>
      <c r="W7" s="599"/>
      <c r="X7" s="599"/>
      <c r="Y7" s="299" t="s">
        <v>3</v>
      </c>
      <c r="Z7" s="599"/>
      <c r="AA7" s="599"/>
      <c r="AB7" s="301" t="s">
        <v>4</v>
      </c>
      <c r="AC7" s="592"/>
      <c r="AD7" s="593"/>
      <c r="AE7" s="593"/>
      <c r="AF7" s="593"/>
      <c r="AG7" s="593"/>
      <c r="AH7" s="594"/>
      <c r="AI7" s="293"/>
      <c r="AJ7" s="335" t="b">
        <v>0</v>
      </c>
    </row>
    <row r="8" spans="1:50" ht="31.5" customHeight="1">
      <c r="B8" s="552" t="s">
        <v>182</v>
      </c>
      <c r="C8" s="595"/>
      <c r="D8" s="595"/>
      <c r="E8" s="553"/>
      <c r="F8" s="598"/>
      <c r="G8" s="599"/>
      <c r="H8" s="599"/>
      <c r="I8" s="599"/>
      <c r="J8" s="599"/>
      <c r="K8" s="599"/>
      <c r="L8" s="599"/>
      <c r="M8" s="599"/>
      <c r="N8" s="599"/>
      <c r="O8" s="599"/>
      <c r="P8" s="599"/>
      <c r="Q8" s="599"/>
      <c r="R8" s="600"/>
      <c r="S8" s="298" t="s">
        <v>1</v>
      </c>
      <c r="T8" s="299"/>
      <c r="U8" s="300"/>
      <c r="V8" s="299" t="s">
        <v>2</v>
      </c>
      <c r="W8" s="599"/>
      <c r="X8" s="599"/>
      <c r="Y8" s="299" t="s">
        <v>3</v>
      </c>
      <c r="Z8" s="599"/>
      <c r="AA8" s="599"/>
      <c r="AB8" s="301" t="s">
        <v>4</v>
      </c>
      <c r="AC8" s="592"/>
      <c r="AD8" s="593"/>
      <c r="AE8" s="593"/>
      <c r="AF8" s="593"/>
      <c r="AG8" s="593"/>
      <c r="AH8" s="594"/>
      <c r="AI8" s="293"/>
      <c r="AJ8" s="335" t="b">
        <v>0</v>
      </c>
    </row>
    <row r="9" spans="1:50" ht="31.5" customHeight="1">
      <c r="B9" s="552" t="s">
        <v>364</v>
      </c>
      <c r="C9" s="595"/>
      <c r="D9" s="595"/>
      <c r="E9" s="553"/>
      <c r="F9" s="598"/>
      <c r="G9" s="599"/>
      <c r="H9" s="599"/>
      <c r="I9" s="599"/>
      <c r="J9" s="599"/>
      <c r="K9" s="599"/>
      <c r="L9" s="599"/>
      <c r="M9" s="599"/>
      <c r="N9" s="599"/>
      <c r="O9" s="599"/>
      <c r="P9" s="599"/>
      <c r="Q9" s="599"/>
      <c r="R9" s="600"/>
      <c r="S9" s="298" t="s">
        <v>1</v>
      </c>
      <c r="T9" s="299"/>
      <c r="U9" s="300"/>
      <c r="V9" s="299" t="s">
        <v>2</v>
      </c>
      <c r="W9" s="599"/>
      <c r="X9" s="599"/>
      <c r="Y9" s="299" t="s">
        <v>3</v>
      </c>
      <c r="Z9" s="599"/>
      <c r="AA9" s="599"/>
      <c r="AB9" s="301" t="s">
        <v>4</v>
      </c>
      <c r="AC9" s="592"/>
      <c r="AD9" s="593"/>
      <c r="AE9" s="593"/>
      <c r="AF9" s="593"/>
      <c r="AG9" s="593"/>
      <c r="AH9" s="594"/>
      <c r="AI9" s="293"/>
      <c r="AJ9" s="335" t="b">
        <v>0</v>
      </c>
    </row>
    <row r="10" spans="1:50" ht="31.5" customHeight="1">
      <c r="B10" s="552" t="s">
        <v>365</v>
      </c>
      <c r="C10" s="595"/>
      <c r="D10" s="595"/>
      <c r="E10" s="553"/>
      <c r="F10" s="598"/>
      <c r="G10" s="599"/>
      <c r="H10" s="599"/>
      <c r="I10" s="599"/>
      <c r="J10" s="599"/>
      <c r="K10" s="599"/>
      <c r="L10" s="599"/>
      <c r="M10" s="599"/>
      <c r="N10" s="599"/>
      <c r="O10" s="599"/>
      <c r="P10" s="599"/>
      <c r="Q10" s="599"/>
      <c r="R10" s="600"/>
      <c r="S10" s="298" t="s">
        <v>1</v>
      </c>
      <c r="T10" s="299"/>
      <c r="U10" s="300"/>
      <c r="V10" s="299" t="s">
        <v>2</v>
      </c>
      <c r="W10" s="599"/>
      <c r="X10" s="599"/>
      <c r="Y10" s="299" t="s">
        <v>3</v>
      </c>
      <c r="Z10" s="599"/>
      <c r="AA10" s="599"/>
      <c r="AB10" s="301" t="s">
        <v>4</v>
      </c>
      <c r="AC10" s="592"/>
      <c r="AD10" s="593"/>
      <c r="AE10" s="593"/>
      <c r="AF10" s="593"/>
      <c r="AG10" s="593"/>
      <c r="AH10" s="594"/>
      <c r="AI10" s="293"/>
      <c r="AJ10" s="335" t="b">
        <v>0</v>
      </c>
    </row>
    <row r="12" spans="1:50" s="132" customFormat="1" ht="24" customHeight="1">
      <c r="A12" s="270"/>
      <c r="B12" s="421" t="s">
        <v>394</v>
      </c>
      <c r="C12" s="386"/>
      <c r="D12" s="386"/>
      <c r="E12" s="387"/>
      <c r="F12" s="387"/>
      <c r="G12" s="387"/>
      <c r="H12" s="262"/>
      <c r="I12" s="302"/>
      <c r="J12" s="302"/>
      <c r="K12" s="302"/>
      <c r="L12" s="302"/>
      <c r="M12" s="302"/>
      <c r="N12" s="302"/>
      <c r="O12" s="302"/>
      <c r="P12" s="302"/>
      <c r="Q12" s="262"/>
      <c r="R12" s="262"/>
      <c r="S12" s="272"/>
      <c r="T12" s="270"/>
      <c r="U12" s="262"/>
      <c r="V12" s="262"/>
      <c r="W12" s="262"/>
      <c r="X12" s="262"/>
      <c r="Y12" s="302"/>
      <c r="Z12" s="302"/>
      <c r="AA12" s="302"/>
      <c r="AB12" s="302"/>
      <c r="AC12" s="302"/>
      <c r="AD12" s="302"/>
      <c r="AE12" s="302"/>
      <c r="AF12" s="302"/>
      <c r="AJ12" s="342"/>
      <c r="AK12" s="355">
        <v>45748</v>
      </c>
      <c r="AL12" s="356">
        <v>45748</v>
      </c>
      <c r="AM12" s="452"/>
      <c r="AN12" s="452"/>
      <c r="AO12" s="453"/>
      <c r="AP12" s="453"/>
      <c r="AQ12" s="453"/>
      <c r="AR12" s="453"/>
      <c r="AS12" s="453"/>
      <c r="AT12" s="453"/>
      <c r="AU12" s="453"/>
      <c r="AV12" s="453"/>
      <c r="AW12" s="453"/>
      <c r="AX12" s="453"/>
    </row>
    <row r="13" spans="1:50" s="38" customFormat="1" ht="13">
      <c r="A13" s="270"/>
      <c r="B13" s="270"/>
      <c r="C13" s="270" t="s">
        <v>440</v>
      </c>
      <c r="D13" s="270"/>
      <c r="E13" s="270"/>
      <c r="F13" s="270"/>
      <c r="G13" s="270"/>
      <c r="H13" s="270"/>
      <c r="I13" s="270"/>
      <c r="J13" s="270"/>
      <c r="K13" s="270"/>
      <c r="L13" s="270"/>
      <c r="M13" s="270"/>
      <c r="N13" s="270"/>
      <c r="O13" s="270"/>
      <c r="P13" s="270"/>
      <c r="Q13" s="270"/>
      <c r="R13" s="270"/>
      <c r="S13" s="270"/>
      <c r="T13" s="270"/>
      <c r="U13" s="270"/>
      <c r="V13" s="270"/>
      <c r="W13" s="270"/>
      <c r="X13" s="270"/>
      <c r="Y13" s="270"/>
      <c r="Z13" s="270"/>
      <c r="AA13" s="270"/>
      <c r="AJ13" s="354"/>
      <c r="AK13" s="357">
        <v>46112</v>
      </c>
      <c r="AL13" s="358">
        <v>46112</v>
      </c>
      <c r="AM13" s="454"/>
      <c r="AN13" s="455"/>
      <c r="AO13" s="451"/>
      <c r="AP13" s="451"/>
      <c r="AQ13" s="451"/>
      <c r="AR13" s="451"/>
      <c r="AS13" s="451"/>
      <c r="AT13" s="451"/>
      <c r="AU13" s="451"/>
      <c r="AV13" s="451"/>
      <c r="AW13" s="451"/>
      <c r="AX13" s="451"/>
    </row>
    <row r="14" spans="1:50" s="38" customFormat="1" ht="16.5" customHeight="1">
      <c r="C14" s="38" t="s">
        <v>420</v>
      </c>
      <c r="AJ14" s="354"/>
      <c r="AK14" s="354"/>
      <c r="AL14" s="354"/>
      <c r="AM14" s="454"/>
      <c r="AN14" s="455"/>
      <c r="AO14" s="451"/>
      <c r="AP14" s="451"/>
      <c r="AQ14" s="451"/>
      <c r="AR14" s="451"/>
      <c r="AS14" s="451"/>
      <c r="AT14" s="451"/>
      <c r="AU14" s="451"/>
      <c r="AV14" s="451"/>
      <c r="AW14" s="451"/>
      <c r="AX14" s="451"/>
    </row>
    <row r="15" spans="1:50" s="38" customFormat="1" ht="21.75" customHeight="1">
      <c r="B15" s="353"/>
      <c r="C15" s="34" t="s">
        <v>366</v>
      </c>
      <c r="D15" s="34" t="s">
        <v>424</v>
      </c>
      <c r="E15" s="34"/>
      <c r="F15" s="34"/>
      <c r="G15" s="34"/>
      <c r="H15" s="34"/>
      <c r="I15" s="34"/>
      <c r="J15" s="34"/>
      <c r="K15" s="34"/>
      <c r="L15" s="34"/>
      <c r="M15" s="34"/>
      <c r="N15" s="34"/>
      <c r="O15" s="34"/>
      <c r="P15" s="34"/>
      <c r="Q15" s="304"/>
      <c r="R15" s="304"/>
      <c r="S15" s="304"/>
      <c r="T15" s="304"/>
      <c r="U15" s="304"/>
      <c r="V15" s="304"/>
      <c r="W15" s="304"/>
      <c r="X15" s="304"/>
      <c r="Y15" s="304"/>
      <c r="Z15" s="304"/>
      <c r="AA15" s="304"/>
      <c r="AB15" s="304"/>
      <c r="AC15" s="304"/>
      <c r="AD15" s="304"/>
      <c r="AE15" s="304"/>
      <c r="AF15" s="304"/>
      <c r="AG15" s="304"/>
      <c r="AH15" s="514"/>
      <c r="AJ15" s="354" t="b">
        <v>0</v>
      </c>
      <c r="AK15" s="354"/>
      <c r="AL15" s="354"/>
      <c r="AM15" s="452"/>
      <c r="AN15" s="452"/>
      <c r="AO15" s="451"/>
      <c r="AP15" s="451"/>
      <c r="AQ15" s="451"/>
      <c r="AR15" s="451"/>
      <c r="AS15" s="451"/>
      <c r="AT15" s="451"/>
      <c r="AU15" s="451"/>
      <c r="AV15" s="451"/>
      <c r="AW15" s="451"/>
      <c r="AX15" s="451"/>
    </row>
    <row r="16" spans="1:50" s="38" customFormat="1" ht="15" customHeight="1">
      <c r="B16" s="39"/>
      <c r="C16" s="259"/>
      <c r="D16" s="305" t="s">
        <v>370</v>
      </c>
      <c r="E16" s="305"/>
      <c r="F16" s="305"/>
      <c r="G16" s="305"/>
      <c r="H16" s="305"/>
      <c r="I16" s="305"/>
      <c r="J16" s="305"/>
      <c r="K16" s="305"/>
      <c r="L16" s="305"/>
      <c r="M16" s="305"/>
      <c r="N16" s="305"/>
      <c r="O16" s="305"/>
      <c r="P16" s="305"/>
      <c r="Q16" s="306"/>
      <c r="R16" s="306"/>
      <c r="S16" s="306"/>
      <c r="T16" s="306"/>
      <c r="U16" s="306"/>
      <c r="V16" s="306"/>
      <c r="W16" s="306"/>
      <c r="X16" s="306"/>
      <c r="Y16" s="515"/>
      <c r="Z16" s="590" t="s">
        <v>457</v>
      </c>
      <c r="AA16" s="590"/>
      <c r="AB16" s="590"/>
      <c r="AC16" s="590"/>
      <c r="AD16" s="590"/>
      <c r="AE16" s="590"/>
      <c r="AF16" s="590"/>
      <c r="AG16" s="590"/>
      <c r="AH16" s="591"/>
      <c r="AJ16" s="354"/>
      <c r="AK16" s="354"/>
      <c r="AL16" s="354"/>
      <c r="AM16" s="452"/>
      <c r="AN16" s="452"/>
      <c r="AO16" s="451"/>
      <c r="AP16" s="451"/>
      <c r="AQ16" s="451"/>
      <c r="AR16" s="451"/>
      <c r="AS16" s="451"/>
      <c r="AT16" s="451"/>
      <c r="AU16" s="451"/>
      <c r="AV16" s="451"/>
      <c r="AW16" s="451"/>
      <c r="AX16" s="451"/>
    </row>
    <row r="17" spans="2:50" s="38" customFormat="1" ht="29.5" customHeight="1">
      <c r="B17" s="307"/>
      <c r="C17" s="601" t="s">
        <v>371</v>
      </c>
      <c r="D17" s="602"/>
      <c r="E17" s="602"/>
      <c r="F17" s="602"/>
      <c r="G17" s="308" t="s">
        <v>1</v>
      </c>
      <c r="H17" s="309"/>
      <c r="I17" s="310" t="s">
        <v>2</v>
      </c>
      <c r="J17" s="309"/>
      <c r="K17" s="310" t="s">
        <v>3</v>
      </c>
      <c r="L17" s="309"/>
      <c r="M17" s="310" t="s">
        <v>4</v>
      </c>
      <c r="N17" s="311"/>
      <c r="O17" s="310"/>
      <c r="P17" s="311"/>
      <c r="Q17" s="310"/>
      <c r="R17" s="312"/>
      <c r="S17" s="312"/>
      <c r="T17" s="312"/>
      <c r="U17" s="313"/>
      <c r="V17" s="313"/>
      <c r="W17" s="313"/>
      <c r="X17" s="313"/>
      <c r="Y17" s="313"/>
      <c r="Z17" s="313"/>
      <c r="AA17" s="313"/>
      <c r="AB17" s="313"/>
      <c r="AC17" s="313"/>
      <c r="AD17" s="313"/>
      <c r="AE17" s="313"/>
      <c r="AF17" s="313"/>
      <c r="AG17" s="313"/>
      <c r="AH17" s="314"/>
      <c r="AI17" s="315" t="str">
        <f>IFERROR(IF(OR(AJ17&lt;$AK$12,AJ17&gt;$AK$13),"※対象外。実施日は令和7年4月1日～令和8年3月31日であること",""),"")</f>
        <v/>
      </c>
      <c r="AJ17" s="354" t="e">
        <f>DATEVALUE(CONCATENATE(G17,H17,I17,J17,K17,L17,M17))</f>
        <v>#VALUE!</v>
      </c>
      <c r="AK17" s="359"/>
      <c r="AL17" s="354"/>
      <c r="AM17" s="452"/>
      <c r="AN17" s="452"/>
      <c r="AO17" s="451"/>
      <c r="AP17" s="451"/>
      <c r="AQ17" s="451"/>
      <c r="AR17" s="451"/>
      <c r="AS17" s="451"/>
      <c r="AT17" s="451"/>
      <c r="AU17" s="451"/>
      <c r="AV17" s="451"/>
      <c r="AW17" s="451"/>
      <c r="AX17" s="451"/>
    </row>
    <row r="18" spans="2:50" s="38" customFormat="1" ht="26.25" customHeight="1">
      <c r="B18" s="307"/>
      <c r="C18" s="619" t="s">
        <v>372</v>
      </c>
      <c r="D18" s="620"/>
      <c r="E18" s="620"/>
      <c r="F18" s="621"/>
      <c r="G18" s="316"/>
      <c r="H18" s="317"/>
      <c r="I18" s="318"/>
      <c r="J18" s="318"/>
      <c r="K18" s="622"/>
      <c r="L18" s="622"/>
      <c r="M18" s="318" t="s">
        <v>373</v>
      </c>
      <c r="N18" s="318"/>
      <c r="O18" s="623" t="s">
        <v>384</v>
      </c>
      <c r="P18" s="624"/>
      <c r="Q18" s="624"/>
      <c r="R18" s="625"/>
      <c r="S18" s="318"/>
      <c r="T18" s="317"/>
      <c r="U18" s="317"/>
      <c r="V18" s="317"/>
      <c r="W18" s="317"/>
      <c r="X18" s="618"/>
      <c r="Y18" s="618"/>
      <c r="Z18" s="618"/>
      <c r="AA18" s="317" t="s">
        <v>13</v>
      </c>
      <c r="AB18" s="317"/>
      <c r="AC18" s="317"/>
      <c r="AD18" s="317"/>
      <c r="AE18" s="317"/>
      <c r="AF18" s="317"/>
      <c r="AG18" s="317"/>
      <c r="AH18" s="319"/>
      <c r="AJ18" s="354"/>
      <c r="AK18" s="354"/>
      <c r="AL18" s="354"/>
      <c r="AM18" s="452"/>
      <c r="AN18" s="452"/>
      <c r="AO18" s="451"/>
      <c r="AP18" s="451"/>
      <c r="AQ18" s="451"/>
      <c r="AR18" s="451"/>
      <c r="AS18" s="451"/>
      <c r="AT18" s="451"/>
      <c r="AU18" s="451"/>
      <c r="AV18" s="451"/>
      <c r="AW18" s="451"/>
      <c r="AX18" s="451"/>
    </row>
    <row r="19" spans="2:50" s="38" customFormat="1" ht="44.25" customHeight="1">
      <c r="B19" s="307"/>
      <c r="C19" s="603" t="s">
        <v>374</v>
      </c>
      <c r="D19" s="604"/>
      <c r="E19" s="604"/>
      <c r="F19" s="605"/>
      <c r="G19" s="609"/>
      <c r="H19" s="610"/>
      <c r="I19" s="610"/>
      <c r="J19" s="610"/>
      <c r="K19" s="610"/>
      <c r="L19" s="610"/>
      <c r="M19" s="610"/>
      <c r="N19" s="610"/>
      <c r="O19" s="610"/>
      <c r="P19" s="610"/>
      <c r="Q19" s="610"/>
      <c r="R19" s="610"/>
      <c r="S19" s="610"/>
      <c r="T19" s="610"/>
      <c r="U19" s="610"/>
      <c r="V19" s="610"/>
      <c r="W19" s="610"/>
      <c r="X19" s="610"/>
      <c r="Y19" s="610"/>
      <c r="Z19" s="610"/>
      <c r="AA19" s="610"/>
      <c r="AB19" s="610"/>
      <c r="AC19" s="610"/>
      <c r="AD19" s="610"/>
      <c r="AE19" s="610"/>
      <c r="AF19" s="610"/>
      <c r="AG19" s="610"/>
      <c r="AH19" s="611"/>
      <c r="AJ19" s="354"/>
      <c r="AK19" s="354"/>
      <c r="AL19" s="354"/>
      <c r="AM19" s="452"/>
      <c r="AN19" s="452"/>
      <c r="AO19" s="451"/>
      <c r="AP19" s="451"/>
      <c r="AQ19" s="451"/>
      <c r="AR19" s="451"/>
      <c r="AS19" s="451"/>
      <c r="AT19" s="451"/>
      <c r="AU19" s="451"/>
      <c r="AV19" s="451"/>
      <c r="AW19" s="451"/>
      <c r="AX19" s="451"/>
    </row>
    <row r="20" spans="2:50" s="38" customFormat="1" ht="18" customHeight="1">
      <c r="B20" s="303"/>
      <c r="C20" s="34" t="s">
        <v>367</v>
      </c>
      <c r="D20" s="34" t="s">
        <v>425</v>
      </c>
      <c r="E20" s="34"/>
      <c r="F20" s="34"/>
      <c r="G20" s="262"/>
      <c r="H20" s="262"/>
      <c r="I20" s="262"/>
      <c r="J20" s="262"/>
      <c r="K20" s="262"/>
      <c r="L20" s="262"/>
      <c r="M20" s="262"/>
      <c r="N20" s="262"/>
      <c r="O20" s="262"/>
      <c r="P20" s="262"/>
      <c r="Q20" s="132"/>
      <c r="R20" s="132"/>
      <c r="S20" s="132"/>
      <c r="T20" s="132"/>
      <c r="U20" s="132"/>
      <c r="V20" s="132"/>
      <c r="W20" s="132"/>
      <c r="X20" s="132"/>
      <c r="Y20" s="132"/>
      <c r="Z20" s="132"/>
      <c r="AA20" s="132"/>
      <c r="AB20" s="132"/>
      <c r="AC20" s="612"/>
      <c r="AD20" s="612"/>
      <c r="AE20" s="612"/>
      <c r="AF20" s="612"/>
      <c r="AG20" s="612"/>
      <c r="AH20" s="558"/>
      <c r="AJ20" s="354" t="b">
        <v>0</v>
      </c>
      <c r="AK20" s="354"/>
      <c r="AL20" s="354"/>
      <c r="AM20" s="452"/>
      <c r="AN20" s="452"/>
      <c r="AO20" s="451"/>
      <c r="AP20" s="451"/>
      <c r="AQ20" s="451"/>
      <c r="AR20" s="451"/>
      <c r="AS20" s="451"/>
      <c r="AT20" s="451"/>
      <c r="AU20" s="451"/>
      <c r="AV20" s="451"/>
      <c r="AW20" s="451"/>
      <c r="AX20" s="451"/>
    </row>
    <row r="21" spans="2:50" s="38" customFormat="1" ht="15" customHeight="1">
      <c r="B21" s="39"/>
      <c r="C21" s="259"/>
      <c r="D21" s="305" t="s">
        <v>375</v>
      </c>
      <c r="E21" s="259"/>
      <c r="F21" s="259"/>
      <c r="G21" s="259"/>
      <c r="H21" s="259"/>
      <c r="I21" s="259"/>
      <c r="J21" s="259"/>
      <c r="K21" s="259"/>
      <c r="L21" s="259"/>
      <c r="M21" s="259"/>
      <c r="N21" s="516" t="s">
        <v>458</v>
      </c>
      <c r="O21" s="259"/>
      <c r="P21" s="259"/>
      <c r="Q21" s="320"/>
      <c r="R21" s="320"/>
      <c r="S21" s="320"/>
      <c r="T21" s="320"/>
      <c r="U21" s="320"/>
      <c r="V21" s="320"/>
      <c r="W21" s="320"/>
      <c r="X21" s="320"/>
      <c r="Y21" s="320"/>
      <c r="Z21" s="320"/>
      <c r="AA21" s="320"/>
      <c r="AB21" s="320"/>
      <c r="AC21" s="613"/>
      <c r="AD21" s="613"/>
      <c r="AE21" s="613"/>
      <c r="AF21" s="613"/>
      <c r="AG21" s="613"/>
      <c r="AH21" s="560"/>
      <c r="AJ21" s="354"/>
      <c r="AK21" s="354"/>
      <c r="AL21" s="354"/>
      <c r="AM21" s="452"/>
      <c r="AN21" s="452"/>
      <c r="AO21" s="451"/>
      <c r="AP21" s="451"/>
      <c r="AQ21" s="451"/>
      <c r="AR21" s="451"/>
      <c r="AS21" s="451"/>
      <c r="AT21" s="451"/>
      <c r="AU21" s="451"/>
      <c r="AV21" s="451"/>
      <c r="AW21" s="451"/>
      <c r="AX21" s="451"/>
    </row>
    <row r="22" spans="2:50" s="38" customFormat="1" ht="29.5" customHeight="1">
      <c r="B22" s="39"/>
      <c r="C22" s="601" t="s">
        <v>376</v>
      </c>
      <c r="D22" s="602"/>
      <c r="E22" s="602"/>
      <c r="F22" s="602"/>
      <c r="G22" s="308" t="s">
        <v>1</v>
      </c>
      <c r="H22" s="309"/>
      <c r="I22" s="310" t="s">
        <v>2</v>
      </c>
      <c r="J22" s="309"/>
      <c r="K22" s="310" t="s">
        <v>3</v>
      </c>
      <c r="L22" s="309"/>
      <c r="M22" s="310" t="s">
        <v>4</v>
      </c>
      <c r="N22" s="311"/>
      <c r="O22" s="310"/>
      <c r="P22" s="311"/>
      <c r="Q22" s="310"/>
      <c r="R22" s="321"/>
      <c r="S22" s="321"/>
      <c r="T22" s="321"/>
      <c r="U22" s="321"/>
      <c r="V22" s="321"/>
      <c r="W22" s="321"/>
      <c r="X22" s="321"/>
      <c r="Y22" s="321"/>
      <c r="Z22" s="321"/>
      <c r="AA22" s="321"/>
      <c r="AB22" s="321"/>
      <c r="AC22" s="321"/>
      <c r="AD22" s="321"/>
      <c r="AE22" s="321"/>
      <c r="AF22" s="321"/>
      <c r="AG22" s="321"/>
      <c r="AH22" s="322"/>
      <c r="AI22" s="315" t="str">
        <f>IFERROR(IF(OR(AJ22&lt;$AK$12,AJ22&gt;$AK$13),"※対象外。実施日は令和7年4月1日～令和8年3月31日であること",""),"")</f>
        <v/>
      </c>
      <c r="AJ22" s="354" t="e">
        <f>DATEVALUE(CONCATENATE(G22,H22,I22,J22,K22,L22,M22))</f>
        <v>#VALUE!</v>
      </c>
      <c r="AK22" s="359" t="str">
        <f>IF(AM22=1,"",IF(OR(AM22&lt;$AN$3,AM22&gt;$AN$4),"※　設置日は令和6年4月1日～令和7年3月31日"&amp;CHAR(10)&amp;"　　 までです",""))</f>
        <v/>
      </c>
      <c r="AL22" s="354"/>
      <c r="AM22" s="452"/>
      <c r="AN22" s="452"/>
      <c r="AO22" s="451"/>
      <c r="AP22" s="451"/>
      <c r="AQ22" s="451"/>
      <c r="AR22" s="451"/>
      <c r="AS22" s="451"/>
      <c r="AT22" s="451"/>
      <c r="AU22" s="451"/>
      <c r="AV22" s="451"/>
      <c r="AW22" s="451"/>
      <c r="AX22" s="451"/>
    </row>
    <row r="23" spans="2:50" s="38" customFormat="1" ht="43.5" customHeight="1">
      <c r="B23" s="323"/>
      <c r="C23" s="614" t="s">
        <v>377</v>
      </c>
      <c r="D23" s="615"/>
      <c r="E23" s="615"/>
      <c r="F23" s="616"/>
      <c r="G23" s="606"/>
      <c r="H23" s="607"/>
      <c r="I23" s="607"/>
      <c r="J23" s="607"/>
      <c r="K23" s="607"/>
      <c r="L23" s="607"/>
      <c r="M23" s="607"/>
      <c r="N23" s="607"/>
      <c r="O23" s="607"/>
      <c r="P23" s="607"/>
      <c r="Q23" s="607"/>
      <c r="R23" s="607"/>
      <c r="S23" s="607"/>
      <c r="T23" s="607"/>
      <c r="U23" s="607"/>
      <c r="V23" s="607"/>
      <c r="W23" s="607"/>
      <c r="X23" s="607"/>
      <c r="Y23" s="607"/>
      <c r="Z23" s="607"/>
      <c r="AA23" s="607"/>
      <c r="AB23" s="607"/>
      <c r="AC23" s="607"/>
      <c r="AD23" s="607"/>
      <c r="AE23" s="607"/>
      <c r="AF23" s="607"/>
      <c r="AG23" s="607"/>
      <c r="AH23" s="608"/>
      <c r="AJ23" s="354"/>
      <c r="AK23" s="354"/>
      <c r="AL23" s="354"/>
      <c r="AM23" s="452"/>
      <c r="AN23" s="452"/>
      <c r="AO23" s="451"/>
      <c r="AP23" s="451"/>
      <c r="AQ23" s="451"/>
      <c r="AR23" s="451"/>
      <c r="AS23" s="451"/>
      <c r="AT23" s="451"/>
      <c r="AU23" s="451"/>
      <c r="AV23" s="451"/>
      <c r="AW23" s="451"/>
      <c r="AX23" s="451"/>
    </row>
    <row r="24" spans="2:50" s="38" customFormat="1" ht="21" customHeight="1">
      <c r="B24" s="303"/>
      <c r="C24" s="34" t="s">
        <v>368</v>
      </c>
      <c r="D24" s="34" t="s">
        <v>426</v>
      </c>
      <c r="E24" s="34"/>
      <c r="F24" s="34"/>
      <c r="G24" s="262"/>
      <c r="H24" s="262"/>
      <c r="I24" s="262"/>
      <c r="J24" s="262"/>
      <c r="K24" s="34"/>
      <c r="L24" s="34"/>
      <c r="M24" s="34"/>
      <c r="N24" s="34"/>
      <c r="O24" s="34"/>
      <c r="P24" s="34"/>
      <c r="Q24" s="304"/>
      <c r="R24" s="304"/>
      <c r="S24" s="304"/>
      <c r="T24" s="304"/>
      <c r="U24" s="304"/>
      <c r="V24" s="304"/>
      <c r="W24" s="304"/>
      <c r="X24" s="304"/>
      <c r="Y24" s="304"/>
      <c r="Z24" s="304"/>
      <c r="AA24" s="304"/>
      <c r="AB24" s="304"/>
      <c r="AC24" s="304"/>
      <c r="AD24" s="304"/>
      <c r="AE24" s="304"/>
      <c r="AF24" s="304"/>
      <c r="AG24" s="324"/>
      <c r="AH24" s="325"/>
      <c r="AJ24" s="354" t="b">
        <v>0</v>
      </c>
      <c r="AK24" s="354"/>
      <c r="AL24" s="354"/>
      <c r="AM24" s="452"/>
      <c r="AN24" s="452"/>
      <c r="AO24" s="451"/>
      <c r="AP24" s="451"/>
      <c r="AQ24" s="451"/>
      <c r="AR24" s="451"/>
      <c r="AS24" s="451"/>
      <c r="AT24" s="451"/>
      <c r="AU24" s="451"/>
      <c r="AV24" s="451"/>
      <c r="AW24" s="451"/>
      <c r="AX24" s="451"/>
    </row>
    <row r="25" spans="2:50" s="38" customFormat="1" ht="15" customHeight="1">
      <c r="B25" s="39"/>
      <c r="C25" s="259"/>
      <c r="D25" s="305" t="s">
        <v>378</v>
      </c>
      <c r="E25" s="259"/>
      <c r="F25" s="259"/>
      <c r="G25" s="259"/>
      <c r="H25" s="259"/>
      <c r="I25" s="259"/>
      <c r="J25" s="259"/>
      <c r="K25" s="259"/>
      <c r="L25" s="259"/>
      <c r="M25" s="259"/>
      <c r="N25" s="259"/>
      <c r="O25" s="516" t="s">
        <v>458</v>
      </c>
      <c r="P25" s="259"/>
      <c r="Q25" s="320"/>
      <c r="R25" s="320"/>
      <c r="S25" s="320"/>
      <c r="T25" s="320"/>
      <c r="U25" s="320"/>
      <c r="V25" s="320"/>
      <c r="W25" s="320"/>
      <c r="X25" s="320"/>
      <c r="Y25" s="320"/>
      <c r="Z25" s="320"/>
      <c r="AA25" s="320"/>
      <c r="AB25" s="320"/>
      <c r="AC25" s="320"/>
      <c r="AD25" s="320"/>
      <c r="AE25" s="320"/>
      <c r="AF25" s="320"/>
      <c r="AG25" s="326"/>
      <c r="AH25" s="327"/>
      <c r="AJ25" s="354"/>
      <c r="AK25" s="354"/>
      <c r="AL25" s="354"/>
      <c r="AM25" s="452"/>
      <c r="AN25" s="452"/>
      <c r="AO25" s="451"/>
      <c r="AP25" s="451"/>
      <c r="AQ25" s="451"/>
      <c r="AR25" s="451"/>
      <c r="AS25" s="451"/>
      <c r="AT25" s="451"/>
      <c r="AU25" s="451"/>
      <c r="AV25" s="451"/>
      <c r="AW25" s="451"/>
      <c r="AX25" s="451"/>
    </row>
    <row r="26" spans="2:50" s="38" customFormat="1" ht="29.5" customHeight="1">
      <c r="B26" s="328"/>
      <c r="C26" s="601" t="s">
        <v>379</v>
      </c>
      <c r="D26" s="602"/>
      <c r="E26" s="602"/>
      <c r="F26" s="602"/>
      <c r="G26" s="308" t="s">
        <v>1</v>
      </c>
      <c r="H26" s="309"/>
      <c r="I26" s="310" t="s">
        <v>2</v>
      </c>
      <c r="J26" s="309"/>
      <c r="K26" s="310" t="s">
        <v>3</v>
      </c>
      <c r="L26" s="309"/>
      <c r="M26" s="310" t="s">
        <v>4</v>
      </c>
      <c r="N26" s="311"/>
      <c r="O26" s="310"/>
      <c r="P26" s="311"/>
      <c r="Q26" s="310"/>
      <c r="R26" s="321"/>
      <c r="S26" s="321"/>
      <c r="T26" s="321"/>
      <c r="U26" s="321"/>
      <c r="V26" s="321"/>
      <c r="W26" s="321"/>
      <c r="X26" s="321"/>
      <c r="Y26" s="321"/>
      <c r="Z26" s="321"/>
      <c r="AA26" s="321"/>
      <c r="AB26" s="321"/>
      <c r="AC26" s="321"/>
      <c r="AD26" s="321"/>
      <c r="AE26" s="321"/>
      <c r="AF26" s="321"/>
      <c r="AG26" s="321"/>
      <c r="AH26" s="322"/>
      <c r="AI26" s="315" t="str">
        <f>IFERROR(IF(OR(AJ26&lt;$AK$12,AJ26&gt;$AK$13),"※対象外。実施日は令和7年4月1日～令和8年3月31日であること",""),"")</f>
        <v/>
      </c>
      <c r="AJ26" s="354" t="e">
        <f>DATEVALUE(CONCATENATE(G26,H26,I26,J26,K26,L26,M26))</f>
        <v>#VALUE!</v>
      </c>
      <c r="AK26" s="359" t="str">
        <f>IF(AM26=1,"",IF(OR(AM26&lt;$AN$3,AM26&gt;$AN$4),"※　提供日は令和6年4月1日～令和7年3月31日"&amp;CHAR(10)&amp;"　　 までです",""))</f>
        <v/>
      </c>
      <c r="AL26" s="354"/>
      <c r="AM26" s="452"/>
      <c r="AN26" s="452"/>
      <c r="AO26" s="451"/>
      <c r="AP26" s="451"/>
      <c r="AQ26" s="451"/>
      <c r="AR26" s="451"/>
      <c r="AS26" s="451"/>
      <c r="AT26" s="451"/>
      <c r="AU26" s="451"/>
      <c r="AV26" s="451"/>
      <c r="AW26" s="451"/>
      <c r="AX26" s="451"/>
    </row>
    <row r="27" spans="2:50" s="38" customFormat="1" ht="43.5" customHeight="1">
      <c r="B27" s="328"/>
      <c r="C27" s="614" t="s">
        <v>380</v>
      </c>
      <c r="D27" s="615"/>
      <c r="E27" s="615"/>
      <c r="F27" s="616"/>
      <c r="G27" s="606"/>
      <c r="H27" s="607"/>
      <c r="I27" s="607"/>
      <c r="J27" s="607"/>
      <c r="K27" s="607"/>
      <c r="L27" s="607"/>
      <c r="M27" s="607"/>
      <c r="N27" s="607"/>
      <c r="O27" s="607"/>
      <c r="P27" s="607"/>
      <c r="Q27" s="607"/>
      <c r="R27" s="607"/>
      <c r="S27" s="607"/>
      <c r="T27" s="607"/>
      <c r="U27" s="607"/>
      <c r="V27" s="607"/>
      <c r="W27" s="607"/>
      <c r="X27" s="607"/>
      <c r="Y27" s="607"/>
      <c r="Z27" s="607"/>
      <c r="AA27" s="607"/>
      <c r="AB27" s="607"/>
      <c r="AC27" s="607"/>
      <c r="AD27" s="607"/>
      <c r="AE27" s="607"/>
      <c r="AF27" s="607"/>
      <c r="AG27" s="607"/>
      <c r="AH27" s="608"/>
      <c r="AJ27" s="354"/>
      <c r="AK27" s="354"/>
      <c r="AL27" s="354"/>
      <c r="AM27" s="452"/>
      <c r="AN27" s="452"/>
      <c r="AO27" s="451"/>
      <c r="AP27" s="451"/>
      <c r="AQ27" s="451"/>
      <c r="AR27" s="451"/>
      <c r="AS27" s="451"/>
      <c r="AT27" s="451"/>
      <c r="AU27" s="451"/>
      <c r="AV27" s="451"/>
      <c r="AW27" s="451"/>
      <c r="AX27" s="451"/>
    </row>
    <row r="28" spans="2:50" s="38" customFormat="1" ht="26.15" customHeight="1">
      <c r="B28" s="303"/>
      <c r="C28" s="267" t="s">
        <v>369</v>
      </c>
      <c r="D28" s="544" t="s">
        <v>427</v>
      </c>
      <c r="E28" s="544"/>
      <c r="F28" s="544"/>
      <c r="G28" s="544"/>
      <c r="H28" s="544"/>
      <c r="I28" s="544"/>
      <c r="J28" s="544"/>
      <c r="K28" s="544"/>
      <c r="L28" s="544"/>
      <c r="M28" s="544"/>
      <c r="N28" s="544"/>
      <c r="O28" s="544"/>
      <c r="P28" s="544"/>
      <c r="Q28" s="544"/>
      <c r="R28" s="544"/>
      <c r="S28" s="544"/>
      <c r="T28" s="544"/>
      <c r="U28" s="544"/>
      <c r="V28" s="544"/>
      <c r="W28" s="544"/>
      <c r="X28" s="544"/>
      <c r="Y28" s="544"/>
      <c r="Z28" s="544"/>
      <c r="AA28" s="544"/>
      <c r="AB28" s="544"/>
      <c r="AC28" s="544"/>
      <c r="AD28" s="544"/>
      <c r="AE28" s="544"/>
      <c r="AF28" s="544"/>
      <c r="AG28" s="544"/>
      <c r="AH28" s="545"/>
      <c r="AJ28" s="354" t="b">
        <v>0</v>
      </c>
      <c r="AK28" s="360" t="str">
        <f>IF(SUM(AN15,AN20,AN24,AN28)=0,"",IF(SUM(AN15,AN20,AN24,AN28)=1,"※　二つ以上の項目の実施が必須です",""))</f>
        <v/>
      </c>
      <c r="AL28" s="354"/>
      <c r="AM28" s="452"/>
      <c r="AN28" s="452"/>
      <c r="AO28" s="451"/>
      <c r="AP28" s="451"/>
      <c r="AQ28" s="451"/>
      <c r="AR28" s="451"/>
      <c r="AS28" s="451"/>
      <c r="AT28" s="451"/>
      <c r="AU28" s="451"/>
      <c r="AV28" s="451"/>
      <c r="AW28" s="451"/>
      <c r="AX28" s="451"/>
    </row>
    <row r="29" spans="2:50" s="38" customFormat="1" ht="15" customHeight="1">
      <c r="B29" s="39"/>
      <c r="C29" s="259"/>
      <c r="D29" s="305" t="s">
        <v>381</v>
      </c>
      <c r="E29" s="259"/>
      <c r="F29" s="259"/>
      <c r="G29" s="262"/>
      <c r="H29" s="262"/>
      <c r="I29" s="262"/>
      <c r="J29" s="262"/>
      <c r="K29" s="262"/>
      <c r="L29" s="262"/>
      <c r="M29" s="262"/>
      <c r="N29" s="262"/>
      <c r="O29" s="516" t="s">
        <v>458</v>
      </c>
      <c r="P29" s="262"/>
      <c r="Q29" s="132"/>
      <c r="R29" s="132"/>
      <c r="S29" s="132"/>
      <c r="T29" s="132"/>
      <c r="U29" s="132"/>
      <c r="V29" s="132"/>
      <c r="W29" s="132"/>
      <c r="X29" s="132"/>
      <c r="Y29" s="132"/>
      <c r="Z29" s="132"/>
      <c r="AA29" s="132"/>
      <c r="AB29" s="132"/>
      <c r="AC29" s="132"/>
      <c r="AD29" s="132"/>
      <c r="AE29" s="132"/>
      <c r="AF29" s="132"/>
      <c r="AH29" s="329"/>
      <c r="AJ29" s="354"/>
      <c r="AK29" s="354"/>
      <c r="AL29" s="354"/>
      <c r="AM29" s="452"/>
      <c r="AN29" s="452"/>
      <c r="AO29" s="451"/>
      <c r="AP29" s="451"/>
      <c r="AQ29" s="451"/>
      <c r="AR29" s="451"/>
      <c r="AS29" s="451"/>
      <c r="AT29" s="451"/>
      <c r="AU29" s="451"/>
      <c r="AV29" s="451"/>
      <c r="AW29" s="451"/>
      <c r="AX29" s="451"/>
    </row>
    <row r="30" spans="2:50" s="38" customFormat="1" ht="29.5" customHeight="1">
      <c r="B30" s="328"/>
      <c r="C30" s="601" t="s">
        <v>382</v>
      </c>
      <c r="D30" s="602"/>
      <c r="E30" s="602"/>
      <c r="F30" s="602"/>
      <c r="G30" s="308" t="s">
        <v>1</v>
      </c>
      <c r="H30" s="309"/>
      <c r="I30" s="310" t="s">
        <v>2</v>
      </c>
      <c r="J30" s="309"/>
      <c r="K30" s="310" t="s">
        <v>3</v>
      </c>
      <c r="L30" s="309"/>
      <c r="M30" s="310" t="s">
        <v>4</v>
      </c>
      <c r="N30" s="311"/>
      <c r="O30" s="310"/>
      <c r="P30" s="311"/>
      <c r="Q30" s="310"/>
      <c r="R30" s="330"/>
      <c r="S30" s="330"/>
      <c r="T30" s="330"/>
      <c r="U30" s="330"/>
      <c r="V30" s="330"/>
      <c r="W30" s="330"/>
      <c r="X30" s="330"/>
      <c r="Y30" s="330"/>
      <c r="Z30" s="330"/>
      <c r="AA30" s="330"/>
      <c r="AB30" s="330"/>
      <c r="AC30" s="330"/>
      <c r="AD30" s="330"/>
      <c r="AE30" s="330"/>
      <c r="AF30" s="330"/>
      <c r="AG30" s="330"/>
      <c r="AH30" s="331"/>
      <c r="AI30" s="315" t="str">
        <f>IFERROR(IF(OR(AJ30&lt;$AK$12,AJ30&gt;$AK$13),"※対象外。実施日は令和7年4月1日～令和8年3月31日であること",""),"")</f>
        <v/>
      </c>
      <c r="AJ30" s="354" t="e">
        <f>DATEVALUE(CONCATENATE(G30,H30,I30,J30,K30,L30,M30))</f>
        <v>#VALUE!</v>
      </c>
      <c r="AK30" s="359" t="str">
        <f>IF(AM30=1,"",IF(OR(AM30&lt;$AN$3,AM30&gt;$AN$4),"※　周知日は令和6年4月1日～令和7年3月31日"&amp;CHAR(10)&amp;"　　 までです",""))</f>
        <v/>
      </c>
      <c r="AL30" s="354"/>
      <c r="AM30" s="452"/>
      <c r="AN30" s="452"/>
      <c r="AO30" s="451"/>
      <c r="AP30" s="451"/>
      <c r="AQ30" s="451"/>
      <c r="AR30" s="451"/>
      <c r="AS30" s="451"/>
      <c r="AT30" s="451"/>
      <c r="AU30" s="451"/>
      <c r="AV30" s="451"/>
      <c r="AW30" s="451"/>
      <c r="AX30" s="451"/>
    </row>
    <row r="31" spans="2:50" s="38" customFormat="1" ht="43.5" customHeight="1">
      <c r="B31" s="332"/>
      <c r="C31" s="603" t="s">
        <v>383</v>
      </c>
      <c r="D31" s="604"/>
      <c r="E31" s="604"/>
      <c r="F31" s="605"/>
      <c r="G31" s="606"/>
      <c r="H31" s="607"/>
      <c r="I31" s="607"/>
      <c r="J31" s="607"/>
      <c r="K31" s="607"/>
      <c r="L31" s="607"/>
      <c r="M31" s="607"/>
      <c r="N31" s="607"/>
      <c r="O31" s="607"/>
      <c r="P31" s="607"/>
      <c r="Q31" s="607"/>
      <c r="R31" s="607"/>
      <c r="S31" s="607"/>
      <c r="T31" s="607"/>
      <c r="U31" s="607"/>
      <c r="V31" s="607"/>
      <c r="W31" s="607"/>
      <c r="X31" s="607"/>
      <c r="Y31" s="607"/>
      <c r="Z31" s="607"/>
      <c r="AA31" s="607"/>
      <c r="AB31" s="607"/>
      <c r="AC31" s="607"/>
      <c r="AD31" s="607"/>
      <c r="AE31" s="607"/>
      <c r="AF31" s="607"/>
      <c r="AG31" s="607"/>
      <c r="AH31" s="608"/>
      <c r="AJ31" s="354"/>
      <c r="AK31" s="354"/>
      <c r="AL31" s="354"/>
      <c r="AM31" s="452"/>
      <c r="AN31" s="452"/>
      <c r="AO31" s="451"/>
      <c r="AP31" s="451"/>
      <c r="AQ31" s="451"/>
      <c r="AR31" s="451"/>
      <c r="AS31" s="451"/>
      <c r="AT31" s="451"/>
      <c r="AU31" s="451"/>
      <c r="AV31" s="451"/>
      <c r="AW31" s="451"/>
      <c r="AX31" s="451"/>
    </row>
  </sheetData>
  <sheetProtection algorithmName="SHA-512" hashValue="NA7wAHCWJAuWJOHn3i3lNlyN0lUuYz2LUOPBgeFEp5cpgBuYyyUEHprpAVlqBHw60WyGLPUu0U2C0zBlgocOKA==" saltValue="L9C6IofsEfBqkbe1N/FX+g==" spinCount="100000" sheet="1" objects="1" scenarios="1" formatCells="0" formatColumns="0" formatRows="0" selectLockedCells="1"/>
  <mergeCells count="49">
    <mergeCell ref="Z2:AH2"/>
    <mergeCell ref="D28:AH28"/>
    <mergeCell ref="X18:Z18"/>
    <mergeCell ref="C26:F26"/>
    <mergeCell ref="C27:F27"/>
    <mergeCell ref="G27:AH27"/>
    <mergeCell ref="C18:F18"/>
    <mergeCell ref="K18:L18"/>
    <mergeCell ref="O18:R18"/>
    <mergeCell ref="C17:F17"/>
    <mergeCell ref="B9:E9"/>
    <mergeCell ref="F9:R9"/>
    <mergeCell ref="W9:X9"/>
    <mergeCell ref="Z9:AA9"/>
    <mergeCell ref="AC9:AH9"/>
    <mergeCell ref="F7:R7"/>
    <mergeCell ref="C30:F30"/>
    <mergeCell ref="C31:F31"/>
    <mergeCell ref="G31:AH31"/>
    <mergeCell ref="C19:F19"/>
    <mergeCell ref="G19:AH19"/>
    <mergeCell ref="AC20:AH21"/>
    <mergeCell ref="C22:F22"/>
    <mergeCell ref="C23:F23"/>
    <mergeCell ref="G23:AH23"/>
    <mergeCell ref="W7:X7"/>
    <mergeCell ref="Z7:AA7"/>
    <mergeCell ref="AC7:AH7"/>
    <mergeCell ref="B10:E10"/>
    <mergeCell ref="F10:R10"/>
    <mergeCell ref="W10:X10"/>
    <mergeCell ref="Z10:AA10"/>
    <mergeCell ref="AC10:AH10"/>
    <mergeCell ref="Z16:AH16"/>
    <mergeCell ref="B5:E5"/>
    <mergeCell ref="F5:R5"/>
    <mergeCell ref="S5:AB5"/>
    <mergeCell ref="AC5:AH5"/>
    <mergeCell ref="B6:E6"/>
    <mergeCell ref="F6:R6"/>
    <mergeCell ref="W6:X6"/>
    <mergeCell ref="Z6:AA6"/>
    <mergeCell ref="AC6:AH6"/>
    <mergeCell ref="B8:E8"/>
    <mergeCell ref="F8:R8"/>
    <mergeCell ref="W8:X8"/>
    <mergeCell ref="Z8:AA8"/>
    <mergeCell ref="AC8:AH8"/>
    <mergeCell ref="B7:E7"/>
  </mergeCells>
  <phoneticPr fontId="8"/>
  <conditionalFormatting sqref="B15 B20 B24 B28">
    <cfRule type="expression" dxfId="941" priority="26">
      <formula>COUNTIF($AJ$15:$AJ$28,TRUE)&gt;=2</formula>
    </cfRule>
  </conditionalFormatting>
  <conditionalFormatting sqref="B15">
    <cfRule type="expression" dxfId="940" priority="30">
      <formula>$AJ$15=FALSE</formula>
    </cfRule>
  </conditionalFormatting>
  <conditionalFormatting sqref="B20">
    <cfRule type="expression" dxfId="939" priority="29">
      <formula>$AJ$20=FALSE</formula>
    </cfRule>
  </conditionalFormatting>
  <conditionalFormatting sqref="B24">
    <cfRule type="expression" dxfId="938" priority="28">
      <formula>$AJ$24=FALSE</formula>
    </cfRule>
  </conditionalFormatting>
  <conditionalFormatting sqref="B28">
    <cfRule type="expression" dxfId="937" priority="27">
      <formula>$AJ$28=FALSE</formula>
    </cfRule>
  </conditionalFormatting>
  <conditionalFormatting sqref="C15 B16">
    <cfRule type="expression" dxfId="936" priority="34">
      <formula>COUNTIF(#REF!,FALSE)=4</formula>
    </cfRule>
  </conditionalFormatting>
  <conditionalFormatting sqref="C20 B21:B22">
    <cfRule type="expression" dxfId="935" priority="33">
      <formula>COUNTIF(#REF!,FALSE)=4</formula>
    </cfRule>
  </conditionalFormatting>
  <conditionalFormatting sqref="C24 B25">
    <cfRule type="expression" dxfId="934" priority="32">
      <formula>COUNTIF(#REF!,FALSE)=4</formula>
    </cfRule>
  </conditionalFormatting>
  <conditionalFormatting sqref="C28 B29">
    <cfRule type="expression" dxfId="933" priority="31">
      <formula>COUNTIF(#REF!,FALSE)=4</formula>
    </cfRule>
  </conditionalFormatting>
  <conditionalFormatting sqref="F6:F10">
    <cfRule type="containsBlanks" dxfId="932" priority="47">
      <formula>LEN(TRIM(F6))=0</formula>
    </cfRule>
  </conditionalFormatting>
  <conditionalFormatting sqref="G17:G19">
    <cfRule type="notContainsBlanks" priority="35" stopIfTrue="1">
      <formula>LEN(TRIM(G17))&gt;0</formula>
    </cfRule>
  </conditionalFormatting>
  <conditionalFormatting sqref="G19">
    <cfRule type="expression" dxfId="931" priority="36">
      <formula>$AJ$15=TRUE</formula>
    </cfRule>
  </conditionalFormatting>
  <conditionalFormatting sqref="G22 G26 G30">
    <cfRule type="notContainsBlanks" priority="16" stopIfTrue="1">
      <formula>LEN(TRIM(G22))&gt;0</formula>
    </cfRule>
    <cfRule type="expression" dxfId="930" priority="17">
      <formula>#REF!=TRUE</formula>
    </cfRule>
  </conditionalFormatting>
  <conditionalFormatting sqref="G23">
    <cfRule type="notContainsBlanks" priority="37" stopIfTrue="1">
      <formula>LEN(TRIM(G23))&gt;0</formula>
    </cfRule>
    <cfRule type="expression" dxfId="929" priority="38">
      <formula>$AJ$20=TRUE</formula>
    </cfRule>
  </conditionalFormatting>
  <conditionalFormatting sqref="G27">
    <cfRule type="notContainsBlanks" priority="24" stopIfTrue="1">
      <formula>LEN(TRIM(G27))&gt;0</formula>
    </cfRule>
    <cfRule type="expression" dxfId="928" priority="25">
      <formula>$AJ$24=TRUE</formula>
    </cfRule>
  </conditionalFormatting>
  <conditionalFormatting sqref="G31">
    <cfRule type="notContainsBlanks" priority="39" stopIfTrue="1">
      <formula>LEN(TRIM(G31))&gt;0</formula>
    </cfRule>
    <cfRule type="expression" dxfId="927" priority="40">
      <formula>$AJ$28=TRUE</formula>
    </cfRule>
  </conditionalFormatting>
  <conditionalFormatting sqref="G19:AH19">
    <cfRule type="expression" dxfId="926" priority="21">
      <formula>$G$19=""</formula>
    </cfRule>
  </conditionalFormatting>
  <conditionalFormatting sqref="G23:AH23">
    <cfRule type="expression" dxfId="925" priority="20">
      <formula>$G$23=""</formula>
    </cfRule>
  </conditionalFormatting>
  <conditionalFormatting sqref="G27:AH27">
    <cfRule type="expression" dxfId="924" priority="18">
      <formula>$G$27=""</formula>
    </cfRule>
  </conditionalFormatting>
  <conditionalFormatting sqref="G31:AH31">
    <cfRule type="expression" dxfId="923" priority="19">
      <formula>$G$31=""</formula>
    </cfRule>
  </conditionalFormatting>
  <conditionalFormatting sqref="H17 J17 L17 H22 J22 L22 H26 J26 L26 H30 J30 L30">
    <cfRule type="containsBlanks" dxfId="922" priority="2">
      <formula>LEN(TRIM(H17))=0</formula>
    </cfRule>
  </conditionalFormatting>
  <conditionalFormatting sqref="K18:L18">
    <cfRule type="expression" dxfId="921" priority="23">
      <formula>$K$18=""</formula>
    </cfRule>
  </conditionalFormatting>
  <conditionalFormatting sqref="U6:U10">
    <cfRule type="containsBlanks" dxfId="920" priority="43">
      <formula>LEN(TRIM(U6))=0</formula>
    </cfRule>
  </conditionalFormatting>
  <conditionalFormatting sqref="W6:X10">
    <cfRule type="containsBlanks" dxfId="919" priority="42">
      <formula>LEN(TRIM(W6))=0</formula>
    </cfRule>
  </conditionalFormatting>
  <conditionalFormatting sqref="X18:Z18">
    <cfRule type="containsBlanks" dxfId="918" priority="3">
      <formula>LEN(TRIM(X18))=0</formula>
    </cfRule>
  </conditionalFormatting>
  <conditionalFormatting sqref="Z6:AA10">
    <cfRule type="containsBlanks" dxfId="917" priority="41">
      <formula>LEN(TRIM(Z6))=0</formula>
    </cfRule>
  </conditionalFormatting>
  <conditionalFormatting sqref="AC6:AH10">
    <cfRule type="expression" dxfId="916" priority="1">
      <formula>COUNTIF($AJ$6:$AJ$10,FALSE)=5</formula>
    </cfRule>
  </conditionalFormatting>
  <printOptions horizontalCentered="1" verticalCentered="1"/>
  <pageMargins left="0.9055118110236221" right="0.27559055118110237" top="0.74803149606299213" bottom="0.74803149606299213" header="0.31496062992125984" footer="0.31496062992125984"/>
  <pageSetup paperSize="9" scale="96" orientation="portrait" blackAndWhite="1" r:id="rId1"/>
  <headerFooter>
    <oddFooter>&amp;C2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3249" r:id="rId4" name="Check Box 1">
              <controlPr locked="0" defaultSize="0" autoFill="0" autoLine="0" autoPict="0">
                <anchor moveWithCells="1">
                  <from>
                    <xdr:col>30</xdr:col>
                    <xdr:colOff>88900</xdr:colOff>
                    <xdr:row>5</xdr:row>
                    <xdr:rowOff>95250</xdr:rowOff>
                  </from>
                  <to>
                    <xdr:col>31</xdr:col>
                    <xdr:colOff>88900</xdr:colOff>
                    <xdr:row>5</xdr:row>
                    <xdr:rowOff>317500</xdr:rowOff>
                  </to>
                </anchor>
              </controlPr>
            </control>
          </mc:Choice>
        </mc:AlternateContent>
        <mc:AlternateContent xmlns:mc="http://schemas.openxmlformats.org/markup-compatibility/2006">
          <mc:Choice Requires="x14">
            <control shapeId="53250" r:id="rId5" name="Check Box 2">
              <controlPr locked="0" defaultSize="0" autoFill="0" autoLine="0" autoPict="0">
                <anchor moveWithCells="1">
                  <from>
                    <xdr:col>30</xdr:col>
                    <xdr:colOff>95250</xdr:colOff>
                    <xdr:row>6</xdr:row>
                    <xdr:rowOff>95250</xdr:rowOff>
                  </from>
                  <to>
                    <xdr:col>31</xdr:col>
                    <xdr:colOff>114300</xdr:colOff>
                    <xdr:row>6</xdr:row>
                    <xdr:rowOff>336550</xdr:rowOff>
                  </to>
                </anchor>
              </controlPr>
            </control>
          </mc:Choice>
        </mc:AlternateContent>
        <mc:AlternateContent xmlns:mc="http://schemas.openxmlformats.org/markup-compatibility/2006">
          <mc:Choice Requires="x14">
            <control shapeId="53251" r:id="rId6" name="Check Box 3">
              <controlPr locked="0" defaultSize="0" autoFill="0" autoLine="0" autoPict="0">
                <anchor moveWithCells="1">
                  <from>
                    <xdr:col>30</xdr:col>
                    <xdr:colOff>107950</xdr:colOff>
                    <xdr:row>7</xdr:row>
                    <xdr:rowOff>107950</xdr:rowOff>
                  </from>
                  <to>
                    <xdr:col>31</xdr:col>
                    <xdr:colOff>146050</xdr:colOff>
                    <xdr:row>7</xdr:row>
                    <xdr:rowOff>304800</xdr:rowOff>
                  </to>
                </anchor>
              </controlPr>
            </control>
          </mc:Choice>
        </mc:AlternateContent>
        <mc:AlternateContent xmlns:mc="http://schemas.openxmlformats.org/markup-compatibility/2006">
          <mc:Choice Requires="x14">
            <control shapeId="53252" r:id="rId7" name="Check Box 4">
              <controlPr locked="0" defaultSize="0" autoFill="0" autoLine="0" autoPict="0">
                <anchor moveWithCells="1">
                  <from>
                    <xdr:col>30</xdr:col>
                    <xdr:colOff>107950</xdr:colOff>
                    <xdr:row>8</xdr:row>
                    <xdr:rowOff>95250</xdr:rowOff>
                  </from>
                  <to>
                    <xdr:col>31</xdr:col>
                    <xdr:colOff>114300</xdr:colOff>
                    <xdr:row>8</xdr:row>
                    <xdr:rowOff>285750</xdr:rowOff>
                  </to>
                </anchor>
              </controlPr>
            </control>
          </mc:Choice>
        </mc:AlternateContent>
        <mc:AlternateContent xmlns:mc="http://schemas.openxmlformats.org/markup-compatibility/2006">
          <mc:Choice Requires="x14">
            <control shapeId="53253" r:id="rId8" name="Check Box 5">
              <controlPr locked="0" defaultSize="0" autoFill="0" autoLine="0" autoPict="0">
                <anchor moveWithCells="1">
                  <from>
                    <xdr:col>30</xdr:col>
                    <xdr:colOff>107950</xdr:colOff>
                    <xdr:row>9</xdr:row>
                    <xdr:rowOff>76200</xdr:rowOff>
                  </from>
                  <to>
                    <xdr:col>31</xdr:col>
                    <xdr:colOff>146050</xdr:colOff>
                    <xdr:row>9</xdr:row>
                    <xdr:rowOff>317500</xdr:rowOff>
                  </to>
                </anchor>
              </controlPr>
            </control>
          </mc:Choice>
        </mc:AlternateContent>
        <mc:AlternateContent xmlns:mc="http://schemas.openxmlformats.org/markup-compatibility/2006">
          <mc:Choice Requires="x14">
            <control shapeId="53259" r:id="rId9" name="Check Box 11">
              <controlPr locked="0" defaultSize="0" autoFill="0" autoLine="0" autoPict="0">
                <anchor moveWithCells="1">
                  <from>
                    <xdr:col>1</xdr:col>
                    <xdr:colOff>31750</xdr:colOff>
                    <xdr:row>13</xdr:row>
                    <xdr:rowOff>203200</xdr:rowOff>
                  </from>
                  <to>
                    <xdr:col>2</xdr:col>
                    <xdr:colOff>19050</xdr:colOff>
                    <xdr:row>15</xdr:row>
                    <xdr:rowOff>19050</xdr:rowOff>
                  </to>
                </anchor>
              </controlPr>
            </control>
          </mc:Choice>
        </mc:AlternateContent>
        <mc:AlternateContent xmlns:mc="http://schemas.openxmlformats.org/markup-compatibility/2006">
          <mc:Choice Requires="x14">
            <control shapeId="53260" r:id="rId10" name="Check Box 12">
              <controlPr locked="0" defaultSize="0" autoFill="0" autoLine="0" autoPict="0">
                <anchor moveWithCells="1">
                  <from>
                    <xdr:col>1</xdr:col>
                    <xdr:colOff>19050</xdr:colOff>
                    <xdr:row>18</xdr:row>
                    <xdr:rowOff>717550</xdr:rowOff>
                  </from>
                  <to>
                    <xdr:col>2</xdr:col>
                    <xdr:colOff>0</xdr:colOff>
                    <xdr:row>20</xdr:row>
                    <xdr:rowOff>57150</xdr:rowOff>
                  </to>
                </anchor>
              </controlPr>
            </control>
          </mc:Choice>
        </mc:AlternateContent>
        <mc:AlternateContent xmlns:mc="http://schemas.openxmlformats.org/markup-compatibility/2006">
          <mc:Choice Requires="x14">
            <control shapeId="53261" r:id="rId11" name="Check Box 13">
              <controlPr locked="0" defaultSize="0" autoFill="0" autoLine="0" autoPict="0">
                <anchor moveWithCells="1">
                  <from>
                    <xdr:col>1</xdr:col>
                    <xdr:colOff>12700</xdr:colOff>
                    <xdr:row>23</xdr:row>
                    <xdr:rowOff>19050</xdr:rowOff>
                  </from>
                  <to>
                    <xdr:col>2</xdr:col>
                    <xdr:colOff>38100</xdr:colOff>
                    <xdr:row>24</xdr:row>
                    <xdr:rowOff>19050</xdr:rowOff>
                  </to>
                </anchor>
              </controlPr>
            </control>
          </mc:Choice>
        </mc:AlternateContent>
        <mc:AlternateContent xmlns:mc="http://schemas.openxmlformats.org/markup-compatibility/2006">
          <mc:Choice Requires="x14">
            <control shapeId="53262" r:id="rId12" name="Check Box 14">
              <controlPr locked="0" defaultSize="0" autoFill="0" autoLine="0" autoPict="0">
                <anchor moveWithCells="1">
                  <from>
                    <xdr:col>1</xdr:col>
                    <xdr:colOff>31750</xdr:colOff>
                    <xdr:row>27</xdr:row>
                    <xdr:rowOff>31750</xdr:rowOff>
                  </from>
                  <to>
                    <xdr:col>2</xdr:col>
                    <xdr:colOff>19050</xdr:colOff>
                    <xdr:row>27</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BE60C667-C5D4-4568-8D0D-7F605660CAEE}">
          <x14:formula1>
            <xm:f>入力規則!$F$7:$F$8</xm:f>
          </x14:formula1>
          <xm:sqref>H17 H22 H26 H30</xm:sqref>
        </x14:dataValidation>
        <x14:dataValidation type="list" allowBlank="1" showInputMessage="1" showErrorMessage="1" xr:uid="{EA50727C-B831-46E5-91AB-111BD2BE2E5D}">
          <x14:formula1>
            <xm:f>入力規則!$G$2:$G$13</xm:f>
          </x14:formula1>
          <xm:sqref>J17 J22 J26 J30 W6:X10</xm:sqref>
        </x14:dataValidation>
        <x14:dataValidation type="list" allowBlank="1" showInputMessage="1" showErrorMessage="1" xr:uid="{464F6C89-AAA6-40ED-9338-67CDAC9CF208}">
          <x14:formula1>
            <xm:f>入力規則!$H$2:$H$32</xm:f>
          </x14:formula1>
          <xm:sqref>L30 L26 L22 L17 Z6:AA10</xm:sqref>
        </x14:dataValidation>
        <x14:dataValidation type="list" allowBlank="1" showInputMessage="1" showErrorMessage="1" xr:uid="{E830F050-E3A4-4DF3-8E89-3298593008D5}">
          <x14:formula1>
            <xm:f>入力規則!$F$5:$F$7</xm:f>
          </x14:formula1>
          <xm:sqref>U6:U10</xm:sqref>
        </x14:dataValidation>
      </x14:dataValidations>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CF980-F753-401C-B2AD-7B66326483FC}">
  <sheetPr>
    <tabColor theme="4" tint="0.79998168889431442"/>
    <pageSetUpPr fitToPage="1"/>
  </sheetPr>
  <dimension ref="A1:AF47"/>
  <sheetViews>
    <sheetView showGridLines="0" zoomScaleNormal="100" zoomScaleSheetLayoutView="100" workbookViewId="0">
      <selection activeCell="AE14" sqref="AE14"/>
    </sheetView>
  </sheetViews>
  <sheetFormatPr defaultColWidth="9" defaultRowHeight="13"/>
  <cols>
    <col min="1" max="1" width="1.08984375" style="30" customWidth="1"/>
    <col min="2" max="3" width="7.453125" style="469" customWidth="1"/>
    <col min="4" max="18" width="3.6328125" style="469" customWidth="1"/>
    <col min="19" max="19" width="4.6328125" style="469" customWidth="1"/>
    <col min="20" max="20" width="3.6328125" style="469" customWidth="1"/>
    <col min="21" max="21" width="4.6328125" style="469" customWidth="1"/>
    <col min="22" max="26" width="3.6328125" style="469" customWidth="1"/>
    <col min="27" max="27" width="29.90625" style="503" customWidth="1"/>
    <col min="28" max="29" width="11.7265625" style="335" hidden="1" customWidth="1"/>
    <col min="30" max="30" width="11.08984375" style="335" hidden="1" customWidth="1"/>
    <col min="31" max="31" width="10" style="335" hidden="1" customWidth="1"/>
    <col min="32" max="32" width="11.453125" style="215" hidden="1" customWidth="1"/>
    <col min="33" max="34" width="9" style="469" customWidth="1"/>
    <col min="35" max="16384" width="9" style="469"/>
  </cols>
  <sheetData>
    <row r="1" spans="1:32">
      <c r="V1" s="41"/>
      <c r="Z1" s="427" t="str">
        <f>申1!X1</f>
        <v>令和７年度もっとパパ</v>
      </c>
    </row>
    <row r="2" spans="1:32">
      <c r="S2" s="666" t="str">
        <f>IF(申1!P2="","",申1!P2)</f>
        <v/>
      </c>
      <c r="T2" s="666"/>
      <c r="U2" s="666"/>
      <c r="V2" s="666"/>
      <c r="W2" s="666"/>
      <c r="X2" s="666"/>
      <c r="Y2" s="666"/>
      <c r="Z2" s="666"/>
    </row>
    <row r="3" spans="1:32" ht="23.25" customHeight="1">
      <c r="B3" s="441" t="s">
        <v>392</v>
      </c>
      <c r="S3" s="268"/>
      <c r="T3" s="268"/>
      <c r="U3" s="268"/>
      <c r="V3" s="268"/>
      <c r="W3" s="268"/>
      <c r="X3" s="268"/>
      <c r="Y3" s="268"/>
      <c r="Z3" s="268"/>
    </row>
    <row r="4" spans="1:32" s="468" customFormat="1" ht="24.75" customHeight="1">
      <c r="A4" s="420"/>
      <c r="B4" s="667" t="s">
        <v>395</v>
      </c>
      <c r="C4" s="667"/>
      <c r="D4" s="667"/>
      <c r="E4" s="667"/>
      <c r="F4" s="667"/>
      <c r="G4" s="667"/>
      <c r="H4" s="667"/>
      <c r="I4" s="667"/>
      <c r="J4" s="667"/>
      <c r="K4" s="667"/>
      <c r="L4" s="668"/>
      <c r="M4" s="668"/>
      <c r="N4" s="265"/>
      <c r="O4" s="265"/>
      <c r="P4" s="265"/>
      <c r="Q4" s="265"/>
      <c r="R4" s="265"/>
      <c r="S4" s="265"/>
      <c r="T4" s="265"/>
      <c r="U4" s="265"/>
      <c r="V4" s="265"/>
      <c r="W4" s="265"/>
      <c r="X4" s="265"/>
      <c r="Y4" s="265"/>
      <c r="Z4" s="265"/>
      <c r="AA4" s="503"/>
      <c r="AB4" s="342"/>
      <c r="AC4" s="342"/>
      <c r="AD4" s="342"/>
      <c r="AE4" s="342"/>
      <c r="AF4" s="218"/>
    </row>
    <row r="5" spans="1:32" s="468" customFormat="1" ht="15.75" customHeight="1">
      <c r="A5" s="473"/>
      <c r="B5" s="673" t="s">
        <v>156</v>
      </c>
      <c r="C5" s="674"/>
      <c r="D5" s="674"/>
      <c r="E5" s="674"/>
      <c r="F5" s="679" t="s">
        <v>22</v>
      </c>
      <c r="G5" s="680"/>
      <c r="H5" s="680"/>
      <c r="I5" s="681"/>
      <c r="J5" s="682"/>
      <c r="K5" s="683"/>
      <c r="L5" s="683"/>
      <c r="M5" s="683"/>
      <c r="N5" s="683"/>
      <c r="O5" s="683"/>
      <c r="P5" s="683"/>
      <c r="Q5" s="683"/>
      <c r="R5" s="683"/>
      <c r="S5" s="683"/>
      <c r="T5" s="683"/>
      <c r="U5" s="683"/>
      <c r="V5" s="683"/>
      <c r="W5" s="684"/>
      <c r="X5" s="685" t="s">
        <v>400</v>
      </c>
      <c r="Y5" s="686"/>
      <c r="Z5" s="687"/>
      <c r="AA5" s="503" t="s">
        <v>155</v>
      </c>
      <c r="AB5" s="342"/>
      <c r="AC5" s="342"/>
      <c r="AD5" s="342"/>
      <c r="AE5" s="342"/>
      <c r="AF5" s="218"/>
    </row>
    <row r="6" spans="1:32" s="468" customFormat="1" ht="32.25" customHeight="1">
      <c r="A6" s="473"/>
      <c r="B6" s="675"/>
      <c r="C6" s="676"/>
      <c r="D6" s="676"/>
      <c r="E6" s="676"/>
      <c r="F6" s="691" t="s">
        <v>154</v>
      </c>
      <c r="G6" s="692"/>
      <c r="H6" s="692"/>
      <c r="I6" s="693"/>
      <c r="J6" s="694" t="str">
        <f>IF(申２!F10="","",申２!F10)</f>
        <v/>
      </c>
      <c r="K6" s="695"/>
      <c r="L6" s="695"/>
      <c r="M6" s="695"/>
      <c r="N6" s="695"/>
      <c r="O6" s="695"/>
      <c r="P6" s="695"/>
      <c r="Q6" s="695"/>
      <c r="R6" s="695"/>
      <c r="S6" s="695"/>
      <c r="T6" s="695"/>
      <c r="U6" s="695"/>
      <c r="V6" s="695"/>
      <c r="W6" s="695"/>
      <c r="X6" s="688"/>
      <c r="Y6" s="689"/>
      <c r="Z6" s="690"/>
      <c r="AA6" s="503"/>
      <c r="AB6" s="342"/>
      <c r="AC6" s="342"/>
      <c r="AD6" s="342"/>
      <c r="AE6" s="342"/>
      <c r="AF6" s="218"/>
    </row>
    <row r="7" spans="1:32" s="468" customFormat="1" ht="15.75" customHeight="1">
      <c r="A7" s="473"/>
      <c r="B7" s="675"/>
      <c r="C7" s="676"/>
      <c r="D7" s="676"/>
      <c r="E7" s="676"/>
      <c r="F7" s="679" t="s">
        <v>22</v>
      </c>
      <c r="G7" s="680"/>
      <c r="H7" s="680"/>
      <c r="I7" s="681"/>
      <c r="J7" s="682"/>
      <c r="K7" s="683"/>
      <c r="L7" s="683"/>
      <c r="M7" s="683"/>
      <c r="N7" s="683"/>
      <c r="O7" s="683"/>
      <c r="P7" s="683"/>
      <c r="Q7" s="683"/>
      <c r="R7" s="683"/>
      <c r="S7" s="683"/>
      <c r="T7" s="683"/>
      <c r="U7" s="683"/>
      <c r="V7" s="683"/>
      <c r="W7" s="683"/>
      <c r="X7" s="688"/>
      <c r="Y7" s="689"/>
      <c r="Z7" s="690"/>
      <c r="AA7" s="503"/>
      <c r="AB7" s="342"/>
      <c r="AC7" s="342"/>
      <c r="AD7" s="342"/>
      <c r="AE7" s="342"/>
      <c r="AF7" s="218"/>
    </row>
    <row r="8" spans="1:32" s="468" customFormat="1" ht="31.5" customHeight="1">
      <c r="A8" s="473"/>
      <c r="B8" s="675"/>
      <c r="C8" s="676"/>
      <c r="D8" s="676"/>
      <c r="E8" s="676"/>
      <c r="F8" s="696" t="s">
        <v>284</v>
      </c>
      <c r="G8" s="697"/>
      <c r="H8" s="697"/>
      <c r="I8" s="698"/>
      <c r="J8" s="700"/>
      <c r="K8" s="701"/>
      <c r="L8" s="701"/>
      <c r="M8" s="701"/>
      <c r="N8" s="701"/>
      <c r="O8" s="701"/>
      <c r="P8" s="701"/>
      <c r="Q8" s="701"/>
      <c r="R8" s="701"/>
      <c r="S8" s="701"/>
      <c r="T8" s="701"/>
      <c r="U8" s="701"/>
      <c r="V8" s="701"/>
      <c r="W8" s="701"/>
      <c r="X8" s="702"/>
      <c r="Y8" s="642"/>
      <c r="Z8" s="646"/>
      <c r="AA8" s="503"/>
      <c r="AB8" s="342" t="b">
        <v>0</v>
      </c>
      <c r="AC8" s="342"/>
      <c r="AD8" s="342"/>
      <c r="AE8" s="342"/>
      <c r="AF8" s="218"/>
    </row>
    <row r="9" spans="1:32" s="468" customFormat="1" ht="18.75" customHeight="1">
      <c r="A9" s="473"/>
      <c r="B9" s="677"/>
      <c r="C9" s="678"/>
      <c r="D9" s="678"/>
      <c r="E9" s="678"/>
      <c r="F9" s="699"/>
      <c r="G9" s="692"/>
      <c r="H9" s="692"/>
      <c r="I9" s="693"/>
      <c r="J9" s="705" t="s">
        <v>451</v>
      </c>
      <c r="K9" s="706"/>
      <c r="L9" s="706"/>
      <c r="M9" s="706"/>
      <c r="N9" s="706"/>
      <c r="O9" s="438" t="s">
        <v>421</v>
      </c>
      <c r="P9" s="704"/>
      <c r="Q9" s="704"/>
      <c r="R9" s="704"/>
      <c r="S9" s="704"/>
      <c r="T9" s="704"/>
      <c r="U9" s="704"/>
      <c r="V9" s="704"/>
      <c r="W9" s="368" t="s">
        <v>153</v>
      </c>
      <c r="X9" s="703"/>
      <c r="Y9" s="657"/>
      <c r="Z9" s="659"/>
      <c r="AA9" s="503"/>
      <c r="AB9" s="342" t="b">
        <v>0</v>
      </c>
      <c r="AC9" s="342" t="b">
        <v>0</v>
      </c>
      <c r="AD9" s="342"/>
      <c r="AE9" s="342"/>
      <c r="AF9" s="218"/>
    </row>
    <row r="10" spans="1:32" s="468" customFormat="1" ht="38.25" customHeight="1">
      <c r="A10" s="473"/>
      <c r="B10" s="707" t="s">
        <v>152</v>
      </c>
      <c r="C10" s="708"/>
      <c r="D10" s="708"/>
      <c r="E10" s="708"/>
      <c r="F10" s="709"/>
      <c r="G10" s="710"/>
      <c r="H10" s="710"/>
      <c r="I10" s="710"/>
      <c r="J10" s="710"/>
      <c r="K10" s="710"/>
      <c r="L10" s="710"/>
      <c r="M10" s="710"/>
      <c r="N10" s="710"/>
      <c r="O10" s="710"/>
      <c r="P10" s="710"/>
      <c r="Q10" s="710"/>
      <c r="R10" s="710"/>
      <c r="S10" s="710"/>
      <c r="T10" s="710"/>
      <c r="U10" s="710"/>
      <c r="V10" s="710"/>
      <c r="W10" s="710"/>
      <c r="X10" s="710"/>
      <c r="Y10" s="710"/>
      <c r="Z10" s="711"/>
      <c r="AA10" s="504"/>
      <c r="AB10" s="342"/>
      <c r="AC10" s="342"/>
      <c r="AD10" s="342"/>
      <c r="AE10" s="342"/>
      <c r="AF10" s="218"/>
    </row>
    <row r="11" spans="1:32" s="468" customFormat="1" ht="15.75" customHeight="1">
      <c r="A11" s="473"/>
      <c r="B11" s="717" t="s">
        <v>327</v>
      </c>
      <c r="C11" s="674"/>
      <c r="D11" s="674"/>
      <c r="E11" s="718"/>
      <c r="F11" s="722" t="s">
        <v>22</v>
      </c>
      <c r="G11" s="723"/>
      <c r="H11" s="731"/>
      <c r="I11" s="732"/>
      <c r="J11" s="732"/>
      <c r="K11" s="732"/>
      <c r="L11" s="732"/>
      <c r="M11" s="732"/>
      <c r="N11" s="732"/>
      <c r="O11" s="732"/>
      <c r="P11" s="732"/>
      <c r="Q11" s="732"/>
      <c r="R11" s="733"/>
      <c r="S11" s="727" t="s">
        <v>151</v>
      </c>
      <c r="T11" s="728"/>
      <c r="U11" s="269" t="s">
        <v>150</v>
      </c>
      <c r="V11" s="250"/>
      <c r="W11" s="250"/>
      <c r="X11" s="250"/>
      <c r="Y11" s="250"/>
      <c r="Z11" s="251"/>
      <c r="AA11" s="205"/>
      <c r="AB11" s="343">
        <v>2</v>
      </c>
      <c r="AC11" s="342" t="s">
        <v>149</v>
      </c>
      <c r="AD11" s="342"/>
      <c r="AE11" s="342"/>
      <c r="AF11" s="218"/>
    </row>
    <row r="12" spans="1:32" s="468" customFormat="1" ht="33" customHeight="1" thickBot="1">
      <c r="A12" s="473"/>
      <c r="B12" s="719"/>
      <c r="C12" s="720"/>
      <c r="D12" s="720"/>
      <c r="E12" s="721"/>
      <c r="F12" s="724" t="s">
        <v>148</v>
      </c>
      <c r="G12" s="724"/>
      <c r="H12" s="734"/>
      <c r="I12" s="735"/>
      <c r="J12" s="735"/>
      <c r="K12" s="735"/>
      <c r="L12" s="735"/>
      <c r="M12" s="735"/>
      <c r="N12" s="735"/>
      <c r="O12" s="735"/>
      <c r="P12" s="735"/>
      <c r="Q12" s="736"/>
      <c r="R12" s="737"/>
      <c r="S12" s="729"/>
      <c r="T12" s="730"/>
      <c r="U12" s="254"/>
      <c r="V12" s="475" t="s">
        <v>2</v>
      </c>
      <c r="W12" s="131"/>
      <c r="X12" s="475" t="s">
        <v>146</v>
      </c>
      <c r="Y12" s="474"/>
      <c r="Z12" s="257" t="s">
        <v>27</v>
      </c>
      <c r="AA12" s="205"/>
      <c r="AB12" s="344" t="e">
        <f>DATEVALUE(CONCATENATE(U11,U12,V12,W12,X12,Y12,Z12))</f>
        <v>#VALUE!</v>
      </c>
      <c r="AC12" s="345" t="e">
        <f>EDATE(AB12,24)-1</f>
        <v>#VALUE!</v>
      </c>
      <c r="AD12" s="342"/>
      <c r="AE12" s="342"/>
      <c r="AF12" s="218"/>
    </row>
    <row r="13" spans="1:32" s="468" customFormat="1" ht="23.25" customHeight="1">
      <c r="A13" s="473"/>
      <c r="B13" s="744"/>
      <c r="C13" s="745"/>
      <c r="D13" s="746" t="s">
        <v>283</v>
      </c>
      <c r="E13" s="747"/>
      <c r="F13" s="747"/>
      <c r="G13" s="747"/>
      <c r="H13" s="747"/>
      <c r="I13" s="747"/>
      <c r="J13" s="747"/>
      <c r="K13" s="747"/>
      <c r="L13" s="747"/>
      <c r="M13" s="747"/>
      <c r="N13" s="747"/>
      <c r="O13" s="747"/>
      <c r="P13" s="747"/>
      <c r="Q13" s="747"/>
      <c r="R13" s="747"/>
      <c r="S13" s="725" t="s">
        <v>338</v>
      </c>
      <c r="T13" s="726"/>
      <c r="U13" s="712" t="s">
        <v>145</v>
      </c>
      <c r="V13" s="713"/>
      <c r="W13" s="714" t="s">
        <v>445</v>
      </c>
      <c r="X13" s="715"/>
      <c r="Y13" s="715"/>
      <c r="Z13" s="716"/>
      <c r="AA13" s="505"/>
      <c r="AB13" s="345"/>
      <c r="AC13" s="345"/>
      <c r="AD13" s="342"/>
      <c r="AE13" s="342"/>
      <c r="AF13" s="218"/>
    </row>
    <row r="14" spans="1:32" s="468" customFormat="1" ht="15" customHeight="1">
      <c r="A14" s="473"/>
      <c r="B14" s="738" t="s">
        <v>282</v>
      </c>
      <c r="C14" s="739"/>
      <c r="D14" s="662" t="s">
        <v>1</v>
      </c>
      <c r="E14" s="654"/>
      <c r="F14" s="656" t="s">
        <v>2</v>
      </c>
      <c r="G14" s="654"/>
      <c r="H14" s="656" t="s">
        <v>3</v>
      </c>
      <c r="I14" s="654"/>
      <c r="J14" s="656" t="s">
        <v>4</v>
      </c>
      <c r="K14" s="656" t="s">
        <v>144</v>
      </c>
      <c r="L14" s="664" t="s">
        <v>1</v>
      </c>
      <c r="M14" s="654"/>
      <c r="N14" s="656" t="s">
        <v>2</v>
      </c>
      <c r="O14" s="654"/>
      <c r="P14" s="656" t="s">
        <v>146</v>
      </c>
      <c r="Q14" s="654"/>
      <c r="R14" s="658" t="s">
        <v>4</v>
      </c>
      <c r="S14" s="648" t="str">
        <f>IFERROR(IF(AC14=1,"",IF(AC14&gt;$AC$12,$AC$12-AB14+1,AC14-AB14+1)),"")</f>
        <v/>
      </c>
      <c r="T14" s="650" t="s">
        <v>4</v>
      </c>
      <c r="U14" s="660"/>
      <c r="V14" s="650" t="s">
        <v>4</v>
      </c>
      <c r="W14" s="652"/>
      <c r="X14" s="669" t="str">
        <f t="shared" ref="X14:X29" si="0">IFERROR(IF(S14-U14&lt;0,0,S14-U14),"")</f>
        <v/>
      </c>
      <c r="Y14" s="669"/>
      <c r="Z14" s="636" t="s">
        <v>4</v>
      </c>
      <c r="AA14" s="506" t="str">
        <f>IFERROR(IF(AB12=1,"",IF(AB14=1,"",IF(AB14-AB12&lt;0,"※開始日が違います（子の出生日以降であること）",""))),"")</f>
        <v/>
      </c>
      <c r="AB14" s="345">
        <f>IFERROR(DATEVALUE(CONCATENATE(D14,E14,F14,G14,H14,I14,J14)),1)</f>
        <v>1</v>
      </c>
      <c r="AC14" s="345">
        <f>IFERROR(DATEVALUE(CONCATENATE(L14,M14,N14,O14,P14,Q14,R14)),1)</f>
        <v>1</v>
      </c>
      <c r="AD14" s="342"/>
      <c r="AE14" s="342"/>
      <c r="AF14" s="218"/>
    </row>
    <row r="15" spans="1:32" s="468" customFormat="1" ht="15" customHeight="1">
      <c r="A15" s="473"/>
      <c r="B15" s="740"/>
      <c r="C15" s="741"/>
      <c r="D15" s="638"/>
      <c r="E15" s="640"/>
      <c r="F15" s="642"/>
      <c r="G15" s="640"/>
      <c r="H15" s="642"/>
      <c r="I15" s="640"/>
      <c r="J15" s="642"/>
      <c r="K15" s="642"/>
      <c r="L15" s="644"/>
      <c r="M15" s="640"/>
      <c r="N15" s="642"/>
      <c r="O15" s="640"/>
      <c r="P15" s="642"/>
      <c r="Q15" s="640"/>
      <c r="R15" s="646"/>
      <c r="S15" s="628"/>
      <c r="T15" s="630"/>
      <c r="U15" s="632"/>
      <c r="V15" s="630"/>
      <c r="W15" s="634"/>
      <c r="X15" s="670"/>
      <c r="Y15" s="670"/>
      <c r="Z15" s="626"/>
      <c r="AA15" s="782" t="str">
        <f>IF(AB14=1,"",IF(AB14&lt;=45016,"※開始日が令和5年3月31日以前の育業は対象外です。",""))</f>
        <v/>
      </c>
      <c r="AB15" s="345"/>
      <c r="AC15" s="345"/>
      <c r="AD15" s="342"/>
      <c r="AE15" s="342"/>
      <c r="AF15" s="218"/>
    </row>
    <row r="16" spans="1:32" s="468" customFormat="1" ht="15" customHeight="1">
      <c r="A16" s="473"/>
      <c r="B16" s="742"/>
      <c r="C16" s="743"/>
      <c r="D16" s="663"/>
      <c r="E16" s="655"/>
      <c r="F16" s="657"/>
      <c r="G16" s="655"/>
      <c r="H16" s="657"/>
      <c r="I16" s="655"/>
      <c r="J16" s="657"/>
      <c r="K16" s="657"/>
      <c r="L16" s="665"/>
      <c r="M16" s="655"/>
      <c r="N16" s="657"/>
      <c r="O16" s="655"/>
      <c r="P16" s="657"/>
      <c r="Q16" s="655"/>
      <c r="R16" s="659"/>
      <c r="S16" s="649"/>
      <c r="T16" s="651"/>
      <c r="U16" s="661"/>
      <c r="V16" s="651"/>
      <c r="W16" s="653"/>
      <c r="X16" s="671"/>
      <c r="Y16" s="671"/>
      <c r="Z16" s="637"/>
      <c r="AA16" s="782"/>
      <c r="AB16" s="345"/>
      <c r="AC16" s="345"/>
      <c r="AD16" s="342"/>
      <c r="AE16" s="342"/>
      <c r="AF16" s="218"/>
    </row>
    <row r="17" spans="1:32" s="468" customFormat="1" ht="15" customHeight="1">
      <c r="A17" s="473"/>
      <c r="B17" s="738" t="s">
        <v>339</v>
      </c>
      <c r="C17" s="739"/>
      <c r="D17" s="662" t="s">
        <v>1</v>
      </c>
      <c r="E17" s="654"/>
      <c r="F17" s="656" t="s">
        <v>2</v>
      </c>
      <c r="G17" s="654"/>
      <c r="H17" s="656" t="s">
        <v>3</v>
      </c>
      <c r="I17" s="654"/>
      <c r="J17" s="656" t="s">
        <v>4</v>
      </c>
      <c r="K17" s="656" t="s">
        <v>144</v>
      </c>
      <c r="L17" s="664" t="s">
        <v>1</v>
      </c>
      <c r="M17" s="654"/>
      <c r="N17" s="656" t="s">
        <v>2</v>
      </c>
      <c r="O17" s="654"/>
      <c r="P17" s="656" t="s">
        <v>146</v>
      </c>
      <c r="Q17" s="654"/>
      <c r="R17" s="658" t="s">
        <v>4</v>
      </c>
      <c r="S17" s="648" t="str">
        <f>IFERROR(IF(AC17=1,"",IF(AC17&gt;$AC$12,$AC$12-AB17+1,AC17-AB17+1)),"")</f>
        <v/>
      </c>
      <c r="T17" s="650" t="s">
        <v>4</v>
      </c>
      <c r="U17" s="660"/>
      <c r="V17" s="650" t="s">
        <v>4</v>
      </c>
      <c r="W17" s="652"/>
      <c r="X17" s="669" t="str">
        <f t="shared" si="0"/>
        <v/>
      </c>
      <c r="Y17" s="669"/>
      <c r="Z17" s="636" t="s">
        <v>4</v>
      </c>
      <c r="AA17" s="506" t="str">
        <f>IF(AB17=1,"",IF(AB17&lt;=AC14,"※1回目の取得より前の日付の申請はできません。",""))</f>
        <v/>
      </c>
      <c r="AB17" s="345">
        <f t="shared" ref="AB17:AB29" si="1">IFERROR(DATEVALUE(CONCATENATE(D17,E17,F17,G17,H17,I17,J17)),1)</f>
        <v>1</v>
      </c>
      <c r="AC17" s="345">
        <f t="shared" ref="AC17:AC29" si="2">IFERROR(DATEVALUE(CONCATENATE(L17,M17,N17,O17,P17,Q17,R17)),1)</f>
        <v>1</v>
      </c>
      <c r="AD17" s="342"/>
      <c r="AE17" s="342"/>
      <c r="AF17" s="218"/>
    </row>
    <row r="18" spans="1:32" s="468" customFormat="1" ht="15" customHeight="1">
      <c r="A18" s="473"/>
      <c r="B18" s="740"/>
      <c r="C18" s="741"/>
      <c r="D18" s="638"/>
      <c r="E18" s="640"/>
      <c r="F18" s="642"/>
      <c r="G18" s="640"/>
      <c r="H18" s="642"/>
      <c r="I18" s="640"/>
      <c r="J18" s="642"/>
      <c r="K18" s="642"/>
      <c r="L18" s="644"/>
      <c r="M18" s="640"/>
      <c r="N18" s="642"/>
      <c r="O18" s="640"/>
      <c r="P18" s="642"/>
      <c r="Q18" s="640"/>
      <c r="R18" s="646"/>
      <c r="S18" s="628"/>
      <c r="T18" s="630"/>
      <c r="U18" s="632"/>
      <c r="V18" s="630"/>
      <c r="W18" s="634"/>
      <c r="X18" s="670"/>
      <c r="Y18" s="670"/>
      <c r="Z18" s="626"/>
      <c r="AA18" s="782" t="str">
        <f>IF(AB17=1,"",IF(AB17&lt;=45016,"※開始日が令和5年3月31日以前の育業は対象外です。",""))</f>
        <v/>
      </c>
      <c r="AB18" s="345"/>
      <c r="AC18" s="345"/>
      <c r="AD18" s="342"/>
      <c r="AE18" s="342"/>
      <c r="AF18" s="218"/>
    </row>
    <row r="19" spans="1:32" s="468" customFormat="1" ht="15" customHeight="1">
      <c r="A19" s="473"/>
      <c r="B19" s="742"/>
      <c r="C19" s="743"/>
      <c r="D19" s="663"/>
      <c r="E19" s="655"/>
      <c r="F19" s="657"/>
      <c r="G19" s="655"/>
      <c r="H19" s="657"/>
      <c r="I19" s="655"/>
      <c r="J19" s="657"/>
      <c r="K19" s="657"/>
      <c r="L19" s="665"/>
      <c r="M19" s="655"/>
      <c r="N19" s="657"/>
      <c r="O19" s="655"/>
      <c r="P19" s="657"/>
      <c r="Q19" s="655"/>
      <c r="R19" s="659"/>
      <c r="S19" s="649"/>
      <c r="T19" s="651"/>
      <c r="U19" s="661"/>
      <c r="V19" s="651"/>
      <c r="W19" s="653"/>
      <c r="X19" s="671"/>
      <c r="Y19" s="671"/>
      <c r="Z19" s="637"/>
      <c r="AA19" s="782"/>
      <c r="AB19" s="345"/>
      <c r="AC19" s="345"/>
      <c r="AD19" s="342"/>
      <c r="AE19" s="342"/>
      <c r="AF19" s="218"/>
    </row>
    <row r="20" spans="1:32" s="468" customFormat="1" ht="15" customHeight="1">
      <c r="A20" s="473"/>
      <c r="B20" s="738" t="s">
        <v>340</v>
      </c>
      <c r="C20" s="739"/>
      <c r="D20" s="662" t="s">
        <v>1</v>
      </c>
      <c r="E20" s="654"/>
      <c r="F20" s="656" t="s">
        <v>2</v>
      </c>
      <c r="G20" s="654"/>
      <c r="H20" s="656" t="s">
        <v>3</v>
      </c>
      <c r="I20" s="654"/>
      <c r="J20" s="656" t="s">
        <v>4</v>
      </c>
      <c r="K20" s="656" t="s">
        <v>144</v>
      </c>
      <c r="L20" s="664" t="s">
        <v>1</v>
      </c>
      <c r="M20" s="654"/>
      <c r="N20" s="656" t="s">
        <v>2</v>
      </c>
      <c r="O20" s="654"/>
      <c r="P20" s="656" t="s">
        <v>146</v>
      </c>
      <c r="Q20" s="654"/>
      <c r="R20" s="658" t="s">
        <v>4</v>
      </c>
      <c r="S20" s="648" t="str">
        <f t="shared" ref="S20:S29" si="3">IFERROR(IF(AC20=1,"",IF(AC20&gt;$AC$12,$AC$12-AB20+1,AC20-AB20+1)),"")</f>
        <v/>
      </c>
      <c r="T20" s="650" t="s">
        <v>4</v>
      </c>
      <c r="U20" s="660"/>
      <c r="V20" s="650" t="s">
        <v>4</v>
      </c>
      <c r="W20" s="652"/>
      <c r="X20" s="669" t="str">
        <f t="shared" si="0"/>
        <v/>
      </c>
      <c r="Y20" s="669"/>
      <c r="Z20" s="636" t="s">
        <v>4</v>
      </c>
      <c r="AA20" s="506" t="str">
        <f>IF(AB20=1,"",IF(AB20&lt;=AC17,"※2回目の取得より前の日付の申請はできません。",""))</f>
        <v/>
      </c>
      <c r="AB20" s="345">
        <f t="shared" si="1"/>
        <v>1</v>
      </c>
      <c r="AC20" s="345">
        <f t="shared" si="2"/>
        <v>1</v>
      </c>
      <c r="AD20" s="342"/>
      <c r="AE20" s="342"/>
      <c r="AF20" s="218"/>
    </row>
    <row r="21" spans="1:32" s="468" customFormat="1" ht="15" customHeight="1">
      <c r="A21" s="473"/>
      <c r="B21" s="740"/>
      <c r="C21" s="741"/>
      <c r="D21" s="638"/>
      <c r="E21" s="640"/>
      <c r="F21" s="642"/>
      <c r="G21" s="640"/>
      <c r="H21" s="642"/>
      <c r="I21" s="640"/>
      <c r="J21" s="642"/>
      <c r="K21" s="642"/>
      <c r="L21" s="644"/>
      <c r="M21" s="640"/>
      <c r="N21" s="642"/>
      <c r="O21" s="640"/>
      <c r="P21" s="642"/>
      <c r="Q21" s="640"/>
      <c r="R21" s="646"/>
      <c r="S21" s="628"/>
      <c r="T21" s="630"/>
      <c r="U21" s="632"/>
      <c r="V21" s="630"/>
      <c r="W21" s="634"/>
      <c r="X21" s="670"/>
      <c r="Y21" s="670"/>
      <c r="Z21" s="626"/>
      <c r="AA21" s="782" t="str">
        <f>IF(AB20=1,"",IF(AB20&lt;=45016,"※開始日が令和5年3月31日以前の育業は対象外です。",""))</f>
        <v/>
      </c>
      <c r="AB21" s="345"/>
      <c r="AC21" s="345"/>
      <c r="AD21" s="342"/>
      <c r="AE21" s="342"/>
      <c r="AF21" s="218"/>
    </row>
    <row r="22" spans="1:32" s="468" customFormat="1" ht="15" customHeight="1">
      <c r="A22" s="473"/>
      <c r="B22" s="742"/>
      <c r="C22" s="743"/>
      <c r="D22" s="663"/>
      <c r="E22" s="655"/>
      <c r="F22" s="657"/>
      <c r="G22" s="655"/>
      <c r="H22" s="657"/>
      <c r="I22" s="655"/>
      <c r="J22" s="657"/>
      <c r="K22" s="657"/>
      <c r="L22" s="665"/>
      <c r="M22" s="655"/>
      <c r="N22" s="657"/>
      <c r="O22" s="655"/>
      <c r="P22" s="657"/>
      <c r="Q22" s="655"/>
      <c r="R22" s="659"/>
      <c r="S22" s="649"/>
      <c r="T22" s="651"/>
      <c r="U22" s="661"/>
      <c r="V22" s="651"/>
      <c r="W22" s="653"/>
      <c r="X22" s="671"/>
      <c r="Y22" s="671"/>
      <c r="Z22" s="637"/>
      <c r="AA22" s="782"/>
      <c r="AB22" s="345"/>
      <c r="AC22" s="345"/>
      <c r="AD22" s="342"/>
      <c r="AE22" s="342"/>
      <c r="AF22" s="218"/>
    </row>
    <row r="23" spans="1:32" s="468" customFormat="1" ht="15" customHeight="1">
      <c r="A23" s="473"/>
      <c r="B23" s="738" t="s">
        <v>341</v>
      </c>
      <c r="C23" s="739"/>
      <c r="D23" s="662" t="s">
        <v>1</v>
      </c>
      <c r="E23" s="654"/>
      <c r="F23" s="656" t="s">
        <v>2</v>
      </c>
      <c r="G23" s="654"/>
      <c r="H23" s="656" t="s">
        <v>3</v>
      </c>
      <c r="I23" s="654"/>
      <c r="J23" s="656" t="s">
        <v>4</v>
      </c>
      <c r="K23" s="656" t="s">
        <v>144</v>
      </c>
      <c r="L23" s="664" t="s">
        <v>1</v>
      </c>
      <c r="M23" s="654"/>
      <c r="N23" s="656" t="s">
        <v>2</v>
      </c>
      <c r="O23" s="654"/>
      <c r="P23" s="656" t="s">
        <v>146</v>
      </c>
      <c r="Q23" s="654"/>
      <c r="R23" s="658" t="s">
        <v>4</v>
      </c>
      <c r="S23" s="648" t="str">
        <f t="shared" si="3"/>
        <v/>
      </c>
      <c r="T23" s="650" t="s">
        <v>4</v>
      </c>
      <c r="U23" s="660"/>
      <c r="V23" s="650" t="s">
        <v>4</v>
      </c>
      <c r="W23" s="652"/>
      <c r="X23" s="669" t="str">
        <f t="shared" si="0"/>
        <v/>
      </c>
      <c r="Y23" s="669"/>
      <c r="Z23" s="636" t="s">
        <v>4</v>
      </c>
      <c r="AA23" s="506" t="str">
        <f>IF(AB23=1,"",IF(AB23&lt;=AC20,"※3回目の取得より前の日付の申請はできません。",""))</f>
        <v/>
      </c>
      <c r="AB23" s="345">
        <f t="shared" si="1"/>
        <v>1</v>
      </c>
      <c r="AC23" s="345">
        <f t="shared" si="2"/>
        <v>1</v>
      </c>
      <c r="AD23" s="342"/>
      <c r="AE23" s="342"/>
      <c r="AF23" s="218"/>
    </row>
    <row r="24" spans="1:32" s="468" customFormat="1" ht="15" customHeight="1">
      <c r="A24" s="473"/>
      <c r="B24" s="740"/>
      <c r="C24" s="741"/>
      <c r="D24" s="638"/>
      <c r="E24" s="640"/>
      <c r="F24" s="642"/>
      <c r="G24" s="640"/>
      <c r="H24" s="642"/>
      <c r="I24" s="640"/>
      <c r="J24" s="642"/>
      <c r="K24" s="642"/>
      <c r="L24" s="644"/>
      <c r="M24" s="640"/>
      <c r="N24" s="642"/>
      <c r="O24" s="640"/>
      <c r="P24" s="642"/>
      <c r="Q24" s="640"/>
      <c r="R24" s="646"/>
      <c r="S24" s="628"/>
      <c r="T24" s="630"/>
      <c r="U24" s="632"/>
      <c r="V24" s="630"/>
      <c r="W24" s="634"/>
      <c r="X24" s="670"/>
      <c r="Y24" s="670"/>
      <c r="Z24" s="626"/>
      <c r="AA24" s="782" t="str">
        <f>IF(AB23=1,"",IF(AB23&lt;=45016,"※開始日が令和5年3月31日以前の育業は対象外です。",""))</f>
        <v/>
      </c>
      <c r="AB24" s="345"/>
      <c r="AC24" s="345"/>
      <c r="AD24" s="342"/>
      <c r="AE24" s="342"/>
      <c r="AF24" s="218"/>
    </row>
    <row r="25" spans="1:32" s="468" customFormat="1" ht="15" customHeight="1">
      <c r="A25" s="473"/>
      <c r="B25" s="742"/>
      <c r="C25" s="743"/>
      <c r="D25" s="663"/>
      <c r="E25" s="655"/>
      <c r="F25" s="657"/>
      <c r="G25" s="655"/>
      <c r="H25" s="657"/>
      <c r="I25" s="655"/>
      <c r="J25" s="657"/>
      <c r="K25" s="657"/>
      <c r="L25" s="665"/>
      <c r="M25" s="655"/>
      <c r="N25" s="657"/>
      <c r="O25" s="655"/>
      <c r="P25" s="657"/>
      <c r="Q25" s="655"/>
      <c r="R25" s="659"/>
      <c r="S25" s="649"/>
      <c r="T25" s="651"/>
      <c r="U25" s="661"/>
      <c r="V25" s="651"/>
      <c r="W25" s="653"/>
      <c r="X25" s="671"/>
      <c r="Y25" s="671"/>
      <c r="Z25" s="637"/>
      <c r="AA25" s="782"/>
      <c r="AB25" s="345"/>
      <c r="AC25" s="345"/>
      <c r="AD25" s="342"/>
      <c r="AE25" s="342"/>
      <c r="AF25" s="218"/>
    </row>
    <row r="26" spans="1:32" s="468" customFormat="1" ht="15" customHeight="1">
      <c r="A26" s="473"/>
      <c r="B26" s="738" t="s">
        <v>342</v>
      </c>
      <c r="C26" s="739"/>
      <c r="D26" s="662" t="s">
        <v>1</v>
      </c>
      <c r="E26" s="654"/>
      <c r="F26" s="656" t="s">
        <v>2</v>
      </c>
      <c r="G26" s="654"/>
      <c r="H26" s="656" t="s">
        <v>147</v>
      </c>
      <c r="I26" s="654"/>
      <c r="J26" s="656" t="s">
        <v>347</v>
      </c>
      <c r="K26" s="656" t="s">
        <v>144</v>
      </c>
      <c r="L26" s="664" t="s">
        <v>1</v>
      </c>
      <c r="M26" s="654"/>
      <c r="N26" s="656" t="s">
        <v>2</v>
      </c>
      <c r="O26" s="654"/>
      <c r="P26" s="656" t="s">
        <v>147</v>
      </c>
      <c r="Q26" s="654"/>
      <c r="R26" s="658" t="s">
        <v>347</v>
      </c>
      <c r="S26" s="648" t="str">
        <f t="shared" si="3"/>
        <v/>
      </c>
      <c r="T26" s="650" t="s">
        <v>4</v>
      </c>
      <c r="U26" s="660"/>
      <c r="V26" s="650" t="s">
        <v>4</v>
      </c>
      <c r="W26" s="652"/>
      <c r="X26" s="669" t="str">
        <f t="shared" si="0"/>
        <v/>
      </c>
      <c r="Y26" s="669"/>
      <c r="Z26" s="636" t="s">
        <v>4</v>
      </c>
      <c r="AA26" s="506" t="str">
        <f>IF(AB26=1,"",IF(AB26&lt;=AC23,"※４回目の取得より前の日付の申請はできません。",""))</f>
        <v/>
      </c>
      <c r="AB26" s="345">
        <f t="shared" si="1"/>
        <v>1</v>
      </c>
      <c r="AC26" s="345">
        <f t="shared" si="2"/>
        <v>1</v>
      </c>
      <c r="AD26" s="342"/>
      <c r="AE26" s="342"/>
      <c r="AF26" s="218"/>
    </row>
    <row r="27" spans="1:32" s="468" customFormat="1" ht="15" customHeight="1">
      <c r="A27" s="473"/>
      <c r="B27" s="740"/>
      <c r="C27" s="741"/>
      <c r="D27" s="638"/>
      <c r="E27" s="640"/>
      <c r="F27" s="642"/>
      <c r="G27" s="640"/>
      <c r="H27" s="642"/>
      <c r="I27" s="640"/>
      <c r="J27" s="642"/>
      <c r="K27" s="642"/>
      <c r="L27" s="644"/>
      <c r="M27" s="640"/>
      <c r="N27" s="642"/>
      <c r="O27" s="640"/>
      <c r="P27" s="642"/>
      <c r="Q27" s="640"/>
      <c r="R27" s="646"/>
      <c r="S27" s="628"/>
      <c r="T27" s="630"/>
      <c r="U27" s="632"/>
      <c r="V27" s="630"/>
      <c r="W27" s="634"/>
      <c r="X27" s="670"/>
      <c r="Y27" s="670"/>
      <c r="Z27" s="626"/>
      <c r="AA27" s="782" t="str">
        <f>IF(AB26=1,"",IF(AB26&lt;=45016,"※開始日が令和5年3月31日以前の育業は対象外です。",""))</f>
        <v/>
      </c>
      <c r="AB27" s="345"/>
      <c r="AC27" s="345"/>
      <c r="AD27" s="342"/>
      <c r="AE27" s="342"/>
      <c r="AF27" s="218"/>
    </row>
    <row r="28" spans="1:32" s="468" customFormat="1" ht="15" customHeight="1">
      <c r="A28" s="473"/>
      <c r="B28" s="742"/>
      <c r="C28" s="743"/>
      <c r="D28" s="663"/>
      <c r="E28" s="655"/>
      <c r="F28" s="657"/>
      <c r="G28" s="655"/>
      <c r="H28" s="657"/>
      <c r="I28" s="655"/>
      <c r="J28" s="657"/>
      <c r="K28" s="657"/>
      <c r="L28" s="665"/>
      <c r="M28" s="655"/>
      <c r="N28" s="657"/>
      <c r="O28" s="655"/>
      <c r="P28" s="657"/>
      <c r="Q28" s="655"/>
      <c r="R28" s="659"/>
      <c r="S28" s="649"/>
      <c r="T28" s="651"/>
      <c r="U28" s="661"/>
      <c r="V28" s="651"/>
      <c r="W28" s="653"/>
      <c r="X28" s="671"/>
      <c r="Y28" s="671"/>
      <c r="Z28" s="637"/>
      <c r="AA28" s="782"/>
      <c r="AB28" s="345"/>
      <c r="AC28" s="345"/>
      <c r="AD28" s="342"/>
      <c r="AE28" s="342"/>
      <c r="AF28" s="218"/>
    </row>
    <row r="29" spans="1:32" s="468" customFormat="1" ht="15" customHeight="1">
      <c r="A29" s="473"/>
      <c r="B29" s="740" t="s">
        <v>343</v>
      </c>
      <c r="C29" s="741"/>
      <c r="D29" s="638" t="s">
        <v>1</v>
      </c>
      <c r="E29" s="640"/>
      <c r="F29" s="642" t="s">
        <v>2</v>
      </c>
      <c r="G29" s="640"/>
      <c r="H29" s="642" t="s">
        <v>3</v>
      </c>
      <c r="I29" s="640"/>
      <c r="J29" s="642" t="s">
        <v>4</v>
      </c>
      <c r="K29" s="642" t="s">
        <v>144</v>
      </c>
      <c r="L29" s="644" t="s">
        <v>1</v>
      </c>
      <c r="M29" s="640"/>
      <c r="N29" s="642" t="s">
        <v>2</v>
      </c>
      <c r="O29" s="640"/>
      <c r="P29" s="642" t="s">
        <v>146</v>
      </c>
      <c r="Q29" s="640"/>
      <c r="R29" s="646" t="s">
        <v>4</v>
      </c>
      <c r="S29" s="628" t="str">
        <f t="shared" si="3"/>
        <v/>
      </c>
      <c r="T29" s="630" t="s">
        <v>4</v>
      </c>
      <c r="U29" s="632"/>
      <c r="V29" s="630" t="s">
        <v>4</v>
      </c>
      <c r="W29" s="634"/>
      <c r="X29" s="670" t="str">
        <f t="shared" si="0"/>
        <v/>
      </c>
      <c r="Y29" s="670"/>
      <c r="Z29" s="626" t="s">
        <v>4</v>
      </c>
      <c r="AA29" s="506" t="str">
        <f>IF(AB29=1,"",IF(AB29&lt;=AC23,"※5回目の取得より前の日付の申請はできません。",""))</f>
        <v/>
      </c>
      <c r="AB29" s="345">
        <f t="shared" si="1"/>
        <v>1</v>
      </c>
      <c r="AC29" s="345">
        <f t="shared" si="2"/>
        <v>1</v>
      </c>
      <c r="AD29" s="342"/>
      <c r="AE29" s="342"/>
      <c r="AF29" s="218"/>
    </row>
    <row r="30" spans="1:32" s="468" customFormat="1" ht="15" customHeight="1">
      <c r="A30" s="473"/>
      <c r="B30" s="740"/>
      <c r="C30" s="741"/>
      <c r="D30" s="638"/>
      <c r="E30" s="640"/>
      <c r="F30" s="642"/>
      <c r="G30" s="640"/>
      <c r="H30" s="642"/>
      <c r="I30" s="640"/>
      <c r="J30" s="642"/>
      <c r="K30" s="642"/>
      <c r="L30" s="644"/>
      <c r="M30" s="640"/>
      <c r="N30" s="642"/>
      <c r="O30" s="640"/>
      <c r="P30" s="642"/>
      <c r="Q30" s="640"/>
      <c r="R30" s="646"/>
      <c r="S30" s="628"/>
      <c r="T30" s="630"/>
      <c r="U30" s="632"/>
      <c r="V30" s="630"/>
      <c r="W30" s="634"/>
      <c r="X30" s="670"/>
      <c r="Y30" s="670"/>
      <c r="Z30" s="626"/>
      <c r="AA30" s="782" t="str">
        <f>IF(AB29=1,"",IF(AB29&lt;=45016,"※開始日が令和5年3月31日以前の育業は対象外です。",""))</f>
        <v/>
      </c>
      <c r="AB30" s="345"/>
      <c r="AC30" s="345"/>
      <c r="AD30" s="342"/>
      <c r="AE30" s="342"/>
      <c r="AF30" s="218"/>
    </row>
    <row r="31" spans="1:32" s="468" customFormat="1" ht="15" customHeight="1" thickBot="1">
      <c r="A31" s="473"/>
      <c r="B31" s="748"/>
      <c r="C31" s="749"/>
      <c r="D31" s="639"/>
      <c r="E31" s="641"/>
      <c r="F31" s="643"/>
      <c r="G31" s="641"/>
      <c r="H31" s="643"/>
      <c r="I31" s="641"/>
      <c r="J31" s="643"/>
      <c r="K31" s="643"/>
      <c r="L31" s="645"/>
      <c r="M31" s="641"/>
      <c r="N31" s="643"/>
      <c r="O31" s="641"/>
      <c r="P31" s="643"/>
      <c r="Q31" s="641"/>
      <c r="R31" s="647"/>
      <c r="S31" s="629"/>
      <c r="T31" s="631"/>
      <c r="U31" s="633"/>
      <c r="V31" s="631"/>
      <c r="W31" s="635"/>
      <c r="X31" s="672"/>
      <c r="Y31" s="672"/>
      <c r="Z31" s="627"/>
      <c r="AA31" s="782"/>
      <c r="AB31" s="345"/>
      <c r="AC31" s="345"/>
      <c r="AD31" s="342"/>
      <c r="AE31" s="342"/>
      <c r="AF31" s="218"/>
    </row>
    <row r="32" spans="1:32" ht="21.75" customHeight="1">
      <c r="A32" s="473"/>
      <c r="B32" s="770" t="s">
        <v>139</v>
      </c>
      <c r="C32" s="771"/>
      <c r="D32" s="771"/>
      <c r="E32" s="772"/>
      <c r="F32" s="770"/>
      <c r="G32" s="773" t="s">
        <v>1</v>
      </c>
      <c r="H32" s="771" t="str">
        <f>IF(AF32=1,"",TEXT(AF32,"e"))</f>
        <v/>
      </c>
      <c r="I32" s="771" t="s">
        <v>2</v>
      </c>
      <c r="J32" s="771" t="str">
        <f>IF(AF32="","",MONTH(AF32))</f>
        <v/>
      </c>
      <c r="K32" s="771" t="s">
        <v>3</v>
      </c>
      <c r="L32" s="771" t="str">
        <f>IF(AF32="","",DAY(AF32))</f>
        <v/>
      </c>
      <c r="M32" s="771" t="s">
        <v>4</v>
      </c>
      <c r="N32" s="774"/>
      <c r="O32" s="776" t="s">
        <v>138</v>
      </c>
      <c r="P32" s="777"/>
      <c r="Q32" s="777"/>
      <c r="R32" s="777"/>
      <c r="S32" s="777"/>
      <c r="T32" s="778"/>
      <c r="U32" s="776"/>
      <c r="V32" s="771" t="s">
        <v>137</v>
      </c>
      <c r="W32" s="780"/>
      <c r="X32" s="777" t="str">
        <f>IF(SUM(X14,X17,X20,X23,X26,X29)=0,"",SUM(X14,X17,X20,X23,X26,X29))</f>
        <v/>
      </c>
      <c r="Y32" s="777"/>
      <c r="Z32" s="772" t="s">
        <v>4</v>
      </c>
      <c r="AA32" s="507" t="str">
        <f>IF(X32&lt;30,"※30日未満の育業は対象外です。","")</f>
        <v/>
      </c>
      <c r="AB32" s="345"/>
      <c r="AC32" s="346" t="s">
        <v>141</v>
      </c>
      <c r="AD32" s="347">
        <f>IF($AC$29&gt;1,$AC$29,IF($AC$26&gt;1,$AC$26,IF($AC$23&gt;1,$AC$23,IF($AC$20&gt;1,$AC$20,IF($AC$17&gt;1,$AC$17,IF($AC$14&gt;1,$AC$14,0))))))</f>
        <v>0</v>
      </c>
      <c r="AE32" s="348" t="s">
        <v>140</v>
      </c>
      <c r="AF32" s="235" t="str">
        <f>IF(AD32=0,"",AD32+1)</f>
        <v/>
      </c>
    </row>
    <row r="33" spans="1:32" ht="21.75" customHeight="1">
      <c r="A33" s="473"/>
      <c r="B33" s="703"/>
      <c r="C33" s="657"/>
      <c r="D33" s="657"/>
      <c r="E33" s="659"/>
      <c r="F33" s="703"/>
      <c r="G33" s="665"/>
      <c r="H33" s="657"/>
      <c r="I33" s="657"/>
      <c r="J33" s="657"/>
      <c r="K33" s="657"/>
      <c r="L33" s="657"/>
      <c r="M33" s="657"/>
      <c r="N33" s="775"/>
      <c r="O33" s="691"/>
      <c r="P33" s="779"/>
      <c r="Q33" s="779"/>
      <c r="R33" s="779"/>
      <c r="S33" s="779"/>
      <c r="T33" s="743"/>
      <c r="U33" s="691"/>
      <c r="V33" s="657"/>
      <c r="W33" s="781"/>
      <c r="X33" s="779"/>
      <c r="Y33" s="779"/>
      <c r="Z33" s="659"/>
      <c r="AA33" s="507" t="str">
        <f>IFERROR(IF(OR(AC14&gt;AC12,AC17&gt;AC12,AC20&gt;AC12,AC23&gt;AC12,AC26&gt;AC12,AC29&gt;AC12),"※子が2歳以上の育業日数は含まれません",""),"")</f>
        <v/>
      </c>
      <c r="AB33" s="345">
        <f>IFERROR(DATEVALUE(CONCATENATE(G32,H32,I32,J32,K32,L32,M32)),1)</f>
        <v>1</v>
      </c>
      <c r="AC33" s="345"/>
    </row>
    <row r="34" spans="1:32" s="265" customFormat="1" ht="27" customHeight="1">
      <c r="B34" s="444" t="s">
        <v>396</v>
      </c>
      <c r="C34" s="387"/>
      <c r="D34" s="387"/>
      <c r="E34" s="387"/>
      <c r="F34" s="387"/>
      <c r="G34" s="387"/>
      <c r="H34" s="387"/>
      <c r="I34" s="387"/>
      <c r="J34" s="496"/>
      <c r="K34" s="496"/>
      <c r="L34" s="496"/>
      <c r="V34" s="44"/>
      <c r="W34" s="15"/>
      <c r="X34" s="15"/>
      <c r="Y34" s="15"/>
      <c r="Z34" s="15"/>
      <c r="AA34" s="13"/>
      <c r="AB34" s="335"/>
      <c r="AC34" s="335"/>
      <c r="AD34" s="335"/>
      <c r="AE34" s="335"/>
      <c r="AF34" s="14"/>
    </row>
    <row r="35" spans="1:32" s="265" customFormat="1" ht="21" customHeight="1">
      <c r="B35" s="550" t="s">
        <v>447</v>
      </c>
      <c r="C35" s="550"/>
      <c r="D35" s="550"/>
      <c r="E35" s="550"/>
      <c r="F35" s="550"/>
      <c r="G35" s="550"/>
      <c r="H35" s="550"/>
      <c r="I35" s="550"/>
      <c r="J35" s="509"/>
      <c r="K35" s="509"/>
      <c r="L35" s="509"/>
      <c r="M35" s="33"/>
      <c r="N35" s="485" t="s">
        <v>160</v>
      </c>
      <c r="O35" s="48"/>
      <c r="P35" s="48"/>
      <c r="Q35" s="485" t="s">
        <v>159</v>
      </c>
      <c r="R35" s="48"/>
      <c r="S35" s="497"/>
      <c r="T35" s="497"/>
      <c r="U35" s="497"/>
      <c r="V35" s="47"/>
      <c r="W35" s="47"/>
      <c r="X35" s="15"/>
      <c r="Y35" s="456"/>
      <c r="Z35" s="456"/>
      <c r="AA35" s="13"/>
      <c r="AB35" s="335" t="b">
        <v>0</v>
      </c>
      <c r="AC35" s="335" t="b">
        <v>0</v>
      </c>
      <c r="AD35" s="335"/>
      <c r="AE35" s="335"/>
      <c r="AF35" s="14"/>
    </row>
    <row r="36" spans="1:32" s="265" customFormat="1" ht="24" customHeight="1">
      <c r="B36" s="337" t="s">
        <v>386</v>
      </c>
      <c r="C36" s="279"/>
      <c r="D36" s="279"/>
      <c r="E36" s="279"/>
      <c r="F36" s="279"/>
      <c r="G36" s="279"/>
      <c r="H36" s="279"/>
      <c r="I36" s="279"/>
      <c r="J36" s="279"/>
      <c r="K36" s="279"/>
      <c r="L36" s="470"/>
      <c r="M36" s="470"/>
      <c r="N36" s="470"/>
      <c r="O36" s="470"/>
      <c r="P36" s="470"/>
      <c r="Q36" s="470"/>
      <c r="R36" s="470"/>
      <c r="S36" s="470"/>
      <c r="T36" s="470"/>
      <c r="U36" s="470"/>
      <c r="V36" s="47"/>
      <c r="W36" s="47"/>
      <c r="X36" s="15"/>
      <c r="Y36" s="15"/>
      <c r="Z36" s="15"/>
      <c r="AA36" s="13"/>
      <c r="AB36" s="335"/>
      <c r="AC36" s="335"/>
      <c r="AD36" s="335"/>
      <c r="AE36" s="335"/>
      <c r="AF36" s="14"/>
    </row>
    <row r="37" spans="1:32" s="265" customFormat="1" ht="23.25" customHeight="1">
      <c r="B37" s="46"/>
      <c r="C37" s="750" t="s">
        <v>158</v>
      </c>
      <c r="D37" s="751"/>
      <c r="E37" s="751"/>
      <c r="F37" s="751"/>
      <c r="G37" s="751"/>
      <c r="H37" s="751"/>
      <c r="I37" s="751"/>
      <c r="J37" s="751"/>
      <c r="K37" s="752"/>
      <c r="L37" s="707" t="s">
        <v>157</v>
      </c>
      <c r="M37" s="757"/>
      <c r="N37" s="757"/>
      <c r="O37" s="757"/>
      <c r="P37" s="757"/>
      <c r="Q37" s="757"/>
      <c r="R37" s="757"/>
      <c r="S37" s="757"/>
      <c r="T37" s="757"/>
      <c r="U37" s="757"/>
      <c r="V37" s="757"/>
      <c r="W37" s="757"/>
      <c r="X37" s="757"/>
      <c r="Y37" s="757"/>
      <c r="Z37" s="758"/>
      <c r="AA37" s="508"/>
      <c r="AB37" s="335"/>
      <c r="AC37" s="335"/>
      <c r="AD37" s="335"/>
      <c r="AE37" s="335"/>
      <c r="AF37" s="14"/>
    </row>
    <row r="38" spans="1:32" s="265" customFormat="1" ht="30" customHeight="1">
      <c r="B38" s="139">
        <v>1</v>
      </c>
      <c r="C38" s="753" t="s">
        <v>1</v>
      </c>
      <c r="D38" s="754"/>
      <c r="E38" s="140"/>
      <c r="F38" s="274" t="s">
        <v>2</v>
      </c>
      <c r="G38" s="140"/>
      <c r="H38" s="274" t="s">
        <v>3</v>
      </c>
      <c r="I38" s="140"/>
      <c r="J38" s="274" t="s">
        <v>4</v>
      </c>
      <c r="K38" s="141"/>
      <c r="L38" s="759"/>
      <c r="M38" s="760"/>
      <c r="N38" s="760"/>
      <c r="O38" s="760"/>
      <c r="P38" s="760"/>
      <c r="Q38" s="760"/>
      <c r="R38" s="760"/>
      <c r="S38" s="760"/>
      <c r="T38" s="760"/>
      <c r="U38" s="760"/>
      <c r="V38" s="760"/>
      <c r="W38" s="760"/>
      <c r="X38" s="760"/>
      <c r="Y38" s="760"/>
      <c r="Z38" s="761"/>
      <c r="AA38" s="13"/>
      <c r="AB38" s="335"/>
      <c r="AC38" s="335"/>
      <c r="AD38" s="335"/>
      <c r="AE38" s="335"/>
      <c r="AF38" s="14"/>
    </row>
    <row r="39" spans="1:32" s="265" customFormat="1" ht="30" customHeight="1">
      <c r="B39" s="142">
        <v>2</v>
      </c>
      <c r="C39" s="755" t="s">
        <v>1</v>
      </c>
      <c r="D39" s="756"/>
      <c r="E39" s="276"/>
      <c r="F39" s="275" t="s">
        <v>2</v>
      </c>
      <c r="G39" s="276"/>
      <c r="H39" s="275" t="s">
        <v>3</v>
      </c>
      <c r="I39" s="276"/>
      <c r="J39" s="275" t="s">
        <v>4</v>
      </c>
      <c r="K39" s="143"/>
      <c r="L39" s="762"/>
      <c r="M39" s="763"/>
      <c r="N39" s="763"/>
      <c r="O39" s="763"/>
      <c r="P39" s="763"/>
      <c r="Q39" s="763"/>
      <c r="R39" s="763"/>
      <c r="S39" s="763"/>
      <c r="T39" s="763"/>
      <c r="U39" s="763"/>
      <c r="V39" s="763"/>
      <c r="W39" s="763"/>
      <c r="X39" s="763"/>
      <c r="Y39" s="763"/>
      <c r="Z39" s="764"/>
      <c r="AA39" s="13"/>
      <c r="AB39" s="335"/>
      <c r="AC39" s="335"/>
      <c r="AD39" s="335"/>
      <c r="AE39" s="335"/>
      <c r="AF39" s="14"/>
    </row>
    <row r="40" spans="1:32" s="265" customFormat="1" ht="30" customHeight="1">
      <c r="B40" s="142">
        <v>3</v>
      </c>
      <c r="C40" s="755" t="s">
        <v>1</v>
      </c>
      <c r="D40" s="756"/>
      <c r="E40" s="276"/>
      <c r="F40" s="275" t="s">
        <v>2</v>
      </c>
      <c r="G40" s="276"/>
      <c r="H40" s="275" t="s">
        <v>3</v>
      </c>
      <c r="I40" s="276"/>
      <c r="J40" s="275" t="s">
        <v>4</v>
      </c>
      <c r="K40" s="143"/>
      <c r="L40" s="762"/>
      <c r="M40" s="763"/>
      <c r="N40" s="763"/>
      <c r="O40" s="763"/>
      <c r="P40" s="763"/>
      <c r="Q40" s="763"/>
      <c r="R40" s="763"/>
      <c r="S40" s="763"/>
      <c r="T40" s="763"/>
      <c r="U40" s="763"/>
      <c r="V40" s="763"/>
      <c r="W40" s="763"/>
      <c r="X40" s="763"/>
      <c r="Y40" s="763"/>
      <c r="Z40" s="764"/>
      <c r="AA40" s="13"/>
      <c r="AB40" s="335"/>
      <c r="AC40" s="335"/>
      <c r="AD40" s="335"/>
      <c r="AE40" s="335"/>
      <c r="AF40" s="14"/>
    </row>
    <row r="41" spans="1:32" s="265" customFormat="1" ht="30" customHeight="1">
      <c r="B41" s="142">
        <v>4</v>
      </c>
      <c r="C41" s="755" t="s">
        <v>1</v>
      </c>
      <c r="D41" s="756"/>
      <c r="E41" s="276"/>
      <c r="F41" s="275" t="s">
        <v>2</v>
      </c>
      <c r="G41" s="276"/>
      <c r="H41" s="275" t="s">
        <v>3</v>
      </c>
      <c r="I41" s="276"/>
      <c r="J41" s="275" t="s">
        <v>4</v>
      </c>
      <c r="K41" s="143"/>
      <c r="L41" s="762"/>
      <c r="M41" s="763"/>
      <c r="N41" s="763"/>
      <c r="O41" s="763"/>
      <c r="P41" s="763"/>
      <c r="Q41" s="763"/>
      <c r="R41" s="763"/>
      <c r="S41" s="763"/>
      <c r="T41" s="763"/>
      <c r="U41" s="763"/>
      <c r="V41" s="763"/>
      <c r="W41" s="763"/>
      <c r="X41" s="763"/>
      <c r="Y41" s="763"/>
      <c r="Z41" s="764"/>
      <c r="AA41" s="13"/>
      <c r="AB41" s="335"/>
      <c r="AC41" s="335"/>
      <c r="AD41" s="335"/>
      <c r="AE41" s="335"/>
      <c r="AF41" s="14"/>
    </row>
    <row r="42" spans="1:32" s="265" customFormat="1" ht="30" customHeight="1">
      <c r="B42" s="142">
        <v>5</v>
      </c>
      <c r="C42" s="755" t="s">
        <v>1</v>
      </c>
      <c r="D42" s="756"/>
      <c r="E42" s="276"/>
      <c r="F42" s="275" t="s">
        <v>2</v>
      </c>
      <c r="G42" s="276"/>
      <c r="H42" s="275" t="s">
        <v>3</v>
      </c>
      <c r="I42" s="276"/>
      <c r="J42" s="275" t="s">
        <v>4</v>
      </c>
      <c r="K42" s="143"/>
      <c r="L42" s="762"/>
      <c r="M42" s="763"/>
      <c r="N42" s="763"/>
      <c r="O42" s="763"/>
      <c r="P42" s="763"/>
      <c r="Q42" s="763"/>
      <c r="R42" s="763"/>
      <c r="S42" s="763"/>
      <c r="T42" s="763"/>
      <c r="U42" s="763"/>
      <c r="V42" s="763"/>
      <c r="W42" s="763"/>
      <c r="X42" s="763"/>
      <c r="Y42" s="763"/>
      <c r="Z42" s="764"/>
      <c r="AA42" s="13"/>
      <c r="AB42" s="335"/>
      <c r="AC42" s="335"/>
      <c r="AD42" s="335"/>
      <c r="AE42" s="335"/>
      <c r="AF42" s="14"/>
    </row>
    <row r="43" spans="1:32" s="265" customFormat="1" ht="30" customHeight="1">
      <c r="B43" s="142">
        <v>6</v>
      </c>
      <c r="C43" s="755" t="s">
        <v>1</v>
      </c>
      <c r="D43" s="756"/>
      <c r="E43" s="276"/>
      <c r="F43" s="275" t="s">
        <v>2</v>
      </c>
      <c r="G43" s="276"/>
      <c r="H43" s="275" t="s">
        <v>3</v>
      </c>
      <c r="I43" s="276"/>
      <c r="J43" s="275" t="s">
        <v>4</v>
      </c>
      <c r="K43" s="143"/>
      <c r="L43" s="762"/>
      <c r="M43" s="763"/>
      <c r="N43" s="763"/>
      <c r="O43" s="763"/>
      <c r="P43" s="763"/>
      <c r="Q43" s="763"/>
      <c r="R43" s="763"/>
      <c r="S43" s="763"/>
      <c r="T43" s="763"/>
      <c r="U43" s="763"/>
      <c r="V43" s="763"/>
      <c r="W43" s="763"/>
      <c r="X43" s="763"/>
      <c r="Y43" s="763"/>
      <c r="Z43" s="764"/>
      <c r="AA43" s="13"/>
      <c r="AB43" s="335"/>
      <c r="AC43" s="335"/>
      <c r="AD43" s="335"/>
      <c r="AE43" s="335"/>
      <c r="AF43" s="14"/>
    </row>
    <row r="44" spans="1:32" s="265" customFormat="1" ht="30" customHeight="1">
      <c r="B44" s="142">
        <v>7</v>
      </c>
      <c r="C44" s="755" t="s">
        <v>1</v>
      </c>
      <c r="D44" s="756"/>
      <c r="E44" s="276"/>
      <c r="F44" s="275" t="s">
        <v>2</v>
      </c>
      <c r="G44" s="276"/>
      <c r="H44" s="275" t="s">
        <v>3</v>
      </c>
      <c r="I44" s="276"/>
      <c r="J44" s="275" t="s">
        <v>4</v>
      </c>
      <c r="K44" s="143"/>
      <c r="L44" s="762"/>
      <c r="M44" s="763"/>
      <c r="N44" s="763"/>
      <c r="O44" s="763"/>
      <c r="P44" s="763"/>
      <c r="Q44" s="763"/>
      <c r="R44" s="763"/>
      <c r="S44" s="763"/>
      <c r="T44" s="763"/>
      <c r="U44" s="763"/>
      <c r="V44" s="763"/>
      <c r="W44" s="763"/>
      <c r="X44" s="763"/>
      <c r="Y44" s="763"/>
      <c r="Z44" s="764"/>
      <c r="AA44" s="13"/>
      <c r="AB44" s="335"/>
      <c r="AC44" s="335"/>
      <c r="AD44" s="335"/>
      <c r="AE44" s="335"/>
      <c r="AF44" s="14"/>
    </row>
    <row r="45" spans="1:32" s="265" customFormat="1" ht="30" customHeight="1">
      <c r="B45" s="142">
        <v>8</v>
      </c>
      <c r="C45" s="755" t="s">
        <v>1</v>
      </c>
      <c r="D45" s="756"/>
      <c r="E45" s="276"/>
      <c r="F45" s="275" t="s">
        <v>2</v>
      </c>
      <c r="G45" s="276"/>
      <c r="H45" s="275" t="s">
        <v>3</v>
      </c>
      <c r="I45" s="276"/>
      <c r="J45" s="275" t="s">
        <v>4</v>
      </c>
      <c r="K45" s="143"/>
      <c r="L45" s="762"/>
      <c r="M45" s="763"/>
      <c r="N45" s="763"/>
      <c r="O45" s="763"/>
      <c r="P45" s="763"/>
      <c r="Q45" s="763"/>
      <c r="R45" s="763"/>
      <c r="S45" s="763"/>
      <c r="T45" s="763"/>
      <c r="U45" s="763"/>
      <c r="V45" s="763"/>
      <c r="W45" s="763"/>
      <c r="X45" s="763"/>
      <c r="Y45" s="763"/>
      <c r="Z45" s="764"/>
      <c r="AA45" s="13"/>
      <c r="AB45" s="335"/>
      <c r="AC45" s="335"/>
      <c r="AD45" s="335"/>
      <c r="AE45" s="335"/>
      <c r="AF45" s="14"/>
    </row>
    <row r="46" spans="1:32" s="265" customFormat="1" ht="30" customHeight="1">
      <c r="B46" s="142">
        <v>9</v>
      </c>
      <c r="C46" s="755" t="s">
        <v>1</v>
      </c>
      <c r="D46" s="756"/>
      <c r="E46" s="276"/>
      <c r="F46" s="275" t="s">
        <v>2</v>
      </c>
      <c r="G46" s="276"/>
      <c r="H46" s="275" t="s">
        <v>3</v>
      </c>
      <c r="I46" s="276"/>
      <c r="J46" s="275" t="s">
        <v>4</v>
      </c>
      <c r="K46" s="143"/>
      <c r="L46" s="762"/>
      <c r="M46" s="763"/>
      <c r="N46" s="763"/>
      <c r="O46" s="763"/>
      <c r="P46" s="763"/>
      <c r="Q46" s="763"/>
      <c r="R46" s="763"/>
      <c r="S46" s="763"/>
      <c r="T46" s="763"/>
      <c r="U46" s="763"/>
      <c r="V46" s="763"/>
      <c r="W46" s="763"/>
      <c r="X46" s="763"/>
      <c r="Y46" s="763"/>
      <c r="Z46" s="764"/>
      <c r="AA46" s="13"/>
      <c r="AB46" s="335"/>
      <c r="AC46" s="335"/>
      <c r="AD46" s="335"/>
      <c r="AE46" s="335"/>
      <c r="AF46" s="14"/>
    </row>
    <row r="47" spans="1:32" s="265" customFormat="1" ht="30" customHeight="1">
      <c r="B47" s="338">
        <v>10</v>
      </c>
      <c r="C47" s="768" t="s">
        <v>1</v>
      </c>
      <c r="D47" s="769"/>
      <c r="E47" s="339"/>
      <c r="F47" s="340" t="s">
        <v>2</v>
      </c>
      <c r="G47" s="339"/>
      <c r="H47" s="340" t="s">
        <v>3</v>
      </c>
      <c r="I47" s="339"/>
      <c r="J47" s="340" t="s">
        <v>4</v>
      </c>
      <c r="K47" s="341"/>
      <c r="L47" s="765"/>
      <c r="M47" s="766"/>
      <c r="N47" s="766"/>
      <c r="O47" s="766"/>
      <c r="P47" s="766"/>
      <c r="Q47" s="766"/>
      <c r="R47" s="766"/>
      <c r="S47" s="766"/>
      <c r="T47" s="766"/>
      <c r="U47" s="766"/>
      <c r="V47" s="766"/>
      <c r="W47" s="766"/>
      <c r="X47" s="766"/>
      <c r="Y47" s="766"/>
      <c r="Z47" s="767"/>
      <c r="AA47" s="13"/>
      <c r="AB47" s="335"/>
      <c r="AC47" s="335"/>
      <c r="AD47" s="335"/>
      <c r="AE47" s="335"/>
      <c r="AF47" s="14"/>
    </row>
  </sheetData>
  <sheetProtection algorithmName="SHA-512" hashValue="JX16wyTB2ql4229haGbLw2ZiLUZtm/W3RNORr/tUQQYuBJhHf7yoCw/vD8aWCJyeeTG+gswluUsR0pZwbxfBpg==" saltValue="Q5NGp0gjgn4wSnv1dlnilw==" spinCount="100000" sheet="1" formatCells="0" formatColumns="0" formatRows="0" selectLockedCells="1"/>
  <mergeCells count="211">
    <mergeCell ref="V20:V22"/>
    <mergeCell ref="W20:W22"/>
    <mergeCell ref="X20:Y22"/>
    <mergeCell ref="U23:U25"/>
    <mergeCell ref="V23:V25"/>
    <mergeCell ref="W23:W25"/>
    <mergeCell ref="X23:Y25"/>
    <mergeCell ref="Z23:Z25"/>
    <mergeCell ref="U29:U31"/>
    <mergeCell ref="V29:V31"/>
    <mergeCell ref="W29:W31"/>
    <mergeCell ref="Z32:Z33"/>
    <mergeCell ref="AA15:AA16"/>
    <mergeCell ref="AA18:AA19"/>
    <mergeCell ref="AA21:AA22"/>
    <mergeCell ref="AA24:AA25"/>
    <mergeCell ref="AA27:AA28"/>
    <mergeCell ref="AA30:AA31"/>
    <mergeCell ref="Z17:Z19"/>
    <mergeCell ref="Z20:Z22"/>
    <mergeCell ref="Z29:Z31"/>
    <mergeCell ref="S2:Z2"/>
    <mergeCell ref="B4:M4"/>
    <mergeCell ref="B5:E9"/>
    <mergeCell ref="F5:I5"/>
    <mergeCell ref="J5:W5"/>
    <mergeCell ref="X5:Z7"/>
    <mergeCell ref="F6:I6"/>
    <mergeCell ref="J6:W6"/>
    <mergeCell ref="F7:I7"/>
    <mergeCell ref="J7:W7"/>
    <mergeCell ref="B11:E12"/>
    <mergeCell ref="F11:G11"/>
    <mergeCell ref="H11:R11"/>
    <mergeCell ref="S11:T12"/>
    <mergeCell ref="F12:G12"/>
    <mergeCell ref="H12:R12"/>
    <mergeCell ref="F8:I9"/>
    <mergeCell ref="J8:W8"/>
    <mergeCell ref="X8:Z9"/>
    <mergeCell ref="J9:N9"/>
    <mergeCell ref="P9:V9"/>
    <mergeCell ref="B10:E10"/>
    <mergeCell ref="F10:Z10"/>
    <mergeCell ref="B13:C13"/>
    <mergeCell ref="D13:R13"/>
    <mergeCell ref="S13:T13"/>
    <mergeCell ref="U13:V13"/>
    <mergeCell ref="W13:Z13"/>
    <mergeCell ref="B14:C16"/>
    <mergeCell ref="D14:D16"/>
    <mergeCell ref="E14:E16"/>
    <mergeCell ref="F14:F16"/>
    <mergeCell ref="G14:G16"/>
    <mergeCell ref="Z14:Z16"/>
    <mergeCell ref="N14:N16"/>
    <mergeCell ref="O14:O16"/>
    <mergeCell ref="P14:P16"/>
    <mergeCell ref="Q14:Q16"/>
    <mergeCell ref="R14:R16"/>
    <mergeCell ref="S14:S16"/>
    <mergeCell ref="H14:H16"/>
    <mergeCell ref="I14:I16"/>
    <mergeCell ref="J14:J16"/>
    <mergeCell ref="K14:K16"/>
    <mergeCell ref="L14:L16"/>
    <mergeCell ref="M14:M16"/>
    <mergeCell ref="G17:G19"/>
    <mergeCell ref="H17:H19"/>
    <mergeCell ref="T14:T16"/>
    <mergeCell ref="U14:U16"/>
    <mergeCell ref="V14:V16"/>
    <mergeCell ref="W14:W16"/>
    <mergeCell ref="X14:Y16"/>
    <mergeCell ref="U17:U19"/>
    <mergeCell ref="V17:V19"/>
    <mergeCell ref="W17:W19"/>
    <mergeCell ref="X17:Y19"/>
    <mergeCell ref="S17:S19"/>
    <mergeCell ref="T17:T19"/>
    <mergeCell ref="B20:C22"/>
    <mergeCell ref="D20:D22"/>
    <mergeCell ref="E20:E22"/>
    <mergeCell ref="F20:F22"/>
    <mergeCell ref="G20:G22"/>
    <mergeCell ref="O17:O19"/>
    <mergeCell ref="P17:P19"/>
    <mergeCell ref="Q17:Q19"/>
    <mergeCell ref="R17:R19"/>
    <mergeCell ref="I17:I19"/>
    <mergeCell ref="J17:J19"/>
    <mergeCell ref="K17:K19"/>
    <mergeCell ref="L17:L19"/>
    <mergeCell ref="M17:M19"/>
    <mergeCell ref="N17:N19"/>
    <mergeCell ref="B17:C19"/>
    <mergeCell ref="D17:D19"/>
    <mergeCell ref="N20:N22"/>
    <mergeCell ref="O20:O22"/>
    <mergeCell ref="P20:P22"/>
    <mergeCell ref="Q20:Q22"/>
    <mergeCell ref="R20:R22"/>
    <mergeCell ref="E17:E19"/>
    <mergeCell ref="F17:F19"/>
    <mergeCell ref="S20:S22"/>
    <mergeCell ref="H20:H22"/>
    <mergeCell ref="I20:I22"/>
    <mergeCell ref="J20:J22"/>
    <mergeCell ref="K20:K22"/>
    <mergeCell ref="L20:L22"/>
    <mergeCell ref="M20:M22"/>
    <mergeCell ref="T20:T22"/>
    <mergeCell ref="U20:U22"/>
    <mergeCell ref="B26:C28"/>
    <mergeCell ref="D26:D28"/>
    <mergeCell ref="E26:E28"/>
    <mergeCell ref="F26:F28"/>
    <mergeCell ref="G26:G28"/>
    <mergeCell ref="O23:O25"/>
    <mergeCell ref="P23:P25"/>
    <mergeCell ref="Q23:Q25"/>
    <mergeCell ref="R23:R25"/>
    <mergeCell ref="H26:H28"/>
    <mergeCell ref="I26:I28"/>
    <mergeCell ref="J26:J28"/>
    <mergeCell ref="K26:K28"/>
    <mergeCell ref="L26:L28"/>
    <mergeCell ref="M26:M28"/>
    <mergeCell ref="S23:S25"/>
    <mergeCell ref="T23:T25"/>
    <mergeCell ref="I23:I25"/>
    <mergeCell ref="J23:J25"/>
    <mergeCell ref="K23:K25"/>
    <mergeCell ref="L23:L25"/>
    <mergeCell ref="M23:M25"/>
    <mergeCell ref="N23:N25"/>
    <mergeCell ref="B23:C25"/>
    <mergeCell ref="D23:D25"/>
    <mergeCell ref="E23:E25"/>
    <mergeCell ref="F23:F25"/>
    <mergeCell ref="G23:G25"/>
    <mergeCell ref="H23:H25"/>
    <mergeCell ref="T26:T28"/>
    <mergeCell ref="U26:U28"/>
    <mergeCell ref="V26:V28"/>
    <mergeCell ref="W26:W28"/>
    <mergeCell ref="X26:Y28"/>
    <mergeCell ref="Z26:Z28"/>
    <mergeCell ref="N26:N28"/>
    <mergeCell ref="O26:O28"/>
    <mergeCell ref="P26:P28"/>
    <mergeCell ref="Q26:Q28"/>
    <mergeCell ref="R26:R28"/>
    <mergeCell ref="S26:S28"/>
    <mergeCell ref="P29:P31"/>
    <mergeCell ref="Q29:Q31"/>
    <mergeCell ref="R29:R31"/>
    <mergeCell ref="S29:S31"/>
    <mergeCell ref="T29:T31"/>
    <mergeCell ref="I29:I31"/>
    <mergeCell ref="J29:J31"/>
    <mergeCell ref="K29:K31"/>
    <mergeCell ref="L29:L31"/>
    <mergeCell ref="M29:M31"/>
    <mergeCell ref="N29:N31"/>
    <mergeCell ref="B35:I35"/>
    <mergeCell ref="B29:C31"/>
    <mergeCell ref="D29:D31"/>
    <mergeCell ref="E29:E31"/>
    <mergeCell ref="F29:F31"/>
    <mergeCell ref="G29:G31"/>
    <mergeCell ref="H29:H31"/>
    <mergeCell ref="X29:Y31"/>
    <mergeCell ref="B32:E33"/>
    <mergeCell ref="F32:F33"/>
    <mergeCell ref="G32:G33"/>
    <mergeCell ref="H32:H33"/>
    <mergeCell ref="J32:J33"/>
    <mergeCell ref="L32:L33"/>
    <mergeCell ref="I32:I33"/>
    <mergeCell ref="K32:K33"/>
    <mergeCell ref="M32:M33"/>
    <mergeCell ref="N32:N33"/>
    <mergeCell ref="O32:T33"/>
    <mergeCell ref="U32:U33"/>
    <mergeCell ref="V32:V33"/>
    <mergeCell ref="W32:W33"/>
    <mergeCell ref="X32:Y33"/>
    <mergeCell ref="O29:O31"/>
    <mergeCell ref="C40:D40"/>
    <mergeCell ref="L40:Z40"/>
    <mergeCell ref="C41:D41"/>
    <mergeCell ref="L41:Z41"/>
    <mergeCell ref="C42:D42"/>
    <mergeCell ref="L42:Z42"/>
    <mergeCell ref="C37:K37"/>
    <mergeCell ref="L37:Z37"/>
    <mergeCell ref="C38:D38"/>
    <mergeCell ref="L38:Z38"/>
    <mergeCell ref="C39:D39"/>
    <mergeCell ref="L39:Z39"/>
    <mergeCell ref="C46:D46"/>
    <mergeCell ref="L46:Z46"/>
    <mergeCell ref="C47:D47"/>
    <mergeCell ref="L47:Z47"/>
    <mergeCell ref="C43:D43"/>
    <mergeCell ref="L43:Z43"/>
    <mergeCell ref="C44:D44"/>
    <mergeCell ref="L44:Z44"/>
    <mergeCell ref="C45:D45"/>
    <mergeCell ref="L45:Z45"/>
  </mergeCells>
  <phoneticPr fontId="8"/>
  <conditionalFormatting sqref="E14:E24 E26:E31">
    <cfRule type="containsBlanks" dxfId="216" priority="13">
      <formula>LEN(TRIM(E14))=0</formula>
    </cfRule>
  </conditionalFormatting>
  <conditionalFormatting sqref="E38 G38 I38 L38">
    <cfRule type="expression" dxfId="215" priority="1">
      <formula>$Z$35=TRUE</formula>
    </cfRule>
  </conditionalFormatting>
  <conditionalFormatting sqref="E38">
    <cfRule type="expression" dxfId="214" priority="6">
      <formula>E38=""</formula>
    </cfRule>
  </conditionalFormatting>
  <conditionalFormatting sqref="F10">
    <cfRule type="containsBlanks" dxfId="213" priority="27">
      <formula>LEN(TRIM(F10))=0</formula>
    </cfRule>
  </conditionalFormatting>
  <conditionalFormatting sqref="G14:G18 G20:G21 G23:G24 G26:G27 G29:G30">
    <cfRule type="containsBlanks" dxfId="212" priority="12">
      <formula>LEN(TRIM(G14))=0</formula>
    </cfRule>
  </conditionalFormatting>
  <conditionalFormatting sqref="G38">
    <cfRule type="expression" dxfId="211" priority="5">
      <formula>G38=""</formula>
    </cfRule>
  </conditionalFormatting>
  <conditionalFormatting sqref="H11:O12">
    <cfRule type="containsBlanks" dxfId="210" priority="26">
      <formula>LEN(TRIM(H11))=0</formula>
    </cfRule>
  </conditionalFormatting>
  <conditionalFormatting sqref="I14:I31">
    <cfRule type="containsBlanks" dxfId="209" priority="11">
      <formula>LEN(TRIM(I14))=0</formula>
    </cfRule>
  </conditionalFormatting>
  <conditionalFormatting sqref="I32 K32 M32">
    <cfRule type="expression" dxfId="208" priority="29">
      <formula>I32=""</formula>
    </cfRule>
  </conditionalFormatting>
  <conditionalFormatting sqref="I38">
    <cfRule type="expression" dxfId="207" priority="4">
      <formula>I38=""</formula>
    </cfRule>
  </conditionalFormatting>
  <conditionalFormatting sqref="J5:J8">
    <cfRule type="expression" dxfId="206" priority="28">
      <formula>J5=""</formula>
    </cfRule>
  </conditionalFormatting>
  <conditionalFormatting sqref="L38">
    <cfRule type="expression" dxfId="205" priority="3">
      <formula>$L$38=""</formula>
    </cfRule>
  </conditionalFormatting>
  <conditionalFormatting sqref="M14:M30">
    <cfRule type="containsBlanks" dxfId="204" priority="10">
      <formula>LEN(TRIM(M14))=0</formula>
    </cfRule>
  </conditionalFormatting>
  <conditionalFormatting sqref="M35 P35">
    <cfRule type="expression" dxfId="203" priority="2">
      <formula>AND($AB$35=FALSE,$AC$35=FALSE)</formula>
    </cfRule>
  </conditionalFormatting>
  <conditionalFormatting sqref="O14:O30">
    <cfRule type="containsBlanks" dxfId="202" priority="9">
      <formula>LEN(TRIM(O14))=0</formula>
    </cfRule>
  </conditionalFormatting>
  <conditionalFormatting sqref="P9">
    <cfRule type="notContainsBlanks" dxfId="201" priority="31">
      <formula>LEN(TRIM(P9))&gt;0</formula>
    </cfRule>
    <cfRule type="expression" dxfId="200" priority="32">
      <formula>$J$8&lt;&gt;""</formula>
    </cfRule>
  </conditionalFormatting>
  <conditionalFormatting sqref="Q14:Q31">
    <cfRule type="containsBlanks" dxfId="199" priority="8">
      <formula>LEN(TRIM(Q14))=0</formula>
    </cfRule>
  </conditionalFormatting>
  <conditionalFormatting sqref="U11:U12">
    <cfRule type="expression" dxfId="198" priority="14">
      <formula>U11=""</formula>
    </cfRule>
  </conditionalFormatting>
  <conditionalFormatting sqref="U14 U17 U20 U23 U26 U29">
    <cfRule type="expression" dxfId="197" priority="7">
      <formula>U14=""</formula>
    </cfRule>
  </conditionalFormatting>
  <conditionalFormatting sqref="W12">
    <cfRule type="expression" dxfId="196" priority="16">
      <formula>W12=""</formula>
    </cfRule>
  </conditionalFormatting>
  <conditionalFormatting sqref="W32:X32">
    <cfRule type="expression" dxfId="195" priority="18">
      <formula>$X$32&lt;15</formula>
    </cfRule>
  </conditionalFormatting>
  <conditionalFormatting sqref="X5:Z9">
    <cfRule type="expression" dxfId="194" priority="30">
      <formula>$AB$8=FALSE</formula>
    </cfRule>
  </conditionalFormatting>
  <conditionalFormatting sqref="Y12">
    <cfRule type="expression" dxfId="193" priority="15">
      <formula>Y12=""</formula>
    </cfRule>
  </conditionalFormatting>
  <dataValidations count="3">
    <dataValidation type="custom" imeMode="halfKatakana" allowBlank="1" showInputMessage="1" showErrorMessage="1" error="半角カタカナで入力してください" sqref="J5:W5 J7:W7" xr:uid="{12D9637B-E5CF-4371-AF3B-1B5F294DBBA9}">
      <formula1>LEN(J5)=LENB(J5)</formula1>
    </dataValidation>
    <dataValidation imeMode="hiragana" allowBlank="1" showInputMessage="1" showErrorMessage="1" sqref="J6:W6" xr:uid="{F9ECF45D-9322-47FA-8276-31685416CA54}"/>
    <dataValidation type="custom" imeMode="halfKatakana" allowBlank="1" showInputMessage="1" showErrorMessage="1" error="半角ｶﾀｶﾅで入力してください" sqref="H11:P11" xr:uid="{0E2D69C7-7AC0-4150-9E44-A6140A7DDE18}">
      <formula1>LEN(H11)=LENB(H11)</formula1>
    </dataValidation>
  </dataValidations>
  <pageMargins left="1.1023622047244095" right="0.51181102362204722" top="0.43307086614173229" bottom="0.62992125984251968" header="0.31496062992125984" footer="0.31496062992125984"/>
  <pageSetup paperSize="9" scale="83" orientation="portrait" blackAndWhite="1" r:id="rId1"/>
  <headerFooter>
    <oddFooter xml:space="preserve">&amp;C3（従業員⑤）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76129" r:id="rId4" name="Check Box 1">
              <controlPr locked="0" defaultSize="0" autoFill="0" autoLine="0" autoPict="0">
                <anchor moveWithCells="1">
                  <from>
                    <xdr:col>23</xdr:col>
                    <xdr:colOff>323850</xdr:colOff>
                    <xdr:row>7</xdr:row>
                    <xdr:rowOff>88900</xdr:rowOff>
                  </from>
                  <to>
                    <xdr:col>25</xdr:col>
                    <xdr:colOff>76200</xdr:colOff>
                    <xdr:row>7</xdr:row>
                    <xdr:rowOff>323850</xdr:rowOff>
                  </to>
                </anchor>
              </controlPr>
            </control>
          </mc:Choice>
        </mc:AlternateContent>
        <mc:AlternateContent xmlns:mc="http://schemas.openxmlformats.org/markup-compatibility/2006">
          <mc:Choice Requires="x14">
            <control shapeId="176130" r:id="rId5" name="Check Box 2">
              <controlPr locked="0" defaultSize="0" autoFill="0" autoLine="0" autoPict="0">
                <anchor moveWithCells="1">
                  <from>
                    <xdr:col>12</xdr:col>
                    <xdr:colOff>31750</xdr:colOff>
                    <xdr:row>34</xdr:row>
                    <xdr:rowOff>31750</xdr:rowOff>
                  </from>
                  <to>
                    <xdr:col>13</xdr:col>
                    <xdr:colOff>38100</xdr:colOff>
                    <xdr:row>34</xdr:row>
                    <xdr:rowOff>241300</xdr:rowOff>
                  </to>
                </anchor>
              </controlPr>
            </control>
          </mc:Choice>
        </mc:AlternateContent>
        <mc:AlternateContent xmlns:mc="http://schemas.openxmlformats.org/markup-compatibility/2006">
          <mc:Choice Requires="x14">
            <control shapeId="176131" r:id="rId6" name="Check Box 3">
              <controlPr locked="0" defaultSize="0" autoFill="0" autoLine="0" autoPict="0">
                <anchor moveWithCells="1">
                  <from>
                    <xdr:col>15</xdr:col>
                    <xdr:colOff>38100</xdr:colOff>
                    <xdr:row>34</xdr:row>
                    <xdr:rowOff>38100</xdr:rowOff>
                  </from>
                  <to>
                    <xdr:col>16</xdr:col>
                    <xdr:colOff>0</xdr:colOff>
                    <xdr:row>34</xdr:row>
                    <xdr:rowOff>247650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4743CBC5-B037-4E3E-9B53-5CF6D2468368}">
          <x14:formula1>
            <xm:f>入力規則!$F$4:$F$7</xm:f>
          </x14:formula1>
          <xm:sqref>U12 E38:E47</xm:sqref>
        </x14:dataValidation>
        <x14:dataValidation type="list" allowBlank="1" showInputMessage="1" showErrorMessage="1" xr:uid="{455A8389-A689-4AAF-897F-7B94FAB9DDD8}">
          <x14:formula1>
            <xm:f>入力規則!$G$2:$G$13</xm:f>
          </x14:formula1>
          <xm:sqref>W12 G17:G31 G14:G15 O14:O15 O17:O31 G38:G47</xm:sqref>
        </x14:dataValidation>
        <x14:dataValidation type="list" allowBlank="1" showInputMessage="1" showErrorMessage="1" xr:uid="{1005C0EC-075D-441C-9280-CC1C1D76F552}">
          <x14:formula1>
            <xm:f>入力規則!$H$2:$H$32</xm:f>
          </x14:formula1>
          <xm:sqref>Y12 I17:I31 I14:I15 Q14:Q15 Q17:Q31 I38:I47</xm:sqref>
        </x14:dataValidation>
        <x14:dataValidation type="list" allowBlank="1" showInputMessage="1" showErrorMessage="1" xr:uid="{4039AB43-5562-4BB6-9311-A043A3272BA2}">
          <x14:formula1>
            <xm:f>入力規則!$F$5:$F$7</xm:f>
          </x14:formula1>
          <xm:sqref>E14:E31 M14:M31</xm:sqref>
        </x14:dataValidation>
      </x14:dataValidation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CDE21-F6F2-4921-887C-39CB926D1635}">
  <sheetPr>
    <tabColor theme="4" tint="0.79998168889431442"/>
    <pageSetUpPr fitToPage="1"/>
  </sheetPr>
  <dimension ref="A1:AS30"/>
  <sheetViews>
    <sheetView showGridLines="0" zoomScaleNormal="100" zoomScaleSheetLayoutView="100" workbookViewId="0">
      <selection activeCell="AE14" sqref="AE14"/>
    </sheetView>
  </sheetViews>
  <sheetFormatPr defaultColWidth="9" defaultRowHeight="13"/>
  <cols>
    <col min="1" max="1" width="1.36328125" style="265" customWidth="1"/>
    <col min="2" max="2" width="3.36328125" style="49" customWidth="1"/>
    <col min="3" max="3" width="1.90625" style="265" customWidth="1"/>
    <col min="4" max="4" width="3.6328125" style="265" customWidth="1"/>
    <col min="5" max="5" width="6.26953125" style="265" customWidth="1"/>
    <col min="6" max="7" width="3.26953125" style="265" customWidth="1"/>
    <col min="8" max="14" width="2.453125" style="265" customWidth="1"/>
    <col min="15" max="15" width="10.7265625" style="265" customWidth="1"/>
    <col min="16" max="16" width="3.26953125" style="265" customWidth="1"/>
    <col min="17" max="23" width="2.453125" style="265" customWidth="1"/>
    <col min="24" max="24" width="10.7265625" style="265" customWidth="1"/>
    <col min="25" max="25" width="3.26953125" style="265" customWidth="1"/>
    <col min="26" max="26" width="24.7265625" style="144" customWidth="1"/>
    <col min="27" max="27" width="5.453125" style="15" customWidth="1"/>
    <col min="28" max="28" width="8.08984375" style="15" customWidth="1"/>
    <col min="29" max="31" width="9" style="214" hidden="1" customWidth="1"/>
    <col min="32" max="32" width="9" style="215" hidden="1" customWidth="1"/>
    <col min="33" max="37" width="9" style="265" customWidth="1"/>
    <col min="38" max="38" width="6.26953125" style="265" customWidth="1"/>
    <col min="39" max="39" width="2.453125" style="265" customWidth="1"/>
    <col min="40" max="41" width="9" style="265" customWidth="1"/>
    <col min="42" max="16384" width="9" style="265"/>
  </cols>
  <sheetData>
    <row r="1" spans="2:45">
      <c r="W1" s="493"/>
      <c r="X1" s="803" t="str">
        <f>申1!X1</f>
        <v>令和７年度もっとパパ</v>
      </c>
      <c r="Y1" s="803"/>
      <c r="Z1" s="803"/>
    </row>
    <row r="2" spans="2:45" ht="24" customHeight="1">
      <c r="W2" s="666" t="str">
        <f>IF(申1!P2="","",申1!P2)</f>
        <v/>
      </c>
      <c r="X2" s="666"/>
      <c r="Y2" s="666"/>
      <c r="Z2" s="666"/>
    </row>
    <row r="3" spans="2:45" ht="24" customHeight="1">
      <c r="B3" s="442" t="str">
        <f>申３⑤!B3</f>
        <v>＜対象従業員⑤＞</v>
      </c>
      <c r="W3" s="268"/>
      <c r="X3" s="268"/>
      <c r="Y3" s="268"/>
      <c r="Z3" s="268"/>
    </row>
    <row r="4" spans="2:45" ht="19.5" customHeight="1">
      <c r="B4" s="445" t="s">
        <v>397</v>
      </c>
      <c r="C4" s="439" t="s">
        <v>285</v>
      </c>
      <c r="D4" s="386"/>
      <c r="E4" s="270"/>
      <c r="F4" s="270"/>
      <c r="G4" s="270"/>
      <c r="H4" s="270"/>
    </row>
    <row r="5" spans="2:45" ht="19.5" customHeight="1">
      <c r="B5" s="145" t="s">
        <v>286</v>
      </c>
      <c r="C5" s="270"/>
      <c r="D5" s="270"/>
      <c r="E5" s="270"/>
      <c r="F5" s="270"/>
      <c r="G5" s="270"/>
      <c r="H5" s="270"/>
      <c r="AN5" s="804"/>
      <c r="AO5" s="804"/>
      <c r="AP5" s="804"/>
      <c r="AQ5" s="804"/>
      <c r="AR5" s="804"/>
      <c r="AS5" s="804"/>
    </row>
    <row r="6" spans="2:45" ht="10.5" customHeight="1">
      <c r="B6" s="146"/>
      <c r="C6" s="270"/>
      <c r="D6" s="270"/>
      <c r="E6" s="270"/>
      <c r="F6" s="270"/>
      <c r="G6" s="270"/>
      <c r="H6" s="270"/>
      <c r="AN6" s="478"/>
      <c r="AO6" s="478"/>
      <c r="AP6" s="478"/>
      <c r="AQ6" s="478"/>
      <c r="AR6" s="478"/>
      <c r="AS6" s="478"/>
    </row>
    <row r="7" spans="2:45" s="484" customFormat="1" ht="41.25" customHeight="1">
      <c r="B7" s="805"/>
      <c r="C7" s="751"/>
      <c r="D7" s="751"/>
      <c r="E7" s="751"/>
      <c r="F7" s="148"/>
      <c r="G7" s="149"/>
      <c r="H7" s="707" t="s">
        <v>287</v>
      </c>
      <c r="I7" s="757"/>
      <c r="J7" s="757"/>
      <c r="K7" s="757"/>
      <c r="L7" s="757"/>
      <c r="M7" s="757"/>
      <c r="N7" s="757"/>
      <c r="O7" s="757"/>
      <c r="P7" s="758"/>
      <c r="Q7" s="707" t="s">
        <v>288</v>
      </c>
      <c r="R7" s="757"/>
      <c r="S7" s="751"/>
      <c r="T7" s="751"/>
      <c r="U7" s="751"/>
      <c r="V7" s="751"/>
      <c r="W7" s="751"/>
      <c r="X7" s="751"/>
      <c r="Y7" s="752"/>
      <c r="Z7" s="481" t="s">
        <v>321</v>
      </c>
      <c r="AA7" s="17"/>
      <c r="AB7" s="17"/>
      <c r="AC7" s="216"/>
      <c r="AD7" s="216"/>
      <c r="AE7" s="216"/>
      <c r="AF7" s="217"/>
    </row>
    <row r="8" spans="2:45" ht="78" customHeight="1">
      <c r="B8" s="806">
        <v>1</v>
      </c>
      <c r="C8" s="717" t="s">
        <v>318</v>
      </c>
      <c r="D8" s="686"/>
      <c r="E8" s="687"/>
      <c r="F8" s="814" t="s">
        <v>168</v>
      </c>
      <c r="G8" s="815"/>
      <c r="H8" s="816"/>
      <c r="I8" s="816"/>
      <c r="J8" s="816"/>
      <c r="K8" s="816"/>
      <c r="L8" s="816"/>
      <c r="M8" s="816"/>
      <c r="N8" s="816"/>
      <c r="O8" s="816"/>
      <c r="P8" s="817"/>
      <c r="Q8" s="818"/>
      <c r="R8" s="816"/>
      <c r="S8" s="816"/>
      <c r="T8" s="816"/>
      <c r="U8" s="816"/>
      <c r="V8" s="816"/>
      <c r="W8" s="816"/>
      <c r="X8" s="816"/>
      <c r="Y8" s="817"/>
      <c r="Z8" s="150"/>
    </row>
    <row r="9" spans="2:45" ht="78" customHeight="1">
      <c r="B9" s="807"/>
      <c r="C9" s="823"/>
      <c r="D9" s="781"/>
      <c r="E9" s="824"/>
      <c r="F9" s="663" t="s">
        <v>231</v>
      </c>
      <c r="G9" s="775"/>
      <c r="H9" s="790"/>
      <c r="I9" s="791"/>
      <c r="J9" s="791"/>
      <c r="K9" s="791"/>
      <c r="L9" s="791"/>
      <c r="M9" s="791"/>
      <c r="N9" s="791"/>
      <c r="O9" s="791"/>
      <c r="P9" s="792"/>
      <c r="Q9" s="790"/>
      <c r="R9" s="791"/>
      <c r="S9" s="791"/>
      <c r="T9" s="791"/>
      <c r="U9" s="791"/>
      <c r="V9" s="791"/>
      <c r="W9" s="791"/>
      <c r="X9" s="791"/>
      <c r="Y9" s="792"/>
      <c r="Z9" s="151"/>
      <c r="AC9" s="215"/>
      <c r="AD9" s="215"/>
    </row>
    <row r="10" spans="2:45" ht="25" customHeight="1">
      <c r="B10" s="807"/>
      <c r="C10" s="825" t="s">
        <v>350</v>
      </c>
      <c r="D10" s="826"/>
      <c r="E10" s="827"/>
      <c r="F10" s="662" t="s">
        <v>168</v>
      </c>
      <c r="G10" s="822"/>
      <c r="H10" s="800" t="s">
        <v>319</v>
      </c>
      <c r="I10" s="801"/>
      <c r="J10" s="801"/>
      <c r="K10" s="801"/>
      <c r="L10" s="801"/>
      <c r="M10" s="801"/>
      <c r="N10" s="801"/>
      <c r="O10" s="801"/>
      <c r="P10" s="802"/>
      <c r="Q10" s="800" t="s">
        <v>319</v>
      </c>
      <c r="R10" s="801"/>
      <c r="S10" s="801"/>
      <c r="T10" s="801"/>
      <c r="U10" s="801"/>
      <c r="V10" s="801"/>
      <c r="W10" s="801"/>
      <c r="X10" s="801"/>
      <c r="Y10" s="802"/>
      <c r="Z10" s="783"/>
      <c r="AC10" s="215" t="b">
        <v>0</v>
      </c>
      <c r="AD10" s="215" t="b">
        <v>0</v>
      </c>
      <c r="AE10" s="215"/>
    </row>
    <row r="11" spans="2:45" ht="78" customHeight="1">
      <c r="B11" s="807"/>
      <c r="C11" s="828"/>
      <c r="D11" s="829"/>
      <c r="E11" s="830"/>
      <c r="F11" s="663"/>
      <c r="G11" s="775"/>
      <c r="H11" s="790"/>
      <c r="I11" s="791"/>
      <c r="J11" s="791"/>
      <c r="K11" s="791"/>
      <c r="L11" s="791"/>
      <c r="M11" s="791"/>
      <c r="N11" s="791"/>
      <c r="O11" s="791"/>
      <c r="P11" s="792"/>
      <c r="Q11" s="790"/>
      <c r="R11" s="791"/>
      <c r="S11" s="791"/>
      <c r="T11" s="791"/>
      <c r="U11" s="791"/>
      <c r="V11" s="791"/>
      <c r="W11" s="791"/>
      <c r="X11" s="791"/>
      <c r="Y11" s="792"/>
      <c r="Z11" s="784"/>
      <c r="AC11" s="215"/>
      <c r="AD11" s="215"/>
      <c r="AE11" s="215"/>
    </row>
    <row r="12" spans="2:45" ht="25" customHeight="1">
      <c r="B12" s="807"/>
      <c r="C12" s="828"/>
      <c r="D12" s="829"/>
      <c r="E12" s="830"/>
      <c r="F12" s="638" t="s">
        <v>231</v>
      </c>
      <c r="G12" s="834"/>
      <c r="H12" s="797" t="s">
        <v>319</v>
      </c>
      <c r="I12" s="798"/>
      <c r="J12" s="798"/>
      <c r="K12" s="798"/>
      <c r="L12" s="798"/>
      <c r="M12" s="798"/>
      <c r="N12" s="798"/>
      <c r="O12" s="798"/>
      <c r="P12" s="799"/>
      <c r="Q12" s="797" t="s">
        <v>319</v>
      </c>
      <c r="R12" s="798"/>
      <c r="S12" s="798"/>
      <c r="T12" s="798"/>
      <c r="U12" s="798"/>
      <c r="V12" s="798"/>
      <c r="W12" s="798"/>
      <c r="X12" s="798"/>
      <c r="Y12" s="799"/>
      <c r="Z12" s="796"/>
      <c r="AA12" s="16"/>
      <c r="AB12" s="16"/>
      <c r="AC12" s="218" t="b">
        <v>0</v>
      </c>
      <c r="AD12" s="218" t="b">
        <v>0</v>
      </c>
      <c r="AE12" s="215"/>
    </row>
    <row r="13" spans="2:45" ht="78" customHeight="1">
      <c r="B13" s="807"/>
      <c r="C13" s="831"/>
      <c r="D13" s="832"/>
      <c r="E13" s="833"/>
      <c r="F13" s="663"/>
      <c r="G13" s="775"/>
      <c r="H13" s="790"/>
      <c r="I13" s="791"/>
      <c r="J13" s="791"/>
      <c r="K13" s="791"/>
      <c r="L13" s="791"/>
      <c r="M13" s="791"/>
      <c r="N13" s="791"/>
      <c r="O13" s="791"/>
      <c r="P13" s="792"/>
      <c r="Q13" s="790"/>
      <c r="R13" s="791"/>
      <c r="S13" s="791"/>
      <c r="T13" s="791"/>
      <c r="U13" s="791"/>
      <c r="V13" s="791"/>
      <c r="W13" s="791"/>
      <c r="X13" s="791"/>
      <c r="Y13" s="792"/>
      <c r="Z13" s="784"/>
      <c r="AA13" s="16"/>
      <c r="AB13" s="16"/>
      <c r="AC13" s="218"/>
      <c r="AD13" s="215"/>
      <c r="AE13" s="215"/>
    </row>
    <row r="14" spans="2:45" ht="78" customHeight="1">
      <c r="B14" s="808"/>
      <c r="C14" s="819" t="s">
        <v>349</v>
      </c>
      <c r="D14" s="820"/>
      <c r="E14" s="820"/>
      <c r="F14" s="820"/>
      <c r="G14" s="821"/>
      <c r="H14" s="793"/>
      <c r="I14" s="794"/>
      <c r="J14" s="794"/>
      <c r="K14" s="794"/>
      <c r="L14" s="794"/>
      <c r="M14" s="794"/>
      <c r="N14" s="794"/>
      <c r="O14" s="794"/>
      <c r="P14" s="795"/>
      <c r="Q14" s="793"/>
      <c r="R14" s="794"/>
      <c r="S14" s="794"/>
      <c r="T14" s="794"/>
      <c r="U14" s="794"/>
      <c r="V14" s="794"/>
      <c r="W14" s="794"/>
      <c r="X14" s="794"/>
      <c r="Y14" s="795"/>
      <c r="Z14" s="511"/>
      <c r="AA14" s="16"/>
      <c r="AB14" s="16"/>
      <c r="AC14" s="218"/>
      <c r="AD14" s="215"/>
      <c r="AE14" s="215"/>
    </row>
    <row r="15" spans="2:45" ht="78" customHeight="1">
      <c r="B15" s="482">
        <v>2</v>
      </c>
      <c r="C15" s="788" t="s">
        <v>345</v>
      </c>
      <c r="D15" s="788"/>
      <c r="E15" s="788"/>
      <c r="F15" s="788"/>
      <c r="G15" s="789"/>
      <c r="H15" s="790"/>
      <c r="I15" s="791"/>
      <c r="J15" s="791"/>
      <c r="K15" s="791"/>
      <c r="L15" s="791"/>
      <c r="M15" s="791"/>
      <c r="N15" s="791"/>
      <c r="O15" s="791"/>
      <c r="P15" s="792"/>
      <c r="Q15" s="793"/>
      <c r="R15" s="794"/>
      <c r="S15" s="794"/>
      <c r="T15" s="794"/>
      <c r="U15" s="794"/>
      <c r="V15" s="794"/>
      <c r="W15" s="794"/>
      <c r="X15" s="794"/>
      <c r="Y15" s="795"/>
      <c r="Z15" s="152"/>
      <c r="AA15" s="153"/>
      <c r="AB15" s="153"/>
      <c r="AC15" s="219"/>
      <c r="AD15" s="220"/>
      <c r="AE15" s="220"/>
      <c r="AF15" s="220"/>
      <c r="AG15" s="495"/>
      <c r="AH15" s="495"/>
      <c r="AI15" s="495"/>
    </row>
    <row r="16" spans="2:45" ht="78" customHeight="1">
      <c r="B16" s="806">
        <v>3</v>
      </c>
      <c r="C16" s="543" t="s">
        <v>346</v>
      </c>
      <c r="D16" s="544"/>
      <c r="E16" s="544"/>
      <c r="F16" s="544"/>
      <c r="G16" s="545"/>
      <c r="H16" s="222"/>
      <c r="I16" s="223" t="s">
        <v>289</v>
      </c>
      <c r="J16" s="224"/>
      <c r="K16" s="225"/>
      <c r="L16" s="224"/>
      <c r="M16" s="223"/>
      <c r="N16" s="224"/>
      <c r="O16" s="224" t="s">
        <v>162</v>
      </c>
      <c r="P16" s="224"/>
      <c r="Q16" s="222"/>
      <c r="R16" s="223" t="s">
        <v>290</v>
      </c>
      <c r="S16" s="224"/>
      <c r="T16" s="224"/>
      <c r="U16" s="224"/>
      <c r="V16" s="224"/>
      <c r="W16" s="223"/>
      <c r="X16" s="224" t="s">
        <v>162</v>
      </c>
      <c r="Y16" s="226"/>
      <c r="Z16" s="150"/>
      <c r="AA16" s="16"/>
      <c r="AB16" s="16"/>
      <c r="AC16" s="221" t="b">
        <v>0</v>
      </c>
      <c r="AD16" s="221" t="b">
        <v>0</v>
      </c>
      <c r="AE16" s="221" t="b">
        <v>0</v>
      </c>
      <c r="AF16" s="221" t="b">
        <v>0</v>
      </c>
    </row>
    <row r="17" spans="1:45" ht="26.15" customHeight="1">
      <c r="B17" s="807"/>
      <c r="C17" s="546"/>
      <c r="D17" s="809"/>
      <c r="E17" s="809"/>
      <c r="F17" s="809"/>
      <c r="G17" s="548"/>
      <c r="H17" s="810" t="s">
        <v>328</v>
      </c>
      <c r="I17" s="811"/>
      <c r="J17" s="811"/>
      <c r="K17" s="811"/>
      <c r="L17" s="811"/>
      <c r="M17" s="811"/>
      <c r="N17" s="811"/>
      <c r="O17" s="811"/>
      <c r="P17" s="812"/>
      <c r="Q17" s="810" t="s">
        <v>328</v>
      </c>
      <c r="R17" s="811"/>
      <c r="S17" s="811"/>
      <c r="T17" s="811"/>
      <c r="U17" s="811"/>
      <c r="V17" s="811"/>
      <c r="W17" s="811"/>
      <c r="X17" s="811"/>
      <c r="Y17" s="812"/>
      <c r="Z17" s="785"/>
      <c r="AA17" s="16"/>
      <c r="AB17" s="16"/>
      <c r="AC17" s="236"/>
    </row>
    <row r="18" spans="1:45" ht="26.15" customHeight="1">
      <c r="B18" s="807"/>
      <c r="C18" s="546"/>
      <c r="D18" s="809"/>
      <c r="E18" s="809"/>
      <c r="F18" s="809"/>
      <c r="G18" s="548"/>
      <c r="H18" s="208"/>
      <c r="I18" s="204"/>
      <c r="J18" s="205" t="s">
        <v>329</v>
      </c>
      <c r="K18" s="479"/>
      <c r="L18" s="479"/>
      <c r="M18" s="209"/>
      <c r="N18" s="205" t="s">
        <v>330</v>
      </c>
      <c r="O18" s="207"/>
      <c r="P18" s="492"/>
      <c r="Q18" s="208"/>
      <c r="R18" s="204"/>
      <c r="S18" s="205" t="s">
        <v>329</v>
      </c>
      <c r="T18" s="479"/>
      <c r="U18" s="479"/>
      <c r="V18" s="209"/>
      <c r="W18" s="205" t="s">
        <v>330</v>
      </c>
      <c r="X18" s="207"/>
      <c r="Y18" s="492"/>
      <c r="Z18" s="786"/>
      <c r="AA18" s="16"/>
      <c r="AB18" s="16"/>
      <c r="AC18" s="236" t="b">
        <v>0</v>
      </c>
      <c r="AD18" s="214" t="b">
        <v>0</v>
      </c>
      <c r="AE18" s="214" t="b">
        <v>0</v>
      </c>
      <c r="AF18" s="215" t="b">
        <v>0</v>
      </c>
    </row>
    <row r="19" spans="1:45" ht="26.15" customHeight="1">
      <c r="B19" s="808"/>
      <c r="C19" s="549"/>
      <c r="D19" s="550"/>
      <c r="E19" s="550"/>
      <c r="F19" s="550"/>
      <c r="G19" s="551"/>
      <c r="H19" s="212"/>
      <c r="I19" s="213"/>
      <c r="J19" s="210" t="s">
        <v>331</v>
      </c>
      <c r="K19" s="211"/>
      <c r="L19" s="211"/>
      <c r="M19" s="813"/>
      <c r="N19" s="813"/>
      <c r="O19" s="813"/>
      <c r="P19" s="462" t="s">
        <v>165</v>
      </c>
      <c r="Q19" s="212"/>
      <c r="R19" s="213"/>
      <c r="S19" s="210" t="s">
        <v>331</v>
      </c>
      <c r="T19" s="211"/>
      <c r="U19" s="211"/>
      <c r="V19" s="813"/>
      <c r="W19" s="813"/>
      <c r="X19" s="813"/>
      <c r="Y19" s="491" t="s">
        <v>165</v>
      </c>
      <c r="Z19" s="787"/>
      <c r="AA19" s="16"/>
      <c r="AB19" s="16"/>
      <c r="AC19" s="236" t="b">
        <v>0</v>
      </c>
      <c r="AE19" s="214" t="b">
        <v>0</v>
      </c>
    </row>
    <row r="20" spans="1:45" ht="27.75" customHeight="1">
      <c r="B20" s="484"/>
      <c r="C20" s="486"/>
      <c r="D20" s="486"/>
      <c r="E20" s="486"/>
      <c r="F20" s="197"/>
      <c r="G20" s="197"/>
      <c r="H20" s="204"/>
      <c r="I20" s="204"/>
      <c r="J20" s="204"/>
      <c r="K20" s="204"/>
      <c r="L20" s="204"/>
      <c r="M20" s="204"/>
      <c r="N20" s="204"/>
      <c r="O20" s="204"/>
      <c r="P20" s="204"/>
      <c r="Q20" s="204"/>
      <c r="R20" s="204"/>
      <c r="S20" s="204"/>
      <c r="T20" s="204"/>
      <c r="U20" s="204"/>
      <c r="V20" s="204"/>
      <c r="W20" s="204"/>
      <c r="X20" s="204"/>
      <c r="Y20" s="204"/>
      <c r="Z20" s="154"/>
      <c r="AA20" s="16"/>
      <c r="AB20" s="16"/>
      <c r="AC20" s="236"/>
    </row>
    <row r="21" spans="1:45" s="15" customFormat="1" ht="27" customHeight="1">
      <c r="A21" s="265"/>
      <c r="B21" s="155" t="s">
        <v>292</v>
      </c>
      <c r="C21" s="156"/>
      <c r="D21" s="156"/>
      <c r="E21" s="156"/>
      <c r="F21" s="156"/>
      <c r="G21" s="156"/>
      <c r="H21" s="156"/>
      <c r="I21" s="156"/>
      <c r="J21" s="156"/>
      <c r="K21" s="156"/>
      <c r="L21" s="156"/>
      <c r="M21" s="156"/>
      <c r="N21" s="156"/>
      <c r="O21" s="156"/>
      <c r="P21" s="156"/>
      <c r="Q21" s="156"/>
      <c r="R21" s="156"/>
      <c r="S21" s="156"/>
      <c r="T21" s="156"/>
      <c r="U21" s="156"/>
      <c r="V21" s="156"/>
      <c r="W21" s="156"/>
      <c r="X21" s="156"/>
      <c r="Y21" s="156"/>
      <c r="Z21" s="157"/>
      <c r="AC21" s="214"/>
      <c r="AD21" s="214"/>
      <c r="AE21" s="214"/>
      <c r="AF21" s="215"/>
      <c r="AG21" s="265"/>
      <c r="AH21" s="265"/>
      <c r="AI21" s="265"/>
      <c r="AJ21" s="265"/>
      <c r="AK21" s="265"/>
      <c r="AL21" s="265"/>
      <c r="AM21" s="265"/>
      <c r="AN21" s="265"/>
      <c r="AO21" s="265"/>
      <c r="AP21" s="265"/>
      <c r="AQ21" s="265"/>
      <c r="AR21" s="265"/>
      <c r="AS21" s="265"/>
    </row>
    <row r="22" spans="1:45" s="15" customFormat="1" ht="23.25" customHeight="1">
      <c r="A22" s="265"/>
      <c r="B22" s="158"/>
      <c r="C22" s="495"/>
      <c r="D22" s="495"/>
      <c r="E22" s="495"/>
      <c r="F22" s="495"/>
      <c r="G22" s="495"/>
      <c r="H22" s="495"/>
      <c r="I22" s="495"/>
      <c r="J22" s="495"/>
      <c r="K22" s="495"/>
      <c r="L22" s="495"/>
      <c r="M22" s="495"/>
      <c r="N22" s="495"/>
      <c r="O22" s="495"/>
      <c r="P22" s="495"/>
      <c r="Q22" s="495"/>
      <c r="R22" s="495"/>
      <c r="S22" s="495"/>
      <c r="T22" s="495"/>
      <c r="U22" s="495"/>
      <c r="V22" s="495"/>
      <c r="W22" s="495"/>
      <c r="X22" s="495"/>
      <c r="Y22" s="495"/>
      <c r="Z22" s="159"/>
      <c r="AC22" s="214"/>
      <c r="AD22" s="214"/>
      <c r="AE22" s="214"/>
      <c r="AF22" s="215"/>
      <c r="AG22" s="265"/>
      <c r="AH22" s="265"/>
      <c r="AI22" s="265"/>
      <c r="AJ22" s="265"/>
      <c r="AK22" s="265"/>
      <c r="AL22" s="265"/>
      <c r="AM22" s="265"/>
      <c r="AN22" s="265"/>
      <c r="AO22" s="265"/>
      <c r="AP22" s="265"/>
      <c r="AQ22" s="265"/>
      <c r="AR22" s="265"/>
      <c r="AS22" s="265"/>
    </row>
    <row r="23" spans="1:45" s="15" customFormat="1" ht="23.25" customHeight="1">
      <c r="A23" s="265"/>
      <c r="B23" s="158"/>
      <c r="C23" s="495"/>
      <c r="D23" s="495"/>
      <c r="E23" s="495"/>
      <c r="F23" s="495"/>
      <c r="G23" s="495"/>
      <c r="H23" s="495"/>
      <c r="I23" s="495"/>
      <c r="J23" s="495"/>
      <c r="K23" s="495"/>
      <c r="L23" s="495"/>
      <c r="M23" s="495"/>
      <c r="N23" s="495"/>
      <c r="O23" s="495"/>
      <c r="P23" s="495"/>
      <c r="Q23" s="495"/>
      <c r="R23" s="495"/>
      <c r="S23" s="495"/>
      <c r="T23" s="495"/>
      <c r="U23" s="495"/>
      <c r="V23" s="495"/>
      <c r="W23" s="495"/>
      <c r="X23" s="495"/>
      <c r="Y23" s="495"/>
      <c r="Z23" s="159"/>
      <c r="AC23" s="214"/>
      <c r="AD23" s="214"/>
      <c r="AE23" s="214"/>
      <c r="AF23" s="215"/>
      <c r="AG23" s="265"/>
      <c r="AH23" s="265"/>
      <c r="AI23" s="265"/>
      <c r="AJ23" s="265"/>
      <c r="AK23" s="265"/>
      <c r="AL23" s="265"/>
      <c r="AM23" s="265"/>
      <c r="AN23" s="265"/>
      <c r="AO23" s="265"/>
      <c r="AP23" s="265"/>
      <c r="AQ23" s="265"/>
      <c r="AR23" s="265"/>
      <c r="AS23" s="265"/>
    </row>
    <row r="24" spans="1:45" s="15" customFormat="1" ht="23.25" customHeight="1">
      <c r="A24" s="265"/>
      <c r="B24" s="158"/>
      <c r="C24" s="495"/>
      <c r="D24" s="495"/>
      <c r="E24" s="495"/>
      <c r="F24" s="495"/>
      <c r="G24" s="495"/>
      <c r="H24" s="495"/>
      <c r="I24" s="495"/>
      <c r="J24" s="495"/>
      <c r="K24" s="495"/>
      <c r="L24" s="495"/>
      <c r="M24" s="495"/>
      <c r="N24" s="495"/>
      <c r="O24" s="495"/>
      <c r="P24" s="495"/>
      <c r="Q24" s="495"/>
      <c r="R24" s="495"/>
      <c r="S24" s="495"/>
      <c r="T24" s="495"/>
      <c r="U24" s="495"/>
      <c r="V24" s="495"/>
      <c r="W24" s="495"/>
      <c r="X24" s="495"/>
      <c r="Y24" s="495"/>
      <c r="Z24" s="159"/>
      <c r="AC24" s="214"/>
      <c r="AD24" s="214"/>
      <c r="AE24" s="214"/>
      <c r="AF24" s="215"/>
      <c r="AG24" s="265"/>
      <c r="AH24" s="265"/>
      <c r="AI24" s="265"/>
      <c r="AJ24" s="265"/>
      <c r="AK24" s="265"/>
      <c r="AL24" s="265"/>
      <c r="AM24" s="265"/>
      <c r="AN24" s="265"/>
      <c r="AO24" s="265"/>
      <c r="AP24" s="265"/>
      <c r="AQ24" s="265"/>
      <c r="AR24" s="265"/>
      <c r="AS24" s="265"/>
    </row>
    <row r="25" spans="1:45" s="15" customFormat="1" ht="17.25" customHeight="1">
      <c r="A25" s="265"/>
      <c r="B25" s="158"/>
      <c r="C25" s="495"/>
      <c r="D25" s="495"/>
      <c r="E25" s="495"/>
      <c r="F25" s="495"/>
      <c r="G25" s="495"/>
      <c r="H25" s="495"/>
      <c r="I25" s="495"/>
      <c r="J25" s="495"/>
      <c r="K25" s="495"/>
      <c r="L25" s="495"/>
      <c r="M25" s="495"/>
      <c r="N25" s="495"/>
      <c r="O25" s="495"/>
      <c r="P25" s="495"/>
      <c r="Q25" s="495"/>
      <c r="R25" s="495"/>
      <c r="S25" s="495"/>
      <c r="T25" s="495"/>
      <c r="U25" s="495"/>
      <c r="V25" s="495"/>
      <c r="W25" s="495"/>
      <c r="X25" s="495"/>
      <c r="Y25" s="495"/>
      <c r="Z25" s="159"/>
      <c r="AC25" s="214"/>
      <c r="AD25" s="214"/>
      <c r="AE25" s="214"/>
      <c r="AF25" s="215"/>
      <c r="AG25" s="265"/>
      <c r="AH25" s="265"/>
      <c r="AI25" s="265"/>
      <c r="AJ25" s="265"/>
      <c r="AK25" s="265"/>
      <c r="AL25" s="265"/>
      <c r="AM25" s="265"/>
      <c r="AN25" s="265"/>
      <c r="AO25" s="265"/>
      <c r="AP25" s="265"/>
      <c r="AQ25" s="265"/>
      <c r="AR25" s="265"/>
      <c r="AS25" s="265"/>
    </row>
    <row r="26" spans="1:45" s="15" customFormat="1" ht="48" customHeight="1">
      <c r="A26" s="265"/>
      <c r="B26" s="160"/>
      <c r="C26" s="496"/>
      <c r="D26" s="496"/>
      <c r="E26" s="496"/>
      <c r="F26" s="496"/>
      <c r="G26" s="496"/>
      <c r="H26" s="496"/>
      <c r="I26" s="496"/>
      <c r="J26" s="496"/>
      <c r="K26" s="496"/>
      <c r="L26" s="496"/>
      <c r="M26" s="496"/>
      <c r="N26" s="496"/>
      <c r="O26" s="496"/>
      <c r="P26" s="496"/>
      <c r="Q26" s="496"/>
      <c r="R26" s="496"/>
      <c r="S26" s="496"/>
      <c r="T26" s="496"/>
      <c r="U26" s="496"/>
      <c r="V26" s="265"/>
      <c r="W26" s="265"/>
      <c r="X26" s="265"/>
      <c r="Y26" s="265"/>
      <c r="Z26" s="161"/>
      <c r="AC26" s="214"/>
      <c r="AD26" s="214"/>
      <c r="AE26" s="214"/>
      <c r="AF26" s="215"/>
      <c r="AG26" s="265"/>
      <c r="AH26" s="265"/>
      <c r="AI26" s="265"/>
      <c r="AJ26" s="265"/>
      <c r="AK26" s="265"/>
      <c r="AL26" s="265"/>
      <c r="AM26" s="265"/>
      <c r="AN26" s="265"/>
      <c r="AO26" s="265"/>
      <c r="AP26" s="265"/>
      <c r="AQ26" s="265"/>
      <c r="AR26" s="265"/>
      <c r="AS26" s="265"/>
    </row>
    <row r="27" spans="1:45" s="15" customFormat="1" ht="17.25" customHeight="1">
      <c r="A27" s="265"/>
      <c r="B27" s="162"/>
      <c r="C27" s="163"/>
      <c r="D27" s="163"/>
      <c r="E27" s="163"/>
      <c r="F27" s="163"/>
      <c r="G27" s="163"/>
      <c r="H27" s="163"/>
      <c r="I27" s="163"/>
      <c r="J27" s="163"/>
      <c r="K27" s="163"/>
      <c r="L27" s="163"/>
      <c r="M27" s="163"/>
      <c r="N27" s="163"/>
      <c r="O27" s="163"/>
      <c r="P27" s="163"/>
      <c r="Q27" s="163"/>
      <c r="R27" s="163"/>
      <c r="S27" s="163"/>
      <c r="T27" s="163"/>
      <c r="U27" s="163"/>
      <c r="V27" s="31"/>
      <c r="W27" s="31"/>
      <c r="X27" s="31"/>
      <c r="Y27" s="31"/>
      <c r="Z27" s="164"/>
      <c r="AC27" s="214"/>
      <c r="AD27" s="214"/>
      <c r="AE27" s="214"/>
      <c r="AF27" s="215"/>
      <c r="AG27" s="265"/>
      <c r="AH27" s="265"/>
      <c r="AI27" s="265"/>
      <c r="AJ27" s="265"/>
      <c r="AK27" s="265"/>
      <c r="AL27" s="265"/>
      <c r="AM27" s="265"/>
      <c r="AN27" s="265"/>
      <c r="AO27" s="265"/>
      <c r="AP27" s="265"/>
      <c r="AQ27" s="265"/>
      <c r="AR27" s="265"/>
      <c r="AS27" s="265"/>
    </row>
    <row r="28" spans="1:45" s="15" customFormat="1" ht="17.25" customHeight="1">
      <c r="A28" s="265"/>
      <c r="B28" s="49"/>
      <c r="C28" s="265"/>
      <c r="D28" s="265"/>
      <c r="E28" s="265"/>
      <c r="F28" s="265"/>
      <c r="G28" s="265"/>
      <c r="H28" s="265"/>
      <c r="I28" s="496"/>
      <c r="J28" s="496"/>
      <c r="K28" s="496"/>
      <c r="L28" s="496"/>
      <c r="M28" s="496"/>
      <c r="N28" s="496"/>
      <c r="O28" s="496"/>
      <c r="P28" s="496"/>
      <c r="Q28" s="496"/>
      <c r="R28" s="496"/>
      <c r="S28" s="496"/>
      <c r="T28" s="496"/>
      <c r="U28" s="496"/>
      <c r="V28" s="265"/>
      <c r="W28" s="265"/>
      <c r="X28" s="265"/>
      <c r="Y28" s="265"/>
      <c r="Z28" s="144"/>
      <c r="AC28" s="214"/>
      <c r="AD28" s="214"/>
      <c r="AE28" s="214"/>
      <c r="AF28" s="215"/>
      <c r="AG28" s="265"/>
      <c r="AH28" s="265"/>
      <c r="AI28" s="265"/>
      <c r="AJ28" s="265"/>
      <c r="AK28" s="265"/>
      <c r="AL28" s="265"/>
      <c r="AM28" s="265"/>
      <c r="AN28" s="265"/>
      <c r="AO28" s="265"/>
      <c r="AP28" s="265"/>
      <c r="AQ28" s="265"/>
      <c r="AR28" s="265"/>
      <c r="AS28" s="265"/>
    </row>
    <row r="29" spans="1:45" s="15" customFormat="1" ht="17.25" customHeight="1">
      <c r="A29" s="265"/>
      <c r="B29" s="49"/>
      <c r="C29" s="265"/>
      <c r="D29" s="265"/>
      <c r="E29" s="265"/>
      <c r="F29" s="265"/>
      <c r="G29" s="265"/>
      <c r="H29" s="265"/>
      <c r="I29" s="496"/>
      <c r="J29" s="496"/>
      <c r="K29" s="496"/>
      <c r="L29" s="496"/>
      <c r="M29" s="496"/>
      <c r="N29" s="496"/>
      <c r="O29" s="496"/>
      <c r="P29" s="496"/>
      <c r="Q29" s="496"/>
      <c r="R29" s="496"/>
      <c r="S29" s="496"/>
      <c r="T29" s="496"/>
      <c r="U29" s="496"/>
      <c r="V29" s="265"/>
      <c r="W29" s="265"/>
      <c r="X29" s="265"/>
      <c r="Y29" s="265"/>
      <c r="Z29" s="144"/>
      <c r="AC29" s="214"/>
      <c r="AD29" s="214"/>
      <c r="AE29" s="214"/>
      <c r="AF29" s="215"/>
      <c r="AG29" s="265"/>
      <c r="AH29" s="265"/>
      <c r="AI29" s="265"/>
      <c r="AJ29" s="265"/>
      <c r="AK29" s="265"/>
      <c r="AL29" s="265"/>
      <c r="AM29" s="265"/>
      <c r="AN29" s="265"/>
      <c r="AO29" s="265"/>
      <c r="AP29" s="265"/>
      <c r="AQ29" s="265"/>
      <c r="AR29" s="265"/>
      <c r="AS29" s="265"/>
    </row>
    <row r="30" spans="1:45" s="15" customFormat="1" ht="17.25" customHeight="1">
      <c r="A30" s="265"/>
      <c r="B30" s="49"/>
      <c r="C30" s="265"/>
      <c r="D30" s="265"/>
      <c r="E30" s="265"/>
      <c r="F30" s="265"/>
      <c r="G30" s="265"/>
      <c r="H30" s="265"/>
      <c r="I30" s="496"/>
      <c r="J30" s="496"/>
      <c r="K30" s="496"/>
      <c r="L30" s="496"/>
      <c r="M30" s="496"/>
      <c r="N30" s="496"/>
      <c r="O30" s="496"/>
      <c r="P30" s="496"/>
      <c r="Q30" s="496"/>
      <c r="R30" s="496"/>
      <c r="S30" s="496"/>
      <c r="T30" s="496"/>
      <c r="U30" s="496"/>
      <c r="V30" s="265"/>
      <c r="W30" s="265"/>
      <c r="X30" s="265"/>
      <c r="Y30" s="265"/>
      <c r="Z30" s="144"/>
      <c r="AC30" s="214"/>
      <c r="AD30" s="214"/>
      <c r="AE30" s="214"/>
      <c r="AF30" s="215"/>
      <c r="AG30" s="265"/>
      <c r="AH30" s="265"/>
      <c r="AI30" s="265"/>
      <c r="AJ30" s="265"/>
      <c r="AK30" s="265"/>
      <c r="AL30" s="265"/>
      <c r="AM30" s="265"/>
      <c r="AN30" s="265"/>
      <c r="AO30" s="265"/>
      <c r="AP30" s="265"/>
      <c r="AQ30" s="265"/>
      <c r="AR30" s="265"/>
      <c r="AS30" s="265"/>
    </row>
  </sheetData>
  <sheetProtection algorithmName="SHA-512" hashValue="i7hCFChNaaISnezEJZ1jgDvkgNigZm7/DLF4Mq9WbHzBtdsxZk3vt1KSFJg+6EqgpONvihMGXKwFxWiyMSua2g==" saltValue="7KdrhuC/0ElMvP40PyAvwg==" spinCount="100000" sheet="1" formatCells="0" formatColumns="0" formatRows="0" selectLockedCells="1"/>
  <mergeCells count="40">
    <mergeCell ref="X1:Z1"/>
    <mergeCell ref="W2:Z2"/>
    <mergeCell ref="AN5:AS5"/>
    <mergeCell ref="B7:E7"/>
    <mergeCell ref="H7:P7"/>
    <mergeCell ref="Q7:Y7"/>
    <mergeCell ref="Z12:Z13"/>
    <mergeCell ref="H13:P13"/>
    <mergeCell ref="B8:B14"/>
    <mergeCell ref="C8:E9"/>
    <mergeCell ref="F8:G8"/>
    <mergeCell ref="H8:P8"/>
    <mergeCell ref="Q8:Y8"/>
    <mergeCell ref="F9:G9"/>
    <mergeCell ref="H9:P9"/>
    <mergeCell ref="Q9:Y9"/>
    <mergeCell ref="C10:E13"/>
    <mergeCell ref="F10:G11"/>
    <mergeCell ref="H10:P10"/>
    <mergeCell ref="Q10:Y10"/>
    <mergeCell ref="Z10:Z11"/>
    <mergeCell ref="H11:P11"/>
    <mergeCell ref="Q11:Y11"/>
    <mergeCell ref="Q13:Y13"/>
    <mergeCell ref="C14:G14"/>
    <mergeCell ref="H14:P14"/>
    <mergeCell ref="Q14:Y14"/>
    <mergeCell ref="C15:G15"/>
    <mergeCell ref="H15:P15"/>
    <mergeCell ref="Q15:Y15"/>
    <mergeCell ref="F12:G13"/>
    <mergeCell ref="H12:P12"/>
    <mergeCell ref="Q12:Y12"/>
    <mergeCell ref="B16:B19"/>
    <mergeCell ref="C16:G19"/>
    <mergeCell ref="H17:P17"/>
    <mergeCell ref="Q17:Y17"/>
    <mergeCell ref="Z17:Z19"/>
    <mergeCell ref="M19:O19"/>
    <mergeCell ref="V19:X19"/>
  </mergeCells>
  <phoneticPr fontId="8"/>
  <conditionalFormatting sqref="H15">
    <cfRule type="expression" dxfId="192" priority="28">
      <formula>$H$15=""</formula>
    </cfRule>
  </conditionalFormatting>
  <conditionalFormatting sqref="H8:P8">
    <cfRule type="expression" dxfId="191" priority="42">
      <formula>$H$8=""</formula>
    </cfRule>
  </conditionalFormatting>
  <conditionalFormatting sqref="H9:P9">
    <cfRule type="expression" dxfId="190" priority="43">
      <formula>$H$9=""</formula>
    </cfRule>
  </conditionalFormatting>
  <conditionalFormatting sqref="H10:P10">
    <cfRule type="expression" dxfId="189" priority="45">
      <formula>$AC$10=FALSE</formula>
    </cfRule>
    <cfRule type="expression" dxfId="188" priority="44">
      <formula>$H$11&lt;&gt;""</formula>
    </cfRule>
  </conditionalFormatting>
  <conditionalFormatting sqref="H11:P11">
    <cfRule type="expression" dxfId="187" priority="47">
      <formula>$H$11=""</formula>
    </cfRule>
    <cfRule type="expression" dxfId="186" priority="46">
      <formula>$AC$10=TRUE</formula>
    </cfRule>
  </conditionalFormatting>
  <conditionalFormatting sqref="H12:P12">
    <cfRule type="expression" dxfId="185" priority="49">
      <formula>$AC$12=FALSE</formula>
    </cfRule>
    <cfRule type="expression" dxfId="184" priority="48">
      <formula>$H$13&lt;&gt;""</formula>
    </cfRule>
  </conditionalFormatting>
  <conditionalFormatting sqref="H13:P13">
    <cfRule type="expression" dxfId="183" priority="3">
      <formula>$AC$12=TRUE</formula>
    </cfRule>
    <cfRule type="expression" dxfId="182" priority="4">
      <formula>$H$13=""</formula>
    </cfRule>
  </conditionalFormatting>
  <conditionalFormatting sqref="H14:P14">
    <cfRule type="expression" dxfId="181" priority="1">
      <formula>AND($AC$10=TRUE,$AC$12=TRUE)</formula>
    </cfRule>
    <cfRule type="expression" dxfId="180" priority="14">
      <formula>OR($H$11&lt;&gt;$H$8,$H$13&lt;&gt;$H$9)</formula>
    </cfRule>
  </conditionalFormatting>
  <conditionalFormatting sqref="H16:P16">
    <cfRule type="expression" dxfId="179" priority="29">
      <formula>AND($AC$16=FALSE,$AD$16=FALSE)</formula>
    </cfRule>
  </conditionalFormatting>
  <conditionalFormatting sqref="H17:P19">
    <cfRule type="expression" dxfId="178" priority="9">
      <formula>COUNTIF($AC$18:$AD$19,TRUE)&gt;0</formula>
    </cfRule>
    <cfRule type="expression" dxfId="177" priority="10">
      <formula>$AC$16=TRUE</formula>
    </cfRule>
  </conditionalFormatting>
  <conditionalFormatting sqref="H11:Y11">
    <cfRule type="expression" dxfId="176" priority="24">
      <formula>AND($H$11&lt;&gt;"",$Q$11&lt;&gt;"",$H$11=$Q$11)</formula>
    </cfRule>
  </conditionalFormatting>
  <conditionalFormatting sqref="H14:Y14">
    <cfRule type="notContainsBlanks" dxfId="175" priority="11">
      <formula>LEN(TRIM(H14))&gt;0</formula>
    </cfRule>
  </conditionalFormatting>
  <conditionalFormatting sqref="M19:O19">
    <cfRule type="notContainsBlanks" dxfId="174" priority="7">
      <formula>LEN(TRIM(M19))&gt;0</formula>
    </cfRule>
    <cfRule type="expression" dxfId="173" priority="8">
      <formula>$AC$19=TRUE</formula>
    </cfRule>
  </conditionalFormatting>
  <conditionalFormatting sqref="Q8:Y8">
    <cfRule type="expression" dxfId="172" priority="40">
      <formula>$Q$8=""</formula>
    </cfRule>
  </conditionalFormatting>
  <conditionalFormatting sqref="Q9:Y9">
    <cfRule type="expression" dxfId="171" priority="39">
      <formula>$Q$9=""</formula>
    </cfRule>
  </conditionalFormatting>
  <conditionalFormatting sqref="Q10:Y10">
    <cfRule type="expression" dxfId="170" priority="50">
      <formula>$Q$11&lt;&gt;""</formula>
    </cfRule>
    <cfRule type="expression" dxfId="169" priority="51">
      <formula>$AD$10=FALSE</formula>
    </cfRule>
  </conditionalFormatting>
  <conditionalFormatting sqref="Q11:Y11">
    <cfRule type="expression" dxfId="168" priority="53">
      <formula>$Q$11=""</formula>
    </cfRule>
    <cfRule type="expression" dxfId="167" priority="52">
      <formula>$AD$10=TRUE</formula>
    </cfRule>
  </conditionalFormatting>
  <conditionalFormatting sqref="Q12:Y12">
    <cfRule type="expression" dxfId="166" priority="55">
      <formula>$AD$12=FALSE</formula>
    </cfRule>
    <cfRule type="expression" dxfId="165" priority="54">
      <formula>$Q$13&lt;&gt;""</formula>
    </cfRule>
  </conditionalFormatting>
  <conditionalFormatting sqref="Q13:Y13">
    <cfRule type="expression" dxfId="164" priority="57">
      <formula>$Q$13=""</formula>
    </cfRule>
    <cfRule type="expression" dxfId="163" priority="56">
      <formula>$AD$12=TRUE</formula>
    </cfRule>
  </conditionalFormatting>
  <conditionalFormatting sqref="Q14:Y14">
    <cfRule type="expression" dxfId="162" priority="2">
      <formula>AND($AD$10=TRUE,$AD$12=TRUE)</formula>
    </cfRule>
    <cfRule type="expression" dxfId="161" priority="12">
      <formula>OR($Q$11&lt;&gt;$Q$8,$Q$13&lt;&gt;$Q$9)</formula>
    </cfRule>
  </conditionalFormatting>
  <conditionalFormatting sqref="Q15:Y15">
    <cfRule type="expression" dxfId="160" priority="41">
      <formula>Q$15=""</formula>
    </cfRule>
  </conditionalFormatting>
  <conditionalFormatting sqref="Q16:Y16">
    <cfRule type="expression" dxfId="159" priority="58">
      <formula>AND($AE$16=FALSE,$AF$16=FALSE)</formula>
    </cfRule>
  </conditionalFormatting>
  <conditionalFormatting sqref="Q17:Y19">
    <cfRule type="expression" dxfId="158" priority="19">
      <formula>$AE$16=TRUE</formula>
    </cfRule>
    <cfRule type="expression" dxfId="157" priority="18">
      <formula>COUNTIF($AE$18:$AF$19,TRUE)&gt;0</formula>
    </cfRule>
  </conditionalFormatting>
  <conditionalFormatting sqref="V19:X19">
    <cfRule type="notContainsBlanks" dxfId="156" priority="5">
      <formula>LEN(TRIM(V19))&gt;0</formula>
    </cfRule>
    <cfRule type="expression" dxfId="155" priority="6">
      <formula>$AE$19=TRUE</formula>
    </cfRule>
  </conditionalFormatting>
  <conditionalFormatting sqref="Z8">
    <cfRule type="expression" dxfId="154" priority="37">
      <formula>$H$8=$Q$8</formula>
    </cfRule>
    <cfRule type="expression" dxfId="153" priority="38">
      <formula>$Z$8=""</formula>
    </cfRule>
    <cfRule type="expression" dxfId="152" priority="36">
      <formula>AND($H$8="",$Q$8="")</formula>
    </cfRule>
  </conditionalFormatting>
  <conditionalFormatting sqref="Z9">
    <cfRule type="expression" dxfId="151" priority="33">
      <formula>AND($H$9="",$Q$9="")</formula>
    </cfRule>
    <cfRule type="expression" dxfId="150" priority="34">
      <formula>$H$9=$Q$9</formula>
    </cfRule>
    <cfRule type="expression" dxfId="149" priority="35">
      <formula>$Z$9=""</formula>
    </cfRule>
  </conditionalFormatting>
  <conditionalFormatting sqref="Z10">
    <cfRule type="expression" dxfId="148" priority="22">
      <formula>OR(AND($AC$10=TRUE,$AD$10=TRUE),AND($H$11&lt;&gt;"",$Q$11&lt;&gt;"",$H$11=$Q$11))</formula>
    </cfRule>
    <cfRule type="expression" dxfId="147" priority="23">
      <formula>$Z$10=""</formula>
    </cfRule>
  </conditionalFormatting>
  <conditionalFormatting sqref="Z12">
    <cfRule type="expression" dxfId="146" priority="21">
      <formula>$Z$12=""</formula>
    </cfRule>
    <cfRule type="expression" dxfId="145" priority="20">
      <formula>OR(AND($AC$12=TRUE,$AD$12=TRUE),AND($H$13&lt;&gt;"",$Q$13&lt;&gt;"",$H$13=$Q$13))</formula>
    </cfRule>
  </conditionalFormatting>
  <conditionalFormatting sqref="Z15">
    <cfRule type="expression" dxfId="144" priority="32">
      <formula>$Z$15=""</formula>
    </cfRule>
    <cfRule type="expression" dxfId="143" priority="31">
      <formula>$H$15=$Q$15</formula>
    </cfRule>
    <cfRule type="expression" dxfId="142" priority="30">
      <formula>AND($H$15="",$Q$15="")</formula>
    </cfRule>
  </conditionalFormatting>
  <conditionalFormatting sqref="Z16">
    <cfRule type="expression" dxfId="141" priority="26">
      <formula>AND($AC$16=TRUE,$AE$16=TRUE)</formula>
    </cfRule>
    <cfRule type="expression" dxfId="140" priority="27">
      <formula>$Z$16=""</formula>
    </cfRule>
    <cfRule type="expression" dxfId="139" priority="25">
      <formula>AND($AD$16=TRUE,$AF$16=TRUE)</formula>
    </cfRule>
  </conditionalFormatting>
  <conditionalFormatting sqref="Z17:Z19">
    <cfRule type="notContainsBlanks" dxfId="138" priority="15">
      <formula>LEN(TRIM(Z17))&gt;0</formula>
    </cfRule>
    <cfRule type="expression" dxfId="137" priority="16">
      <formula>OR(AND($AC$18=TRUE,$AE$18=TRUE),AND($AD$18=TRUE,$AF$18=TRUE),AND($AC$19=TRUE,$AE$19=TRUE))</formula>
    </cfRule>
    <cfRule type="expression" dxfId="136" priority="17">
      <formula>OR($AC$18&lt;&gt;$AE$18,$AD$18&lt;&gt;$AF$18,$AC$20&lt;&gt;$AE$19)</formula>
    </cfRule>
  </conditionalFormatting>
  <pageMargins left="0.70866141732283472" right="0.70866141732283472" top="0.43307086614173229" bottom="0.74803149606299213" header="0.31496062992125984" footer="0.31496062992125984"/>
  <pageSetup paperSize="9" scale="80" orientation="portrait" blackAndWhite="1" r:id="rId1"/>
  <headerFooter>
    <oddFooter xml:space="preserve">&amp;C&amp;12 4（従業員⑤）&amp;11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77153" r:id="rId4" name="Check Box 1">
              <controlPr locked="0" defaultSize="0" autoFill="0" autoLine="0" autoPict="0">
                <anchor moveWithCells="1">
                  <from>
                    <xdr:col>16</xdr:col>
                    <xdr:colOff>50800</xdr:colOff>
                    <xdr:row>15</xdr:row>
                    <xdr:rowOff>419100</xdr:rowOff>
                  </from>
                  <to>
                    <xdr:col>17</xdr:col>
                    <xdr:colOff>76200</xdr:colOff>
                    <xdr:row>15</xdr:row>
                    <xdr:rowOff>590550</xdr:rowOff>
                  </to>
                </anchor>
              </controlPr>
            </control>
          </mc:Choice>
        </mc:AlternateContent>
        <mc:AlternateContent xmlns:mc="http://schemas.openxmlformats.org/markup-compatibility/2006">
          <mc:Choice Requires="x14">
            <control shapeId="177154" r:id="rId5" name="Check Box 2">
              <controlPr locked="0" defaultSize="0" autoFill="0" autoLine="0" autoPict="0">
                <anchor moveWithCells="1">
                  <from>
                    <xdr:col>21</xdr:col>
                    <xdr:colOff>133350</xdr:colOff>
                    <xdr:row>15</xdr:row>
                    <xdr:rowOff>431800</xdr:rowOff>
                  </from>
                  <to>
                    <xdr:col>22</xdr:col>
                    <xdr:colOff>171450</xdr:colOff>
                    <xdr:row>15</xdr:row>
                    <xdr:rowOff>609600</xdr:rowOff>
                  </to>
                </anchor>
              </controlPr>
            </control>
          </mc:Choice>
        </mc:AlternateContent>
        <mc:AlternateContent xmlns:mc="http://schemas.openxmlformats.org/markup-compatibility/2006">
          <mc:Choice Requires="x14">
            <control shapeId="177155" r:id="rId6" name="Check Box 3">
              <controlPr locked="0" defaultSize="0" autoFill="0" autoLine="0" autoPict="0">
                <anchor moveWithCells="1">
                  <from>
                    <xdr:col>7</xdr:col>
                    <xdr:colOff>57150</xdr:colOff>
                    <xdr:row>15</xdr:row>
                    <xdr:rowOff>412750</xdr:rowOff>
                  </from>
                  <to>
                    <xdr:col>8</xdr:col>
                    <xdr:colOff>107950</xdr:colOff>
                    <xdr:row>15</xdr:row>
                    <xdr:rowOff>609600</xdr:rowOff>
                  </to>
                </anchor>
              </controlPr>
            </control>
          </mc:Choice>
        </mc:AlternateContent>
        <mc:AlternateContent xmlns:mc="http://schemas.openxmlformats.org/markup-compatibility/2006">
          <mc:Choice Requires="x14">
            <control shapeId="177156" r:id="rId7" name="Check Box 4">
              <controlPr locked="0" defaultSize="0" autoFill="0" autoLine="0" autoPict="0">
                <anchor moveWithCells="1">
                  <from>
                    <xdr:col>12</xdr:col>
                    <xdr:colOff>88900</xdr:colOff>
                    <xdr:row>15</xdr:row>
                    <xdr:rowOff>419100</xdr:rowOff>
                  </from>
                  <to>
                    <xdr:col>13</xdr:col>
                    <xdr:colOff>95250</xdr:colOff>
                    <xdr:row>15</xdr:row>
                    <xdr:rowOff>609600</xdr:rowOff>
                  </to>
                </anchor>
              </controlPr>
            </control>
          </mc:Choice>
        </mc:AlternateContent>
        <mc:AlternateContent xmlns:mc="http://schemas.openxmlformats.org/markup-compatibility/2006">
          <mc:Choice Requires="x14">
            <control shapeId="177157" r:id="rId8" name="Check Box 5">
              <controlPr defaultSize="0" autoFill="0" autoLine="0" autoPict="0">
                <anchor moveWithCells="1">
                  <from>
                    <xdr:col>7</xdr:col>
                    <xdr:colOff>50800</xdr:colOff>
                    <xdr:row>9</xdr:row>
                    <xdr:rowOff>31750</xdr:rowOff>
                  </from>
                  <to>
                    <xdr:col>8</xdr:col>
                    <xdr:colOff>95250</xdr:colOff>
                    <xdr:row>9</xdr:row>
                    <xdr:rowOff>279400</xdr:rowOff>
                  </to>
                </anchor>
              </controlPr>
            </control>
          </mc:Choice>
        </mc:AlternateContent>
        <mc:AlternateContent xmlns:mc="http://schemas.openxmlformats.org/markup-compatibility/2006">
          <mc:Choice Requires="x14">
            <control shapeId="177158" r:id="rId9" name="Check Box 6">
              <controlPr defaultSize="0" autoFill="0" autoLine="0" autoPict="0">
                <anchor moveWithCells="1">
                  <from>
                    <xdr:col>16</xdr:col>
                    <xdr:colOff>57150</xdr:colOff>
                    <xdr:row>9</xdr:row>
                    <xdr:rowOff>50800</xdr:rowOff>
                  </from>
                  <to>
                    <xdr:col>17</xdr:col>
                    <xdr:colOff>146050</xdr:colOff>
                    <xdr:row>9</xdr:row>
                    <xdr:rowOff>266700</xdr:rowOff>
                  </to>
                </anchor>
              </controlPr>
            </control>
          </mc:Choice>
        </mc:AlternateContent>
        <mc:AlternateContent xmlns:mc="http://schemas.openxmlformats.org/markup-compatibility/2006">
          <mc:Choice Requires="x14">
            <control shapeId="177159" r:id="rId10" name="Check Box 7">
              <controlPr defaultSize="0" autoFill="0" autoLine="0" autoPict="0">
                <anchor moveWithCells="1">
                  <from>
                    <xdr:col>7</xdr:col>
                    <xdr:colOff>50800</xdr:colOff>
                    <xdr:row>11</xdr:row>
                    <xdr:rowOff>31750</xdr:rowOff>
                  </from>
                  <to>
                    <xdr:col>8</xdr:col>
                    <xdr:colOff>107950</xdr:colOff>
                    <xdr:row>11</xdr:row>
                    <xdr:rowOff>279400</xdr:rowOff>
                  </to>
                </anchor>
              </controlPr>
            </control>
          </mc:Choice>
        </mc:AlternateContent>
        <mc:AlternateContent xmlns:mc="http://schemas.openxmlformats.org/markup-compatibility/2006">
          <mc:Choice Requires="x14">
            <control shapeId="177160" r:id="rId11" name="Check Box 8">
              <controlPr defaultSize="0" autoFill="0" autoLine="0" autoPict="0">
                <anchor moveWithCells="1">
                  <from>
                    <xdr:col>16</xdr:col>
                    <xdr:colOff>69850</xdr:colOff>
                    <xdr:row>11</xdr:row>
                    <xdr:rowOff>31750</xdr:rowOff>
                  </from>
                  <to>
                    <xdr:col>17</xdr:col>
                    <xdr:colOff>127000</xdr:colOff>
                    <xdr:row>11</xdr:row>
                    <xdr:rowOff>279400</xdr:rowOff>
                  </to>
                </anchor>
              </controlPr>
            </control>
          </mc:Choice>
        </mc:AlternateContent>
        <mc:AlternateContent xmlns:mc="http://schemas.openxmlformats.org/markup-compatibility/2006">
          <mc:Choice Requires="x14">
            <control shapeId="177161" r:id="rId12" name="Check Box 9">
              <controlPr locked="0" defaultSize="0" autoFill="0" autoLine="0" autoPict="0">
                <anchor moveWithCells="1">
                  <from>
                    <xdr:col>7</xdr:col>
                    <xdr:colOff>152400</xdr:colOff>
                    <xdr:row>17</xdr:row>
                    <xdr:rowOff>50800</xdr:rowOff>
                  </from>
                  <to>
                    <xdr:col>9</xdr:col>
                    <xdr:colOff>38100</xdr:colOff>
                    <xdr:row>17</xdr:row>
                    <xdr:rowOff>285750</xdr:rowOff>
                  </to>
                </anchor>
              </controlPr>
            </control>
          </mc:Choice>
        </mc:AlternateContent>
        <mc:AlternateContent xmlns:mc="http://schemas.openxmlformats.org/markup-compatibility/2006">
          <mc:Choice Requires="x14">
            <control shapeId="177162" r:id="rId13" name="Check Box 10">
              <controlPr locked="0" defaultSize="0" autoFill="0" autoLine="0" autoPict="0">
                <anchor moveWithCells="1">
                  <from>
                    <xdr:col>11</xdr:col>
                    <xdr:colOff>95250</xdr:colOff>
                    <xdr:row>17</xdr:row>
                    <xdr:rowOff>57150</xdr:rowOff>
                  </from>
                  <to>
                    <xdr:col>12</xdr:col>
                    <xdr:colOff>133350</xdr:colOff>
                    <xdr:row>17</xdr:row>
                    <xdr:rowOff>298450</xdr:rowOff>
                  </to>
                </anchor>
              </controlPr>
            </control>
          </mc:Choice>
        </mc:AlternateContent>
        <mc:AlternateContent xmlns:mc="http://schemas.openxmlformats.org/markup-compatibility/2006">
          <mc:Choice Requires="x14">
            <control shapeId="177163" r:id="rId14" name="Check Box 11">
              <controlPr locked="0" defaultSize="0" autoFill="0" autoLine="0" autoPict="0">
                <anchor moveWithCells="1">
                  <from>
                    <xdr:col>7</xdr:col>
                    <xdr:colOff>152400</xdr:colOff>
                    <xdr:row>18</xdr:row>
                    <xdr:rowOff>50800</xdr:rowOff>
                  </from>
                  <to>
                    <xdr:col>9</xdr:col>
                    <xdr:colOff>38100</xdr:colOff>
                    <xdr:row>18</xdr:row>
                    <xdr:rowOff>285750</xdr:rowOff>
                  </to>
                </anchor>
              </controlPr>
            </control>
          </mc:Choice>
        </mc:AlternateContent>
        <mc:AlternateContent xmlns:mc="http://schemas.openxmlformats.org/markup-compatibility/2006">
          <mc:Choice Requires="x14">
            <control shapeId="177164" r:id="rId15" name="Check Box 12">
              <controlPr locked="0" defaultSize="0" autoFill="0" autoLine="0" autoPict="0">
                <anchor moveWithCells="1">
                  <from>
                    <xdr:col>16</xdr:col>
                    <xdr:colOff>165100</xdr:colOff>
                    <xdr:row>17</xdr:row>
                    <xdr:rowOff>50800</xdr:rowOff>
                  </from>
                  <to>
                    <xdr:col>18</xdr:col>
                    <xdr:colOff>38100</xdr:colOff>
                    <xdr:row>17</xdr:row>
                    <xdr:rowOff>285750</xdr:rowOff>
                  </to>
                </anchor>
              </controlPr>
            </control>
          </mc:Choice>
        </mc:AlternateContent>
        <mc:AlternateContent xmlns:mc="http://schemas.openxmlformats.org/markup-compatibility/2006">
          <mc:Choice Requires="x14">
            <control shapeId="177165" r:id="rId16" name="Check Box 13">
              <controlPr locked="0" defaultSize="0" autoFill="0" autoLine="0" autoPict="0">
                <anchor moveWithCells="1">
                  <from>
                    <xdr:col>20</xdr:col>
                    <xdr:colOff>114300</xdr:colOff>
                    <xdr:row>17</xdr:row>
                    <xdr:rowOff>50800</xdr:rowOff>
                  </from>
                  <to>
                    <xdr:col>21</xdr:col>
                    <xdr:colOff>152400</xdr:colOff>
                    <xdr:row>17</xdr:row>
                    <xdr:rowOff>285750</xdr:rowOff>
                  </to>
                </anchor>
              </controlPr>
            </control>
          </mc:Choice>
        </mc:AlternateContent>
        <mc:AlternateContent xmlns:mc="http://schemas.openxmlformats.org/markup-compatibility/2006">
          <mc:Choice Requires="x14">
            <control shapeId="177166" r:id="rId17" name="Check Box 14">
              <controlPr locked="0" defaultSize="0" autoFill="0" autoLine="0" autoPict="0">
                <anchor moveWithCells="1">
                  <from>
                    <xdr:col>16</xdr:col>
                    <xdr:colOff>171450</xdr:colOff>
                    <xdr:row>18</xdr:row>
                    <xdr:rowOff>38100</xdr:rowOff>
                  </from>
                  <to>
                    <xdr:col>18</xdr:col>
                    <xdr:colOff>19050</xdr:colOff>
                    <xdr:row>18</xdr:row>
                    <xdr:rowOff>279400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B83CC-A9DC-4288-8B71-502D3511A875}">
  <sheetPr>
    <tabColor theme="4" tint="0.79998168889431442"/>
    <pageSetUpPr fitToPage="1"/>
  </sheetPr>
  <dimension ref="A1:BG44"/>
  <sheetViews>
    <sheetView showGridLines="0" zoomScaleNormal="100" zoomScaleSheetLayoutView="100" workbookViewId="0">
      <selection activeCell="Y14" sqref="Y14:AG14"/>
    </sheetView>
  </sheetViews>
  <sheetFormatPr defaultColWidth="9" defaultRowHeight="13"/>
  <cols>
    <col min="1" max="1" width="1.36328125" style="265" customWidth="1"/>
    <col min="2" max="2" width="2.6328125" style="265" customWidth="1"/>
    <col min="3" max="3" width="3.6328125" style="49" customWidth="1"/>
    <col min="4" max="4" width="13.90625" style="49" customWidth="1"/>
    <col min="5" max="5" width="3.08984375" style="265" customWidth="1"/>
    <col min="6" max="6" width="4.08984375" style="265" customWidth="1"/>
    <col min="7" max="7" width="4.453125" style="265" customWidth="1"/>
    <col min="8" max="9" width="3.6328125" style="265" customWidth="1"/>
    <col min="10" max="11" width="2.08984375" style="265" customWidth="1"/>
    <col min="12" max="13" width="3.6328125" style="265" customWidth="1"/>
    <col min="14" max="14" width="5.08984375" style="265" customWidth="1"/>
    <col min="15" max="15" width="3.08984375" style="265" customWidth="1"/>
    <col min="16" max="16" width="4.08984375" style="265" customWidth="1"/>
    <col min="17" max="17" width="4.453125" style="265" customWidth="1"/>
    <col min="18" max="19" width="3.6328125" style="265" customWidth="1"/>
    <col min="20" max="21" width="2.08984375" style="265" customWidth="1"/>
    <col min="22" max="23" width="3.6328125" style="265" customWidth="1"/>
    <col min="24" max="24" width="5.08984375" style="265" customWidth="1"/>
    <col min="25" max="25" width="5.6328125" style="265" customWidth="1"/>
    <col min="26" max="28" width="2.6328125" style="265" customWidth="1"/>
    <col min="29" max="32" width="1.6328125" style="265" customWidth="1"/>
    <col min="33" max="33" width="3.08984375" style="265" customWidth="1"/>
    <col min="34" max="34" width="41.08984375" style="165" customWidth="1"/>
    <col min="35" max="35" width="5.6328125" style="15" customWidth="1"/>
    <col min="36" max="40" width="5.90625" style="214" hidden="1" customWidth="1"/>
    <col min="41" max="41" width="5.6328125" style="214" hidden="1" customWidth="1"/>
    <col min="42" max="43" width="5.6328125" style="15" customWidth="1"/>
    <col min="44" max="44" width="9" style="265" customWidth="1"/>
    <col min="45" max="16384" width="9" style="265"/>
  </cols>
  <sheetData>
    <row r="1" spans="2:59" ht="20.25" customHeight="1">
      <c r="O1" s="835"/>
      <c r="P1" s="835"/>
      <c r="Q1" s="835"/>
      <c r="R1" s="835"/>
      <c r="S1" s="835"/>
      <c r="T1" s="835"/>
      <c r="U1" s="835"/>
      <c r="V1" s="835"/>
      <c r="W1" s="835"/>
      <c r="X1" s="480"/>
      <c r="Z1" s="803" t="str">
        <f>申1!X1</f>
        <v>令和７年度もっとパパ</v>
      </c>
      <c r="AA1" s="803"/>
      <c r="AB1" s="803"/>
      <c r="AC1" s="803"/>
      <c r="AD1" s="803"/>
      <c r="AE1" s="803"/>
      <c r="AF1" s="803"/>
      <c r="AG1" s="803"/>
      <c r="AJ1" s="215"/>
      <c r="AK1" s="215"/>
      <c r="AL1" s="215"/>
      <c r="AM1" s="215"/>
      <c r="AN1" s="215"/>
    </row>
    <row r="2" spans="2:59" ht="14.25" customHeight="1">
      <c r="O2" s="480"/>
      <c r="P2" s="480"/>
      <c r="Q2" s="480"/>
      <c r="R2" s="480"/>
      <c r="S2" s="837" t="str">
        <f>IF(申1!P11="","",申1!P11)</f>
        <v/>
      </c>
      <c r="T2" s="837"/>
      <c r="U2" s="837"/>
      <c r="V2" s="837"/>
      <c r="W2" s="837"/>
      <c r="X2" s="837"/>
      <c r="Y2" s="837"/>
      <c r="Z2" s="837"/>
      <c r="AA2" s="837"/>
      <c r="AB2" s="837"/>
      <c r="AC2" s="837"/>
      <c r="AD2" s="837"/>
      <c r="AE2" s="837"/>
      <c r="AF2" s="837"/>
      <c r="AG2" s="837"/>
      <c r="AJ2" s="215"/>
      <c r="AK2" s="215"/>
      <c r="AL2" s="215"/>
      <c r="AM2" s="215"/>
      <c r="AN2" s="215"/>
    </row>
    <row r="3" spans="2:59" ht="21" customHeight="1">
      <c r="B3" s="440" t="str">
        <f>申３⑤!B3</f>
        <v>＜対象従業員⑤＞</v>
      </c>
      <c r="O3" s="480"/>
      <c r="P3" s="480"/>
      <c r="Q3" s="480"/>
      <c r="R3" s="480"/>
      <c r="S3" s="480"/>
      <c r="T3" s="480"/>
      <c r="U3" s="480"/>
      <c r="V3" s="480"/>
      <c r="W3" s="388"/>
      <c r="X3" s="388"/>
      <c r="Y3" s="388"/>
      <c r="Z3" s="388"/>
      <c r="AA3" s="388"/>
      <c r="AB3" s="388"/>
      <c r="AC3" s="388"/>
      <c r="AD3" s="388"/>
      <c r="AE3" s="388"/>
      <c r="AF3" s="388"/>
      <c r="AG3" s="369"/>
      <c r="AJ3" s="215"/>
      <c r="AK3" s="215"/>
      <c r="AL3" s="215"/>
      <c r="AM3" s="215"/>
      <c r="AN3" s="215"/>
    </row>
    <row r="4" spans="2:59" s="385" customFormat="1" ht="16.5" customHeight="1">
      <c r="B4" s="443">
        <v>8</v>
      </c>
      <c r="C4" s="443" t="s">
        <v>293</v>
      </c>
      <c r="D4" s="387"/>
      <c r="E4" s="387"/>
      <c r="F4" s="387"/>
      <c r="G4" s="387"/>
      <c r="H4" s="387"/>
      <c r="I4" s="387"/>
      <c r="J4" s="387"/>
      <c r="K4" s="387"/>
      <c r="L4" s="387"/>
      <c r="M4" s="387"/>
      <c r="N4" s="387"/>
      <c r="O4" s="387"/>
      <c r="P4" s="387"/>
      <c r="Q4" s="389"/>
      <c r="R4" s="389"/>
      <c r="S4" s="389"/>
      <c r="AH4" s="190"/>
      <c r="AI4" s="390"/>
      <c r="AJ4" s="391"/>
      <c r="AK4" s="391"/>
      <c r="AL4" s="391"/>
      <c r="AM4" s="391"/>
      <c r="AN4" s="391"/>
      <c r="AO4" s="392"/>
      <c r="AP4" s="390"/>
      <c r="AQ4" s="390"/>
    </row>
    <row r="5" spans="2:59" ht="21.75" customHeight="1">
      <c r="B5" s="193" t="s">
        <v>325</v>
      </c>
      <c r="C5" s="166"/>
      <c r="O5" s="167"/>
      <c r="P5" s="167"/>
      <c r="Q5" s="167"/>
      <c r="R5" s="167"/>
      <c r="S5" s="167"/>
      <c r="AJ5" s="215"/>
      <c r="AK5" s="215"/>
      <c r="AL5" s="215"/>
      <c r="AM5" s="215"/>
      <c r="AN5" s="215"/>
    </row>
    <row r="6" spans="2:59" ht="45.75" customHeight="1">
      <c r="B6" s="805"/>
      <c r="C6" s="751"/>
      <c r="D6" s="751"/>
      <c r="E6" s="707" t="s">
        <v>422</v>
      </c>
      <c r="F6" s="757"/>
      <c r="G6" s="757"/>
      <c r="H6" s="757"/>
      <c r="I6" s="757"/>
      <c r="J6" s="757"/>
      <c r="K6" s="757"/>
      <c r="L6" s="757"/>
      <c r="M6" s="757"/>
      <c r="N6" s="758"/>
      <c r="O6" s="707" t="s">
        <v>288</v>
      </c>
      <c r="P6" s="757"/>
      <c r="Q6" s="757"/>
      <c r="R6" s="757"/>
      <c r="S6" s="757"/>
      <c r="T6" s="757"/>
      <c r="U6" s="757"/>
      <c r="V6" s="757"/>
      <c r="W6" s="757"/>
      <c r="X6" s="758"/>
      <c r="Y6" s="836" t="s">
        <v>321</v>
      </c>
      <c r="Z6" s="836"/>
      <c r="AA6" s="836"/>
      <c r="AB6" s="836"/>
      <c r="AC6" s="836"/>
      <c r="AD6" s="836"/>
      <c r="AE6" s="836"/>
      <c r="AF6" s="836"/>
      <c r="AG6" s="836"/>
      <c r="AJ6" s="237"/>
      <c r="AK6" s="237"/>
      <c r="AL6" s="237"/>
      <c r="AM6" s="237"/>
      <c r="AN6" s="237"/>
      <c r="AO6" s="238"/>
      <c r="AP6" s="168"/>
    </row>
    <row r="7" spans="2:59" s="496" customFormat="1" ht="39.75" customHeight="1">
      <c r="B7" s="498">
        <v>1</v>
      </c>
      <c r="C7" s="836" t="s">
        <v>294</v>
      </c>
      <c r="D7" s="838"/>
      <c r="E7" s="839"/>
      <c r="F7" s="840"/>
      <c r="G7" s="840"/>
      <c r="H7" s="840"/>
      <c r="I7" s="840"/>
      <c r="J7" s="840"/>
      <c r="K7" s="840"/>
      <c r="L7" s="840"/>
      <c r="M7" s="840"/>
      <c r="N7" s="841"/>
      <c r="O7" s="839"/>
      <c r="P7" s="840"/>
      <c r="Q7" s="840"/>
      <c r="R7" s="840"/>
      <c r="S7" s="840"/>
      <c r="T7" s="840"/>
      <c r="U7" s="840"/>
      <c r="V7" s="840"/>
      <c r="W7" s="840"/>
      <c r="X7" s="841"/>
      <c r="Y7" s="842"/>
      <c r="Z7" s="843"/>
      <c r="AA7" s="844"/>
      <c r="AB7" s="843"/>
      <c r="AC7" s="843"/>
      <c r="AD7" s="843"/>
      <c r="AE7" s="843"/>
      <c r="AF7" s="843"/>
      <c r="AG7" s="845"/>
      <c r="AH7" s="169"/>
      <c r="AI7" s="16"/>
      <c r="AJ7" s="239"/>
      <c r="AK7" s="239"/>
      <c r="AL7" s="239"/>
      <c r="AM7" s="239"/>
      <c r="AN7" s="239"/>
      <c r="AO7" s="240"/>
      <c r="AP7" s="170"/>
      <c r="AQ7" s="16"/>
    </row>
    <row r="8" spans="2:59" s="496" customFormat="1" ht="21.75" customHeight="1">
      <c r="B8" s="846">
        <v>2</v>
      </c>
      <c r="C8" s="825" t="s">
        <v>448</v>
      </c>
      <c r="D8" s="827"/>
      <c r="E8" s="393"/>
      <c r="F8" s="394" t="s">
        <v>332</v>
      </c>
      <c r="G8" s="848"/>
      <c r="H8" s="849"/>
      <c r="I8" s="849"/>
      <c r="J8" s="849"/>
      <c r="K8" s="849"/>
      <c r="L8" s="849"/>
      <c r="M8" s="849"/>
      <c r="N8" s="395" t="s">
        <v>165</v>
      </c>
      <c r="O8" s="393"/>
      <c r="P8" s="394" t="s">
        <v>332</v>
      </c>
      <c r="Q8" s="848"/>
      <c r="R8" s="849"/>
      <c r="S8" s="849"/>
      <c r="T8" s="849"/>
      <c r="U8" s="849"/>
      <c r="V8" s="849"/>
      <c r="W8" s="849"/>
      <c r="X8" s="395" t="s">
        <v>165</v>
      </c>
      <c r="Y8" s="850"/>
      <c r="Z8" s="851"/>
      <c r="AA8" s="851"/>
      <c r="AB8" s="851"/>
      <c r="AC8" s="851"/>
      <c r="AD8" s="851"/>
      <c r="AE8" s="851"/>
      <c r="AF8" s="851"/>
      <c r="AG8" s="852"/>
      <c r="AH8" s="169"/>
      <c r="AI8" s="16"/>
      <c r="AJ8" s="239" t="b">
        <v>0</v>
      </c>
      <c r="AK8" s="239" t="b">
        <v>0</v>
      </c>
      <c r="AL8" s="239"/>
      <c r="AM8" s="239"/>
      <c r="AN8" s="239"/>
      <c r="AO8" s="240"/>
      <c r="AP8" s="170"/>
      <c r="AQ8" s="16"/>
    </row>
    <row r="9" spans="2:59" s="496" customFormat="1" ht="21" customHeight="1">
      <c r="B9" s="847"/>
      <c r="C9" s="831"/>
      <c r="D9" s="833"/>
      <c r="E9" s="230"/>
      <c r="F9" s="45" t="s">
        <v>162</v>
      </c>
      <c r="G9" s="494"/>
      <c r="H9" s="494"/>
      <c r="I9" s="494"/>
      <c r="J9" s="494"/>
      <c r="K9" s="494"/>
      <c r="L9" s="494"/>
      <c r="M9" s="494"/>
      <c r="N9" s="231"/>
      <c r="O9" s="230"/>
      <c r="P9" s="45" t="s">
        <v>162</v>
      </c>
      <c r="Q9" s="494"/>
      <c r="R9" s="494"/>
      <c r="S9" s="494"/>
      <c r="T9" s="494"/>
      <c r="U9" s="494"/>
      <c r="V9" s="494"/>
      <c r="W9" s="494"/>
      <c r="X9" s="231"/>
      <c r="Y9" s="853"/>
      <c r="Z9" s="854"/>
      <c r="AA9" s="854"/>
      <c r="AB9" s="854"/>
      <c r="AC9" s="854"/>
      <c r="AD9" s="854"/>
      <c r="AE9" s="854"/>
      <c r="AF9" s="854"/>
      <c r="AG9" s="855"/>
      <c r="AH9" s="171"/>
      <c r="AI9" s="16"/>
      <c r="AJ9" s="239" t="b">
        <v>0</v>
      </c>
      <c r="AK9" s="239" t="b">
        <v>0</v>
      </c>
      <c r="AL9" s="241"/>
      <c r="AM9" s="241"/>
      <c r="AN9" s="241"/>
      <c r="AO9" s="242"/>
      <c r="AP9" s="172"/>
      <c r="AQ9" s="172"/>
    </row>
    <row r="10" spans="2:59" s="496" customFormat="1" ht="26.25" customHeight="1">
      <c r="B10" s="846">
        <v>3</v>
      </c>
      <c r="C10" s="717" t="s">
        <v>167</v>
      </c>
      <c r="D10" s="686"/>
      <c r="E10" s="173"/>
      <c r="F10" s="250" t="s">
        <v>295</v>
      </c>
      <c r="G10" s="34"/>
      <c r="H10" s="477"/>
      <c r="I10" s="34" t="s">
        <v>166</v>
      </c>
      <c r="J10" s="34"/>
      <c r="K10" s="34"/>
      <c r="L10" s="274"/>
      <c r="M10" s="274"/>
      <c r="N10" s="141"/>
      <c r="O10" s="37"/>
      <c r="P10" s="250" t="s">
        <v>295</v>
      </c>
      <c r="Q10" s="34"/>
      <c r="R10" s="477"/>
      <c r="S10" s="34" t="s">
        <v>166</v>
      </c>
      <c r="T10" s="34"/>
      <c r="U10" s="34"/>
      <c r="V10" s="274"/>
      <c r="W10" s="274"/>
      <c r="X10" s="141"/>
      <c r="Y10" s="858"/>
      <c r="Z10" s="858"/>
      <c r="AA10" s="858"/>
      <c r="AB10" s="858"/>
      <c r="AC10" s="858"/>
      <c r="AD10" s="858"/>
      <c r="AE10" s="858"/>
      <c r="AF10" s="858"/>
      <c r="AG10" s="859"/>
      <c r="AH10" s="864" t="str">
        <f>IF(OR(AND(AJ10=TRUE,AM10=TRUE),AND(AK10=TRUE,AL11=TRUE),AND(AJ10=TRUE,AL11=TRUE),AND(AJ10=TRUE,AL12=TRUE)),"！！申請不可！！休業前と復帰後の雇用形態が異なる場合は申請不可となります。","")</f>
        <v/>
      </c>
      <c r="AI10" s="16"/>
      <c r="AJ10" s="239" t="b">
        <v>0</v>
      </c>
      <c r="AK10" s="239" t="b">
        <v>0</v>
      </c>
      <c r="AL10" s="239" t="b">
        <v>0</v>
      </c>
      <c r="AM10" s="239" t="b">
        <v>0</v>
      </c>
      <c r="AN10" s="239"/>
      <c r="AO10" s="240"/>
      <c r="AP10" s="172"/>
      <c r="AQ10" s="172"/>
    </row>
    <row r="11" spans="2:59" s="496" customFormat="1" ht="27" customHeight="1">
      <c r="B11" s="856"/>
      <c r="C11" s="696"/>
      <c r="D11" s="857"/>
      <c r="E11" s="174"/>
      <c r="F11" s="497" t="s">
        <v>296</v>
      </c>
      <c r="G11" s="484"/>
      <c r="H11" s="484"/>
      <c r="I11" s="484"/>
      <c r="L11" s="470"/>
      <c r="M11" s="470"/>
      <c r="N11" s="471"/>
      <c r="O11" s="261"/>
      <c r="P11" s="497" t="s">
        <v>296</v>
      </c>
      <c r="Q11" s="484"/>
      <c r="R11" s="484"/>
      <c r="S11" s="484"/>
      <c r="V11" s="470"/>
      <c r="W11" s="470"/>
      <c r="X11" s="471"/>
      <c r="Y11" s="860"/>
      <c r="Z11" s="860"/>
      <c r="AA11" s="860"/>
      <c r="AB11" s="860"/>
      <c r="AC11" s="860"/>
      <c r="AD11" s="860"/>
      <c r="AE11" s="860"/>
      <c r="AF11" s="860"/>
      <c r="AG11" s="861"/>
      <c r="AH11" s="864"/>
      <c r="AI11" s="16"/>
      <c r="AJ11" s="239" t="b">
        <v>0</v>
      </c>
      <c r="AK11" s="239"/>
      <c r="AL11" s="239" t="b">
        <v>0</v>
      </c>
      <c r="AM11" s="239"/>
      <c r="AN11" s="239"/>
      <c r="AO11" s="240"/>
      <c r="AP11" s="172"/>
      <c r="AQ11" s="172"/>
    </row>
    <row r="12" spans="2:59" s="496" customFormat="1" ht="27" customHeight="1">
      <c r="B12" s="856"/>
      <c r="C12" s="688"/>
      <c r="D12" s="857"/>
      <c r="E12" s="174"/>
      <c r="F12" s="865" t="s">
        <v>297</v>
      </c>
      <c r="G12" s="865"/>
      <c r="H12" s="866"/>
      <c r="I12" s="866"/>
      <c r="J12" s="866"/>
      <c r="K12" s="866"/>
      <c r="L12" s="866"/>
      <c r="M12" s="866"/>
      <c r="N12" s="175" t="s">
        <v>165</v>
      </c>
      <c r="O12" s="261"/>
      <c r="P12" s="867" t="s">
        <v>298</v>
      </c>
      <c r="Q12" s="867"/>
      <c r="R12" s="655"/>
      <c r="S12" s="655"/>
      <c r="T12" s="655"/>
      <c r="U12" s="655"/>
      <c r="V12" s="655"/>
      <c r="W12" s="655"/>
      <c r="X12" s="175" t="s">
        <v>165</v>
      </c>
      <c r="Y12" s="860"/>
      <c r="Z12" s="860"/>
      <c r="AA12" s="860"/>
      <c r="AB12" s="860"/>
      <c r="AC12" s="860"/>
      <c r="AD12" s="860"/>
      <c r="AE12" s="860"/>
      <c r="AF12" s="860"/>
      <c r="AG12" s="861"/>
      <c r="AH12" s="176"/>
      <c r="AI12" s="16"/>
      <c r="AJ12" s="239" t="b">
        <v>0</v>
      </c>
      <c r="AK12" s="239"/>
      <c r="AL12" s="239" t="b">
        <v>0</v>
      </c>
      <c r="AM12" s="239"/>
      <c r="AN12" s="239"/>
      <c r="AO12" s="240"/>
      <c r="AP12" s="172"/>
      <c r="AQ12" s="172"/>
    </row>
    <row r="13" spans="2:59" s="496" customFormat="1" ht="30.75" customHeight="1">
      <c r="B13" s="847"/>
      <c r="C13" s="823"/>
      <c r="D13" s="781"/>
      <c r="E13" s="868" t="s">
        <v>320</v>
      </c>
      <c r="F13" s="788"/>
      <c r="G13" s="788"/>
      <c r="H13" s="788"/>
      <c r="I13" s="788"/>
      <c r="J13" s="788"/>
      <c r="K13" s="788"/>
      <c r="L13" s="788"/>
      <c r="M13" s="788"/>
      <c r="N13" s="788"/>
      <c r="O13" s="788"/>
      <c r="P13" s="788"/>
      <c r="Q13" s="788"/>
      <c r="R13" s="788"/>
      <c r="S13" s="788"/>
      <c r="T13" s="788"/>
      <c r="U13" s="788"/>
      <c r="V13" s="788"/>
      <c r="W13" s="788"/>
      <c r="X13" s="789"/>
      <c r="Y13" s="862"/>
      <c r="Z13" s="862"/>
      <c r="AA13" s="862"/>
      <c r="AB13" s="862"/>
      <c r="AC13" s="862"/>
      <c r="AD13" s="862"/>
      <c r="AE13" s="862"/>
      <c r="AF13" s="862"/>
      <c r="AG13" s="863"/>
      <c r="AH13" s="177"/>
      <c r="AI13" s="16"/>
      <c r="AJ13" s="239" t="b">
        <v>0</v>
      </c>
      <c r="AK13" s="239"/>
      <c r="AL13" s="239"/>
      <c r="AM13" s="239"/>
      <c r="AN13" s="239"/>
      <c r="AO13" s="240"/>
      <c r="AP13" s="170"/>
      <c r="AQ13" s="16"/>
    </row>
    <row r="14" spans="2:59" s="484" customFormat="1" ht="48.75" customHeight="1">
      <c r="B14" s="483">
        <v>4</v>
      </c>
      <c r="C14" s="717" t="s">
        <v>322</v>
      </c>
      <c r="D14" s="686"/>
      <c r="E14" s="174"/>
      <c r="F14" s="484" t="s">
        <v>299</v>
      </c>
      <c r="G14" s="261"/>
      <c r="H14" s="484" t="s">
        <v>147</v>
      </c>
      <c r="I14" s="261"/>
      <c r="J14" s="16" t="s">
        <v>256</v>
      </c>
      <c r="K14" s="178" t="s">
        <v>300</v>
      </c>
      <c r="L14" s="866"/>
      <c r="M14" s="866"/>
      <c r="N14" s="36" t="s">
        <v>301</v>
      </c>
      <c r="O14" s="174"/>
      <c r="P14" s="484" t="s">
        <v>299</v>
      </c>
      <c r="Q14" s="261"/>
      <c r="R14" s="484" t="s">
        <v>147</v>
      </c>
      <c r="S14" s="261"/>
      <c r="T14" s="16" t="s">
        <v>256</v>
      </c>
      <c r="U14" s="178" t="s">
        <v>300</v>
      </c>
      <c r="V14" s="866"/>
      <c r="W14" s="866"/>
      <c r="X14" s="36" t="s">
        <v>302</v>
      </c>
      <c r="Y14" s="850"/>
      <c r="Z14" s="851"/>
      <c r="AA14" s="851"/>
      <c r="AB14" s="851"/>
      <c r="AC14" s="851"/>
      <c r="AD14" s="851"/>
      <c r="AE14" s="851"/>
      <c r="AF14" s="851"/>
      <c r="AG14" s="852"/>
      <c r="AH14" s="179"/>
      <c r="AI14" s="17"/>
      <c r="AJ14" s="243" t="b">
        <v>0</v>
      </c>
      <c r="AK14" s="243" t="b">
        <v>0</v>
      </c>
      <c r="AL14" s="243" t="b">
        <v>0</v>
      </c>
      <c r="AM14" s="243" t="b">
        <v>0</v>
      </c>
      <c r="AN14" s="243" t="b">
        <v>0</v>
      </c>
      <c r="AO14" s="244" t="b">
        <v>0</v>
      </c>
      <c r="AP14" s="17"/>
      <c r="AQ14" s="17"/>
    </row>
    <row r="15" spans="2:59" s="496" customFormat="1" ht="33.75" customHeight="1">
      <c r="B15" s="846">
        <v>5</v>
      </c>
      <c r="C15" s="825" t="s">
        <v>428</v>
      </c>
      <c r="D15" s="826"/>
      <c r="E15" s="173"/>
      <c r="F15" s="37" t="s">
        <v>27</v>
      </c>
      <c r="G15" s="37"/>
      <c r="H15" s="477" t="s">
        <v>164</v>
      </c>
      <c r="I15" s="37"/>
      <c r="J15" s="34" t="s">
        <v>26</v>
      </c>
      <c r="K15" s="34"/>
      <c r="L15" s="477"/>
      <c r="M15" s="34" t="s">
        <v>256</v>
      </c>
      <c r="N15" s="50"/>
      <c r="O15" s="173"/>
      <c r="P15" s="37" t="s">
        <v>27</v>
      </c>
      <c r="Q15" s="37"/>
      <c r="R15" s="477" t="s">
        <v>303</v>
      </c>
      <c r="S15" s="37"/>
      <c r="T15" s="34" t="s">
        <v>26</v>
      </c>
      <c r="U15" s="34"/>
      <c r="V15" s="477"/>
      <c r="W15" s="34" t="s">
        <v>260</v>
      </c>
      <c r="X15" s="50"/>
      <c r="Y15" s="850"/>
      <c r="Z15" s="851"/>
      <c r="AA15" s="851"/>
      <c r="AB15" s="851"/>
      <c r="AC15" s="851"/>
      <c r="AD15" s="851"/>
      <c r="AE15" s="851"/>
      <c r="AF15" s="851"/>
      <c r="AG15" s="852"/>
      <c r="AH15" s="180"/>
      <c r="AI15" s="17"/>
      <c r="AJ15" s="243" t="b">
        <v>0</v>
      </c>
      <c r="AK15" s="243" t="b">
        <v>0</v>
      </c>
      <c r="AL15" s="243" t="b">
        <v>0</v>
      </c>
      <c r="AM15" s="243" t="b">
        <v>0</v>
      </c>
      <c r="AN15" s="243"/>
      <c r="AO15" s="244"/>
      <c r="AP15" s="16"/>
      <c r="AQ15" s="17"/>
      <c r="AR15" s="484"/>
      <c r="AS15" s="484"/>
      <c r="AT15" s="484"/>
      <c r="AU15" s="265"/>
      <c r="AV15" s="484"/>
      <c r="AW15" s="265"/>
      <c r="AX15" s="265"/>
      <c r="AY15" s="484"/>
      <c r="AZ15" s="265"/>
      <c r="BA15" s="265"/>
      <c r="BB15" s="484"/>
      <c r="BC15" s="484"/>
      <c r="BD15" s="484"/>
      <c r="BE15" s="484"/>
      <c r="BF15" s="484"/>
      <c r="BG15" s="484"/>
    </row>
    <row r="16" spans="2:59" s="496" customFormat="1" ht="33" customHeight="1">
      <c r="B16" s="856"/>
      <c r="C16" s="828"/>
      <c r="D16" s="869"/>
      <c r="E16" s="873"/>
      <c r="F16" s="866"/>
      <c r="G16" s="496" t="s">
        <v>304</v>
      </c>
      <c r="H16" s="874"/>
      <c r="I16" s="874"/>
      <c r="J16" s="496" t="s">
        <v>305</v>
      </c>
      <c r="L16" s="484"/>
      <c r="M16" s="484"/>
      <c r="N16" s="476"/>
      <c r="O16" s="873"/>
      <c r="P16" s="866"/>
      <c r="Q16" s="496" t="s">
        <v>304</v>
      </c>
      <c r="R16" s="874"/>
      <c r="S16" s="874"/>
      <c r="T16" s="496" t="s">
        <v>305</v>
      </c>
      <c r="V16" s="484"/>
      <c r="W16" s="484"/>
      <c r="X16" s="476"/>
      <c r="Y16" s="870"/>
      <c r="Z16" s="871"/>
      <c r="AA16" s="871"/>
      <c r="AB16" s="871"/>
      <c r="AC16" s="871"/>
      <c r="AD16" s="871"/>
      <c r="AE16" s="871"/>
      <c r="AF16" s="871"/>
      <c r="AG16" s="872"/>
      <c r="AH16" s="169"/>
      <c r="AI16" s="17"/>
      <c r="AJ16" s="243" t="b">
        <v>0</v>
      </c>
      <c r="AK16" s="243" t="b">
        <v>0</v>
      </c>
      <c r="AL16" s="243" t="b">
        <v>0</v>
      </c>
      <c r="AM16" s="243" t="b">
        <v>0</v>
      </c>
      <c r="AN16" s="243"/>
      <c r="AO16" s="240"/>
      <c r="AP16" s="16"/>
      <c r="AQ16" s="17"/>
      <c r="AR16" s="484"/>
      <c r="AS16" s="484"/>
      <c r="AT16" s="484"/>
      <c r="AU16" s="265"/>
      <c r="AV16" s="484"/>
      <c r="AW16" s="265"/>
      <c r="AX16" s="265"/>
      <c r="AY16" s="484"/>
      <c r="AZ16" s="265"/>
      <c r="BA16" s="265"/>
      <c r="BB16" s="484"/>
      <c r="BC16" s="484"/>
      <c r="BD16" s="484"/>
      <c r="BE16" s="484"/>
      <c r="BF16" s="484"/>
      <c r="BG16" s="484"/>
    </row>
    <row r="17" spans="1:59" s="496" customFormat="1" ht="26.25" customHeight="1">
      <c r="B17" s="846">
        <v>6</v>
      </c>
      <c r="C17" s="717" t="s">
        <v>163</v>
      </c>
      <c r="D17" s="875"/>
      <c r="E17" s="181" t="s">
        <v>306</v>
      </c>
      <c r="F17" s="34" t="s">
        <v>307</v>
      </c>
      <c r="G17" s="182"/>
      <c r="H17" s="274"/>
      <c r="I17" s="182"/>
      <c r="J17" s="274" t="s">
        <v>291</v>
      </c>
      <c r="K17" s="274"/>
      <c r="L17" s="182"/>
      <c r="M17" s="182"/>
      <c r="N17" s="183"/>
      <c r="O17" s="273" t="s">
        <v>259</v>
      </c>
      <c r="P17" s="274" t="s">
        <v>307</v>
      </c>
      <c r="Q17" s="274"/>
      <c r="R17" s="274"/>
      <c r="S17" s="274"/>
      <c r="T17" s="274" t="s">
        <v>291</v>
      </c>
      <c r="U17" s="274"/>
      <c r="V17" s="274"/>
      <c r="W17" s="274"/>
      <c r="X17" s="141"/>
      <c r="Y17" s="850"/>
      <c r="Z17" s="851"/>
      <c r="AA17" s="851"/>
      <c r="AB17" s="851"/>
      <c r="AC17" s="851"/>
      <c r="AD17" s="851"/>
      <c r="AE17" s="851"/>
      <c r="AF17" s="851"/>
      <c r="AG17" s="852"/>
      <c r="AH17" s="169"/>
      <c r="AI17" s="17"/>
      <c r="AJ17" s="243" t="b">
        <v>0</v>
      </c>
      <c r="AK17" s="243" t="b">
        <v>0</v>
      </c>
      <c r="AL17" s="243" t="b">
        <v>0</v>
      </c>
      <c r="AM17" s="243" t="b">
        <v>0</v>
      </c>
      <c r="AN17" s="243"/>
      <c r="AO17" s="240"/>
      <c r="AP17" s="16"/>
      <c r="AQ17" s="16"/>
    </row>
    <row r="18" spans="1:59" s="496" customFormat="1" ht="26.25" customHeight="1">
      <c r="B18" s="847"/>
      <c r="C18" s="691"/>
      <c r="D18" s="779"/>
      <c r="E18" s="876" t="s">
        <v>308</v>
      </c>
      <c r="F18" s="877"/>
      <c r="G18" s="877"/>
      <c r="H18" s="487" t="s">
        <v>257</v>
      </c>
      <c r="I18" s="878"/>
      <c r="J18" s="878"/>
      <c r="K18" s="878"/>
      <c r="L18" s="368" t="s">
        <v>309</v>
      </c>
      <c r="M18" s="368"/>
      <c r="N18" s="368"/>
      <c r="O18" s="876" t="s">
        <v>308</v>
      </c>
      <c r="P18" s="877"/>
      <c r="Q18" s="877"/>
      <c r="R18" s="487" t="s">
        <v>257</v>
      </c>
      <c r="S18" s="878"/>
      <c r="T18" s="878"/>
      <c r="U18" s="878"/>
      <c r="V18" s="368" t="s">
        <v>309</v>
      </c>
      <c r="W18" s="368"/>
      <c r="X18" s="368"/>
      <c r="Y18" s="853"/>
      <c r="Z18" s="854"/>
      <c r="AA18" s="854"/>
      <c r="AB18" s="854"/>
      <c r="AC18" s="854"/>
      <c r="AD18" s="854"/>
      <c r="AE18" s="854"/>
      <c r="AF18" s="854"/>
      <c r="AG18" s="855"/>
      <c r="AH18" s="184"/>
      <c r="AI18" s="16"/>
      <c r="AJ18" s="239"/>
      <c r="AK18" s="239"/>
      <c r="AL18" s="239"/>
      <c r="AM18" s="239"/>
      <c r="AN18" s="239"/>
      <c r="AO18" s="240"/>
      <c r="AP18" s="16"/>
      <c r="AQ18" s="16"/>
    </row>
    <row r="19" spans="1:59" s="496" customFormat="1" ht="33" customHeight="1">
      <c r="B19" s="846">
        <v>7</v>
      </c>
      <c r="C19" s="717" t="s">
        <v>323</v>
      </c>
      <c r="D19" s="739"/>
      <c r="E19" s="185"/>
      <c r="F19" s="547" t="s">
        <v>310</v>
      </c>
      <c r="G19" s="547"/>
      <c r="H19" s="547" t="s">
        <v>311</v>
      </c>
      <c r="I19" s="547"/>
      <c r="J19" s="547" t="s">
        <v>312</v>
      </c>
      <c r="K19" s="547"/>
      <c r="L19" s="547"/>
      <c r="M19" s="547" t="s">
        <v>313</v>
      </c>
      <c r="N19" s="548"/>
      <c r="O19" s="185"/>
      <c r="P19" s="547" t="s">
        <v>310</v>
      </c>
      <c r="Q19" s="547"/>
      <c r="R19" s="547" t="s">
        <v>311</v>
      </c>
      <c r="S19" s="547"/>
      <c r="T19" s="547" t="s">
        <v>312</v>
      </c>
      <c r="U19" s="547"/>
      <c r="V19" s="547"/>
      <c r="W19" s="547" t="s">
        <v>313</v>
      </c>
      <c r="X19" s="548"/>
      <c r="Y19" s="880"/>
      <c r="Z19" s="881"/>
      <c r="AA19" s="881"/>
      <c r="AB19" s="881"/>
      <c r="AC19" s="881"/>
      <c r="AD19" s="881"/>
      <c r="AE19" s="881"/>
      <c r="AF19" s="881"/>
      <c r="AG19" s="882"/>
      <c r="AH19" s="879" t="str">
        <f>IF(OR(AND($AJ$19=TRUE,$AK$20=TRUE),AND($AJ$19=TRUE,$AL$20=TRUE),AND($AJ$19=TRUE,$AN$20=TRUE),AND($AM$19=TRUE,$AJ$20=TRUE),AND($AM$19=TRUE,$AK$20=TRUE),AND($AM$19=TRUE,$AL$20=TRUE),AND($AM$19=TRUE,$AN$20=TRUE),AND($AK$19=TRUE,$AL$20=TRUE)),"※給与形態が育業前・復帰後で異なっています。その場合、就業規則や労使協定、労働協約等での規定が必要です。ない場合は申請不可となります。","")</f>
        <v/>
      </c>
      <c r="AI19" s="16"/>
      <c r="AJ19" s="243" t="b">
        <v>0</v>
      </c>
      <c r="AK19" s="243" t="b">
        <v>0</v>
      </c>
      <c r="AL19" s="243" t="b">
        <v>0</v>
      </c>
      <c r="AM19" s="243" t="b">
        <v>0</v>
      </c>
      <c r="AN19" s="243" t="b">
        <v>0</v>
      </c>
      <c r="AO19" s="240"/>
      <c r="AP19" s="16"/>
      <c r="AQ19" s="16"/>
    </row>
    <row r="20" spans="1:59" s="496" customFormat="1" ht="33" customHeight="1">
      <c r="B20" s="847"/>
      <c r="C20" s="691"/>
      <c r="D20" s="743"/>
      <c r="E20" s="703" t="s">
        <v>314</v>
      </c>
      <c r="F20" s="657"/>
      <c r="G20" s="657"/>
      <c r="H20" s="878"/>
      <c r="I20" s="878"/>
      <c r="J20" s="878"/>
      <c r="K20" s="878"/>
      <c r="L20" s="878"/>
      <c r="M20" s="878"/>
      <c r="N20" s="472" t="s">
        <v>258</v>
      </c>
      <c r="O20" s="703" t="s">
        <v>314</v>
      </c>
      <c r="P20" s="657"/>
      <c r="Q20" s="657"/>
      <c r="R20" s="878"/>
      <c r="S20" s="878"/>
      <c r="T20" s="878"/>
      <c r="U20" s="878"/>
      <c r="V20" s="878"/>
      <c r="W20" s="878"/>
      <c r="X20" s="472" t="s">
        <v>258</v>
      </c>
      <c r="Y20" s="883"/>
      <c r="Z20" s="884"/>
      <c r="AA20" s="884"/>
      <c r="AB20" s="884"/>
      <c r="AC20" s="884"/>
      <c r="AD20" s="884"/>
      <c r="AE20" s="884"/>
      <c r="AF20" s="884"/>
      <c r="AG20" s="885"/>
      <c r="AH20" s="879"/>
      <c r="AI20" s="16"/>
      <c r="AJ20" s="243" t="b">
        <v>0</v>
      </c>
      <c r="AK20" s="243" t="b">
        <v>0</v>
      </c>
      <c r="AL20" s="243" t="b">
        <v>0</v>
      </c>
      <c r="AM20" s="243" t="b">
        <v>0</v>
      </c>
      <c r="AN20" s="243" t="b">
        <v>0</v>
      </c>
      <c r="AO20" s="240"/>
      <c r="AP20" s="16"/>
      <c r="AQ20" s="16"/>
    </row>
    <row r="21" spans="1:59" s="484" customFormat="1" ht="24.75" customHeight="1">
      <c r="B21" s="846">
        <v>8</v>
      </c>
      <c r="C21" s="825" t="s">
        <v>348</v>
      </c>
      <c r="D21" s="827"/>
      <c r="E21" s="825" t="s">
        <v>333</v>
      </c>
      <c r="F21" s="826"/>
      <c r="G21" s="826"/>
      <c r="H21" s="826"/>
      <c r="I21" s="826"/>
      <c r="J21" s="826"/>
      <c r="K21" s="826"/>
      <c r="L21" s="826"/>
      <c r="M21" s="826"/>
      <c r="N21" s="827"/>
      <c r="O21" s="825" t="s">
        <v>334</v>
      </c>
      <c r="P21" s="826"/>
      <c r="Q21" s="826"/>
      <c r="R21" s="826"/>
      <c r="S21" s="826"/>
      <c r="T21" s="826"/>
      <c r="U21" s="826"/>
      <c r="V21" s="826"/>
      <c r="W21" s="826"/>
      <c r="X21" s="827"/>
      <c r="Y21" s="850"/>
      <c r="Z21" s="851"/>
      <c r="AA21" s="851"/>
      <c r="AB21" s="851"/>
      <c r="AC21" s="851"/>
      <c r="AD21" s="851"/>
      <c r="AE21" s="851"/>
      <c r="AF21" s="851"/>
      <c r="AG21" s="852"/>
      <c r="AH21" s="864" t="str">
        <f>IF(OR(AND($AJ$19=TRUE,$AK$20=TRUE),AND($AJ$19=TRUE,$AL$20=TRUE),AND($AJ$19=TRUE,$AN$20=TRUE),AND($AM$19=TRUE,$AJ$20=TRUE),AND($AM$19=TRUE,$AK$20=TRUE),AND($AM$19=TRUE,$AL$20=TRUE),AND($AM$19=TRUE,$AN$20=TRUE),AND($AK$19=TRUE,$AL$20=TRUE)),"就業規則に規定されている場合は当該ページを右側の相違理由欄にご記入ください。労使協定、労働協約等の場合は該当文書（写し）をご提出ください。","")</f>
        <v/>
      </c>
      <c r="AI21" s="17"/>
      <c r="AJ21" s="243"/>
      <c r="AK21" s="243"/>
      <c r="AL21" s="243"/>
      <c r="AM21" s="243"/>
      <c r="AN21" s="243"/>
      <c r="AO21" s="244"/>
      <c r="AP21" s="17"/>
      <c r="AQ21" s="17"/>
    </row>
    <row r="22" spans="1:59" s="484" customFormat="1" ht="30" customHeight="1">
      <c r="B22" s="856"/>
      <c r="C22" s="828"/>
      <c r="D22" s="830"/>
      <c r="E22" s="186"/>
      <c r="F22" s="886"/>
      <c r="G22" s="886"/>
      <c r="H22" s="886"/>
      <c r="I22" s="886"/>
      <c r="J22" s="886"/>
      <c r="K22" s="886"/>
      <c r="L22" s="886"/>
      <c r="M22" s="187" t="s">
        <v>315</v>
      </c>
      <c r="N22" s="188"/>
      <c r="O22" s="186"/>
      <c r="P22" s="886"/>
      <c r="Q22" s="886"/>
      <c r="R22" s="886"/>
      <c r="S22" s="886"/>
      <c r="T22" s="886"/>
      <c r="U22" s="886"/>
      <c r="V22" s="886"/>
      <c r="W22" s="187" t="s">
        <v>315</v>
      </c>
      <c r="X22" s="189"/>
      <c r="Y22" s="853"/>
      <c r="Z22" s="854"/>
      <c r="AA22" s="854"/>
      <c r="AB22" s="854"/>
      <c r="AC22" s="854"/>
      <c r="AD22" s="854"/>
      <c r="AE22" s="854"/>
      <c r="AF22" s="854"/>
      <c r="AG22" s="855"/>
      <c r="AH22" s="864"/>
      <c r="AI22" s="17"/>
      <c r="AJ22" s="243"/>
      <c r="AK22" s="243"/>
      <c r="AL22" s="243"/>
      <c r="AM22" s="243"/>
      <c r="AN22" s="243"/>
      <c r="AO22" s="244"/>
      <c r="AP22" s="17"/>
      <c r="AQ22" s="17"/>
    </row>
    <row r="23" spans="1:59" s="484" customFormat="1" ht="19.5" customHeight="1">
      <c r="B23" s="856"/>
      <c r="C23" s="828"/>
      <c r="D23" s="830"/>
      <c r="E23" s="825" t="s">
        <v>336</v>
      </c>
      <c r="F23" s="826"/>
      <c r="G23" s="826"/>
      <c r="H23" s="826"/>
      <c r="I23" s="826"/>
      <c r="J23" s="826"/>
      <c r="K23" s="826"/>
      <c r="L23" s="826"/>
      <c r="M23" s="826"/>
      <c r="N23" s="827"/>
      <c r="O23" s="825" t="s">
        <v>336</v>
      </c>
      <c r="P23" s="826"/>
      <c r="Q23" s="826"/>
      <c r="R23" s="826"/>
      <c r="S23" s="826"/>
      <c r="T23" s="826"/>
      <c r="U23" s="826"/>
      <c r="V23" s="826"/>
      <c r="W23" s="826"/>
      <c r="X23" s="827"/>
      <c r="Y23" s="888"/>
      <c r="Z23" s="889"/>
      <c r="AA23" s="889"/>
      <c r="AB23" s="889"/>
      <c r="AC23" s="889"/>
      <c r="AD23" s="889"/>
      <c r="AE23" s="889"/>
      <c r="AF23" s="889"/>
      <c r="AG23" s="890"/>
      <c r="AH23" s="179"/>
      <c r="AI23" s="17"/>
      <c r="AJ23" s="217"/>
      <c r="AK23" s="217"/>
      <c r="AL23" s="217"/>
      <c r="AM23" s="217"/>
      <c r="AN23" s="217"/>
      <c r="AO23" s="216"/>
      <c r="AP23" s="17"/>
      <c r="AQ23" s="17"/>
    </row>
    <row r="24" spans="1:59" s="484" customFormat="1" ht="30" customHeight="1">
      <c r="B24" s="856"/>
      <c r="C24" s="828"/>
      <c r="D24" s="830"/>
      <c r="E24" s="230"/>
      <c r="F24" s="897"/>
      <c r="G24" s="897"/>
      <c r="H24" s="897"/>
      <c r="I24" s="897"/>
      <c r="J24" s="897"/>
      <c r="K24" s="897"/>
      <c r="L24" s="897"/>
      <c r="M24" s="494" t="s">
        <v>315</v>
      </c>
      <c r="N24" s="231"/>
      <c r="O24" s="230"/>
      <c r="P24" s="897"/>
      <c r="Q24" s="897"/>
      <c r="R24" s="897"/>
      <c r="S24" s="897"/>
      <c r="T24" s="897"/>
      <c r="U24" s="897"/>
      <c r="V24" s="897"/>
      <c r="W24" s="494" t="s">
        <v>315</v>
      </c>
      <c r="X24" s="231"/>
      <c r="Y24" s="891"/>
      <c r="Z24" s="892"/>
      <c r="AA24" s="892"/>
      <c r="AB24" s="892"/>
      <c r="AC24" s="892"/>
      <c r="AD24" s="892"/>
      <c r="AE24" s="892"/>
      <c r="AF24" s="892"/>
      <c r="AG24" s="893"/>
      <c r="AH24" s="177"/>
      <c r="AI24" s="17"/>
      <c r="AJ24" s="217"/>
      <c r="AK24" s="217"/>
      <c r="AL24" s="217"/>
      <c r="AM24" s="217"/>
      <c r="AN24" s="217"/>
      <c r="AO24" s="216"/>
      <c r="AP24" s="17"/>
      <c r="AQ24" s="17"/>
    </row>
    <row r="25" spans="1:59" s="484" customFormat="1" ht="30" customHeight="1">
      <c r="B25" s="887"/>
      <c r="C25" s="831"/>
      <c r="D25" s="833"/>
      <c r="E25" s="898" t="s">
        <v>335</v>
      </c>
      <c r="F25" s="899"/>
      <c r="G25" s="899"/>
      <c r="H25" s="899"/>
      <c r="I25" s="899"/>
      <c r="J25" s="899"/>
      <c r="K25" s="899"/>
      <c r="L25" s="899"/>
      <c r="M25" s="899"/>
      <c r="N25" s="900"/>
      <c r="O25" s="898" t="s">
        <v>335</v>
      </c>
      <c r="P25" s="899"/>
      <c r="Q25" s="899"/>
      <c r="R25" s="899"/>
      <c r="S25" s="899"/>
      <c r="T25" s="899"/>
      <c r="U25" s="899"/>
      <c r="V25" s="899"/>
      <c r="W25" s="899"/>
      <c r="X25" s="900"/>
      <c r="Y25" s="894"/>
      <c r="Z25" s="895"/>
      <c r="AA25" s="895"/>
      <c r="AB25" s="895"/>
      <c r="AC25" s="895"/>
      <c r="AD25" s="895"/>
      <c r="AE25" s="895"/>
      <c r="AF25" s="895"/>
      <c r="AG25" s="896"/>
      <c r="AH25" s="177"/>
      <c r="AI25" s="17"/>
      <c r="AJ25" s="217"/>
      <c r="AK25" s="217"/>
      <c r="AL25" s="217"/>
      <c r="AM25" s="217"/>
      <c r="AN25" s="217"/>
      <c r="AO25" s="216"/>
      <c r="AP25" s="17"/>
      <c r="AQ25" s="17"/>
    </row>
    <row r="26" spans="1:59" ht="26.25" customHeight="1">
      <c r="B26" s="901">
        <v>9</v>
      </c>
      <c r="C26" s="902" t="s">
        <v>316</v>
      </c>
      <c r="D26" s="903"/>
      <c r="E26" s="174"/>
      <c r="F26" s="496" t="s">
        <v>289</v>
      </c>
      <c r="G26" s="496"/>
      <c r="H26" s="496"/>
      <c r="I26" s="261"/>
      <c r="J26" s="496" t="s">
        <v>291</v>
      </c>
      <c r="K26" s="496"/>
      <c r="L26" s="496"/>
      <c r="M26" s="496"/>
      <c r="N26" s="51"/>
      <c r="O26" s="174"/>
      <c r="P26" s="496" t="s">
        <v>289</v>
      </c>
      <c r="Q26" s="496"/>
      <c r="R26" s="496"/>
      <c r="S26" s="261"/>
      <c r="T26" s="496" t="s">
        <v>291</v>
      </c>
      <c r="U26" s="496"/>
      <c r="V26" s="496"/>
      <c r="W26" s="496"/>
      <c r="X26" s="51"/>
      <c r="Y26" s="870"/>
      <c r="Z26" s="871"/>
      <c r="AA26" s="871"/>
      <c r="AB26" s="871"/>
      <c r="AC26" s="871"/>
      <c r="AD26" s="871"/>
      <c r="AE26" s="871"/>
      <c r="AF26" s="871"/>
      <c r="AG26" s="872"/>
      <c r="AI26" s="168"/>
      <c r="AJ26" s="243" t="b">
        <v>0</v>
      </c>
      <c r="AK26" s="243" t="b">
        <v>0</v>
      </c>
      <c r="AL26" s="243" t="b">
        <v>0</v>
      </c>
      <c r="AM26" s="243" t="b">
        <v>0</v>
      </c>
      <c r="AN26" s="243"/>
    </row>
    <row r="27" spans="1:59" ht="26.25" customHeight="1">
      <c r="B27" s="901"/>
      <c r="C27" s="904"/>
      <c r="D27" s="905"/>
      <c r="E27" s="898" t="s">
        <v>344</v>
      </c>
      <c r="F27" s="906"/>
      <c r="G27" s="906"/>
      <c r="H27" s="906"/>
      <c r="I27" s="906"/>
      <c r="J27" s="906"/>
      <c r="K27" s="906"/>
      <c r="L27" s="906"/>
      <c r="M27" s="906"/>
      <c r="N27" s="907"/>
      <c r="O27" s="898" t="s">
        <v>317</v>
      </c>
      <c r="P27" s="906"/>
      <c r="Q27" s="906"/>
      <c r="R27" s="906"/>
      <c r="S27" s="906"/>
      <c r="T27" s="906"/>
      <c r="U27" s="906"/>
      <c r="V27" s="906"/>
      <c r="W27" s="906"/>
      <c r="X27" s="907"/>
      <c r="Y27" s="853"/>
      <c r="Z27" s="854"/>
      <c r="AA27" s="854"/>
      <c r="AB27" s="854"/>
      <c r="AC27" s="854"/>
      <c r="AD27" s="854"/>
      <c r="AE27" s="854"/>
      <c r="AF27" s="854"/>
      <c r="AG27" s="855"/>
      <c r="AH27" s="190"/>
    </row>
    <row r="28" spans="1:59" ht="6" customHeight="1">
      <c r="B28" s="484"/>
      <c r="C28" s="484"/>
      <c r="D28" s="484"/>
      <c r="E28" s="191"/>
      <c r="G28" s="191"/>
      <c r="H28" s="191"/>
      <c r="I28" s="191"/>
      <c r="J28" s="191"/>
      <c r="K28" s="191"/>
      <c r="L28" s="191"/>
      <c r="M28" s="191"/>
      <c r="N28" s="191"/>
      <c r="O28" s="191"/>
      <c r="P28" s="191"/>
      <c r="Q28" s="191"/>
      <c r="R28" s="191"/>
      <c r="S28" s="191"/>
      <c r="T28" s="191"/>
      <c r="U28" s="191"/>
      <c r="V28" s="191"/>
      <c r="W28" s="191"/>
      <c r="X28" s="191"/>
      <c r="Y28" s="192"/>
      <c r="Z28" s="192"/>
      <c r="AA28" s="192"/>
      <c r="AB28" s="192"/>
      <c r="AC28" s="192"/>
      <c r="AD28" s="192"/>
      <c r="AE28" s="192"/>
      <c r="AF28" s="192"/>
      <c r="AG28" s="192"/>
    </row>
    <row r="29" spans="1:59" s="165" customFormat="1" ht="24" customHeight="1">
      <c r="A29" s="265"/>
      <c r="B29" s="265"/>
      <c r="C29" s="49"/>
      <c r="D29" s="49"/>
      <c r="E29" s="265"/>
      <c r="F29" s="265"/>
      <c r="G29" s="265"/>
      <c r="H29" s="265"/>
      <c r="I29" s="265"/>
      <c r="J29" s="265"/>
      <c r="K29" s="265"/>
      <c r="L29" s="265"/>
      <c r="M29" s="265"/>
      <c r="N29" s="265"/>
      <c r="O29" s="265"/>
      <c r="P29" s="265"/>
      <c r="Q29" s="265"/>
      <c r="R29" s="265"/>
      <c r="S29" s="265"/>
      <c r="T29" s="265"/>
      <c r="U29" s="265"/>
      <c r="V29" s="265"/>
      <c r="W29" s="265"/>
      <c r="X29" s="265"/>
      <c r="Y29" s="265"/>
      <c r="Z29" s="265"/>
      <c r="AA29" s="265"/>
      <c r="AB29" s="265"/>
      <c r="AC29" s="265"/>
      <c r="AD29" s="265"/>
      <c r="AE29" s="265"/>
      <c r="AF29" s="265"/>
      <c r="AG29" s="265"/>
      <c r="AI29" s="15"/>
      <c r="AJ29" s="214"/>
      <c r="AK29" s="214"/>
      <c r="AL29" s="214"/>
      <c r="AM29" s="214"/>
      <c r="AN29" s="214"/>
      <c r="AO29" s="214"/>
      <c r="AP29" s="15"/>
      <c r="AQ29" s="15"/>
      <c r="AR29" s="265"/>
      <c r="AS29" s="265"/>
      <c r="AT29" s="265"/>
      <c r="AU29" s="265"/>
      <c r="AV29" s="265"/>
      <c r="AW29" s="265"/>
      <c r="AX29" s="265"/>
      <c r="AY29" s="265"/>
      <c r="AZ29" s="265"/>
      <c r="BA29" s="265"/>
      <c r="BB29" s="265"/>
      <c r="BC29" s="265"/>
      <c r="BD29" s="265"/>
      <c r="BE29" s="265"/>
      <c r="BF29" s="265"/>
      <c r="BG29" s="265"/>
    </row>
    <row r="30" spans="1:59" s="387" customFormat="1" ht="16.5">
      <c r="B30" s="512" t="s">
        <v>398</v>
      </c>
      <c r="C30" s="513" t="s">
        <v>172</v>
      </c>
      <c r="D30" s="294"/>
      <c r="E30" s="294"/>
      <c r="F30" s="294"/>
      <c r="G30" s="294"/>
      <c r="H30" s="294"/>
      <c r="I30" s="294"/>
      <c r="J30" s="294"/>
      <c r="K30" s="294"/>
      <c r="L30" s="294"/>
      <c r="M30" s="294"/>
      <c r="N30" s="294"/>
      <c r="O30" s="294"/>
      <c r="P30" s="294"/>
      <c r="Q30" s="294"/>
      <c r="R30" s="294"/>
      <c r="AH30" s="397"/>
      <c r="AI30" s="398"/>
      <c r="AJ30" s="399"/>
      <c r="AK30" s="399"/>
      <c r="AL30" s="399"/>
      <c r="AM30" s="399"/>
      <c r="AN30" s="399"/>
      <c r="AO30" s="399"/>
      <c r="AP30" s="398"/>
      <c r="AQ30" s="398"/>
    </row>
    <row r="31" spans="1:59" ht="6" customHeight="1" thickBot="1">
      <c r="B31" s="232"/>
      <c r="C31" s="233"/>
      <c r="D31" s="468"/>
      <c r="E31" s="468"/>
      <c r="F31" s="468"/>
      <c r="G31" s="468"/>
      <c r="H31" s="468"/>
      <c r="I31" s="468"/>
      <c r="J31" s="468"/>
      <c r="K31" s="468"/>
      <c r="L31" s="469"/>
      <c r="M31" s="469"/>
      <c r="N31" s="469"/>
      <c r="O31" s="469"/>
      <c r="P31" s="469"/>
      <c r="Q31" s="469"/>
      <c r="R31" s="469"/>
    </row>
    <row r="32" spans="1:59" ht="9.75" customHeight="1" thickTop="1">
      <c r="B32" s="400"/>
      <c r="C32" s="401"/>
      <c r="D32" s="402"/>
      <c r="E32" s="402"/>
      <c r="F32" s="402"/>
      <c r="G32" s="402"/>
      <c r="H32" s="402"/>
      <c r="I32" s="402"/>
      <c r="J32" s="402"/>
      <c r="K32" s="402"/>
      <c r="L32" s="403"/>
      <c r="M32" s="403"/>
      <c r="N32" s="403"/>
      <c r="O32" s="403"/>
      <c r="P32" s="403"/>
      <c r="Q32" s="403"/>
      <c r="R32" s="403"/>
      <c r="S32" s="404"/>
      <c r="T32" s="404"/>
      <c r="U32" s="404"/>
      <c r="V32" s="404"/>
      <c r="W32" s="404"/>
      <c r="X32" s="404"/>
      <c r="Y32" s="404"/>
      <c r="Z32" s="404"/>
      <c r="AA32" s="404"/>
      <c r="AB32" s="404"/>
      <c r="AC32" s="404"/>
      <c r="AD32" s="404"/>
      <c r="AE32" s="404"/>
      <c r="AF32" s="404"/>
      <c r="AG32" s="405"/>
    </row>
    <row r="33" spans="1:59" ht="20.25" customHeight="1">
      <c r="B33" s="406"/>
      <c r="C33" s="407" t="s">
        <v>418</v>
      </c>
      <c r="D33" s="408"/>
      <c r="E33" s="408"/>
      <c r="F33" s="408"/>
      <c r="G33" s="408"/>
      <c r="H33" s="408"/>
      <c r="I33" s="408"/>
      <c r="J33" s="408"/>
      <c r="K33" s="408"/>
      <c r="L33" s="408"/>
      <c r="M33" s="408"/>
      <c r="N33" s="408"/>
      <c r="O33" s="408"/>
      <c r="P33" s="408"/>
      <c r="Q33" s="408"/>
      <c r="R33" s="409"/>
      <c r="S33" s="408"/>
      <c r="T33" s="408"/>
      <c r="U33" s="410"/>
      <c r="V33" s="410"/>
      <c r="AG33" s="411"/>
    </row>
    <row r="34" spans="1:59" s="165" customFormat="1" ht="10.5" customHeight="1">
      <c r="A34" s="265"/>
      <c r="B34" s="412"/>
      <c r="C34" s="265"/>
      <c r="D34" s="265"/>
      <c r="E34" s="265"/>
      <c r="F34" s="265"/>
      <c r="G34" s="265"/>
      <c r="H34" s="265"/>
      <c r="I34" s="265"/>
      <c r="J34" s="265"/>
      <c r="K34" s="265"/>
      <c r="L34" s="265"/>
      <c r="M34" s="265"/>
      <c r="N34" s="265"/>
      <c r="O34" s="265"/>
      <c r="P34" s="265"/>
      <c r="Q34" s="265"/>
      <c r="R34" s="469"/>
      <c r="S34" s="265"/>
      <c r="T34" s="265"/>
      <c r="U34" s="265"/>
      <c r="V34" s="265"/>
      <c r="W34" s="265"/>
      <c r="X34" s="265"/>
      <c r="Y34" s="265"/>
      <c r="Z34" s="265"/>
      <c r="AA34" s="265"/>
      <c r="AB34" s="265"/>
      <c r="AC34" s="265"/>
      <c r="AD34" s="265"/>
      <c r="AE34" s="265"/>
      <c r="AF34" s="265"/>
      <c r="AG34" s="411"/>
      <c r="AI34" s="15"/>
      <c r="AJ34" s="214"/>
      <c r="AK34" s="214"/>
      <c r="AL34" s="214"/>
      <c r="AM34" s="214"/>
      <c r="AN34" s="214"/>
      <c r="AO34" s="214"/>
      <c r="AP34" s="15"/>
      <c r="AQ34" s="15"/>
      <c r="AR34" s="265"/>
      <c r="AS34" s="265"/>
      <c r="AT34" s="265"/>
      <c r="AU34" s="265"/>
      <c r="AV34" s="265"/>
      <c r="AW34" s="265"/>
      <c r="AX34" s="265"/>
      <c r="AY34" s="265"/>
      <c r="AZ34" s="265"/>
      <c r="BA34" s="265"/>
      <c r="BB34" s="265"/>
      <c r="BC34" s="265"/>
      <c r="BD34" s="265"/>
      <c r="BE34" s="265"/>
      <c r="BF34" s="265"/>
      <c r="BG34" s="265"/>
    </row>
    <row r="35" spans="1:59" s="165" customFormat="1" ht="16.5">
      <c r="A35" s="265"/>
      <c r="B35" s="412"/>
      <c r="C35" s="245" t="s">
        <v>171</v>
      </c>
      <c r="D35" s="413" t="s">
        <v>417</v>
      </c>
      <c r="E35" s="264"/>
      <c r="F35" s="265"/>
      <c r="G35" s="265"/>
      <c r="H35" s="265"/>
      <c r="I35" s="265"/>
      <c r="J35" s="265"/>
      <c r="K35" s="265"/>
      <c r="L35" s="265"/>
      <c r="M35" s="265"/>
      <c r="N35" s="265"/>
      <c r="O35" s="265"/>
      <c r="P35" s="265"/>
      <c r="Q35" s="496"/>
      <c r="R35" s="468"/>
      <c r="S35" s="265"/>
      <c r="T35" s="265"/>
      <c r="U35" s="265"/>
      <c r="V35" s="265"/>
      <c r="W35" s="265"/>
      <c r="X35" s="265"/>
      <c r="Y35" s="265"/>
      <c r="Z35" s="265"/>
      <c r="AA35" s="265"/>
      <c r="AB35" s="265"/>
      <c r="AC35" s="265"/>
      <c r="AD35" s="265"/>
      <c r="AE35" s="265"/>
      <c r="AF35" s="265"/>
      <c r="AG35" s="411"/>
      <c r="AI35" s="15"/>
      <c r="AJ35" s="214"/>
      <c r="AK35" s="214"/>
      <c r="AL35" s="214"/>
      <c r="AM35" s="214"/>
      <c r="AN35" s="214"/>
      <c r="AO35" s="214"/>
      <c r="AP35" s="15"/>
      <c r="AQ35" s="15"/>
      <c r="AR35" s="265"/>
      <c r="AS35" s="265"/>
      <c r="AT35" s="265"/>
      <c r="AU35" s="265"/>
      <c r="AV35" s="265"/>
      <c r="AW35" s="265"/>
      <c r="AX35" s="265"/>
      <c r="AY35" s="265"/>
      <c r="AZ35" s="265"/>
      <c r="BA35" s="265"/>
      <c r="BB35" s="265"/>
      <c r="BC35" s="265"/>
      <c r="BD35" s="265"/>
      <c r="BE35" s="265"/>
      <c r="BF35" s="265"/>
      <c r="BG35" s="265"/>
    </row>
    <row r="36" spans="1:59" s="165" customFormat="1" ht="21.75" customHeight="1">
      <c r="A36" s="265"/>
      <c r="B36" s="412"/>
      <c r="C36" s="245" t="s">
        <v>171</v>
      </c>
      <c r="D36" s="414" t="s">
        <v>324</v>
      </c>
      <c r="E36" s="496"/>
      <c r="F36" s="496"/>
      <c r="G36" s="496"/>
      <c r="H36" s="496"/>
      <c r="I36" s="496"/>
      <c r="J36" s="496"/>
      <c r="K36" s="496"/>
      <c r="L36" s="496"/>
      <c r="M36" s="496"/>
      <c r="N36" s="496"/>
      <c r="O36" s="496"/>
      <c r="P36" s="265"/>
      <c r="Q36" s="496"/>
      <c r="R36" s="468"/>
      <c r="S36" s="265"/>
      <c r="T36" s="265"/>
      <c r="U36" s="265"/>
      <c r="V36" s="265"/>
      <c r="W36" s="265"/>
      <c r="X36" s="265"/>
      <c r="Y36" s="265"/>
      <c r="Z36" s="265"/>
      <c r="AA36" s="265"/>
      <c r="AB36" s="265"/>
      <c r="AC36" s="265"/>
      <c r="AD36" s="265"/>
      <c r="AE36" s="265"/>
      <c r="AF36" s="265"/>
      <c r="AG36" s="411"/>
      <c r="AI36" s="15"/>
      <c r="AJ36" s="214"/>
      <c r="AK36" s="214"/>
      <c r="AL36" s="214"/>
      <c r="AM36" s="214"/>
      <c r="AN36" s="214"/>
      <c r="AO36" s="214"/>
      <c r="AP36" s="15"/>
      <c r="AQ36" s="15"/>
      <c r="AR36" s="265"/>
      <c r="AS36" s="265"/>
      <c r="AT36" s="265"/>
      <c r="AU36" s="265"/>
      <c r="AV36" s="265"/>
      <c r="AW36" s="265"/>
      <c r="AX36" s="265"/>
      <c r="AY36" s="265"/>
      <c r="AZ36" s="265"/>
      <c r="BA36" s="265"/>
      <c r="BB36" s="265"/>
      <c r="BC36" s="265"/>
      <c r="BD36" s="265"/>
      <c r="BE36" s="265"/>
      <c r="BF36" s="265"/>
      <c r="BG36" s="265"/>
    </row>
    <row r="37" spans="1:59" s="165" customFormat="1">
      <c r="A37" s="265"/>
      <c r="B37" s="412"/>
      <c r="C37" s="497"/>
      <c r="D37" s="484"/>
      <c r="E37" s="484"/>
      <c r="F37" s="484"/>
      <c r="G37" s="261"/>
      <c r="H37" s="261"/>
      <c r="I37" s="496"/>
      <c r="J37" s="496"/>
      <c r="K37" s="484"/>
      <c r="L37" s="484"/>
      <c r="M37" s="484"/>
      <c r="N37" s="484"/>
      <c r="O37" s="484"/>
      <c r="P37" s="484"/>
      <c r="Q37" s="265"/>
      <c r="R37" s="468"/>
      <c r="S37" s="265"/>
      <c r="T37" s="265"/>
      <c r="U37" s="265"/>
      <c r="V37" s="265"/>
      <c r="W37" s="265"/>
      <c r="X37" s="265"/>
      <c r="Y37" s="265"/>
      <c r="Z37" s="265"/>
      <c r="AA37" s="265"/>
      <c r="AB37" s="265"/>
      <c r="AC37" s="265"/>
      <c r="AD37" s="265"/>
      <c r="AE37" s="265"/>
      <c r="AF37" s="265"/>
      <c r="AG37" s="411"/>
      <c r="AI37" s="15"/>
      <c r="AJ37" s="214"/>
      <c r="AK37" s="214"/>
      <c r="AL37" s="214"/>
      <c r="AM37" s="214"/>
      <c r="AN37" s="214"/>
      <c r="AO37" s="214"/>
      <c r="AP37" s="15"/>
      <c r="AQ37" s="15"/>
      <c r="AR37" s="265"/>
      <c r="AS37" s="265"/>
      <c r="AT37" s="265"/>
      <c r="AU37" s="265"/>
      <c r="AV37" s="265"/>
      <c r="AW37" s="265"/>
      <c r="AX37" s="265"/>
      <c r="AY37" s="265"/>
      <c r="AZ37" s="265"/>
      <c r="BA37" s="265"/>
      <c r="BB37" s="265"/>
      <c r="BC37" s="265"/>
      <c r="BD37" s="265"/>
      <c r="BE37" s="265"/>
      <c r="BF37" s="265"/>
      <c r="BG37" s="265"/>
    </row>
    <row r="38" spans="1:59" s="165" customFormat="1">
      <c r="A38" s="265"/>
      <c r="B38" s="412"/>
      <c r="C38" s="497"/>
      <c r="D38" s="484"/>
      <c r="E38" s="484"/>
      <c r="F38" s="484"/>
      <c r="G38" s="261"/>
      <c r="H38" s="261"/>
      <c r="I38" s="496"/>
      <c r="J38" s="496"/>
      <c r="K38" s="484"/>
      <c r="L38" s="484"/>
      <c r="M38" s="484"/>
      <c r="N38" s="484"/>
      <c r="O38" s="484"/>
      <c r="P38" s="484"/>
      <c r="Q38" s="265"/>
      <c r="R38" s="468"/>
      <c r="S38" s="265"/>
      <c r="T38" s="265"/>
      <c r="U38" s="265"/>
      <c r="V38" s="265"/>
      <c r="W38" s="265"/>
      <c r="X38" s="265"/>
      <c r="Y38" s="265"/>
      <c r="Z38" s="265"/>
      <c r="AA38" s="265"/>
      <c r="AB38" s="265"/>
      <c r="AC38" s="265"/>
      <c r="AD38" s="265"/>
      <c r="AE38" s="265"/>
      <c r="AF38" s="265"/>
      <c r="AG38" s="411"/>
      <c r="AI38" s="15"/>
      <c r="AJ38" s="214"/>
      <c r="AK38" s="214"/>
      <c r="AL38" s="214"/>
      <c r="AM38" s="214"/>
      <c r="AN38" s="214"/>
      <c r="AO38" s="214"/>
      <c r="AP38" s="15"/>
      <c r="AQ38" s="15"/>
      <c r="AR38" s="265"/>
      <c r="AS38" s="265"/>
      <c r="AT38" s="265"/>
      <c r="AU38" s="265"/>
      <c r="AV38" s="265"/>
      <c r="AW38" s="265"/>
      <c r="AX38" s="265"/>
      <c r="AY38" s="265"/>
      <c r="AZ38" s="265"/>
      <c r="BA38" s="265"/>
      <c r="BB38" s="265"/>
      <c r="BC38" s="265"/>
      <c r="BD38" s="265"/>
      <c r="BE38" s="265"/>
      <c r="BF38" s="265"/>
      <c r="BG38" s="265"/>
    </row>
    <row r="39" spans="1:59" s="165" customFormat="1" ht="15.75" customHeight="1">
      <c r="A39" s="265"/>
      <c r="B39" s="415"/>
      <c r="C39" s="265"/>
      <c r="D39" s="265"/>
      <c r="E39" s="265"/>
      <c r="F39" s="265"/>
      <c r="G39" s="265"/>
      <c r="H39" s="265"/>
      <c r="I39" s="265"/>
      <c r="J39" s="265"/>
      <c r="K39" s="265"/>
      <c r="L39" s="265"/>
      <c r="M39" s="265"/>
      <c r="N39" s="265"/>
      <c r="O39" s="265"/>
      <c r="P39" s="265"/>
      <c r="Q39" s="265"/>
      <c r="R39" s="469"/>
      <c r="S39" s="265"/>
      <c r="T39" s="265"/>
      <c r="U39" s="265"/>
      <c r="V39" s="265"/>
      <c r="W39" s="265"/>
      <c r="X39" s="265"/>
      <c r="Y39" s="265"/>
      <c r="Z39" s="265"/>
      <c r="AA39" s="265"/>
      <c r="AB39" s="265"/>
      <c r="AC39" s="265"/>
      <c r="AD39" s="265"/>
      <c r="AE39" s="265"/>
      <c r="AF39" s="265"/>
      <c r="AG39" s="411"/>
      <c r="AI39" s="15"/>
      <c r="AJ39" s="214"/>
      <c r="AK39" s="214"/>
      <c r="AL39" s="214"/>
      <c r="AM39" s="214"/>
      <c r="AN39" s="214"/>
      <c r="AO39" s="214"/>
      <c r="AP39" s="15"/>
      <c r="AQ39" s="15"/>
      <c r="AR39" s="265"/>
      <c r="AS39" s="265"/>
      <c r="AT39" s="265"/>
      <c r="AU39" s="265"/>
      <c r="AV39" s="265"/>
      <c r="AW39" s="265"/>
      <c r="AX39" s="265"/>
      <c r="AY39" s="265"/>
      <c r="AZ39" s="265"/>
      <c r="BA39" s="265"/>
      <c r="BB39" s="265"/>
      <c r="BC39" s="265"/>
      <c r="BD39" s="265"/>
      <c r="BE39" s="265"/>
      <c r="BF39" s="265"/>
      <c r="BG39" s="265"/>
    </row>
    <row r="40" spans="1:59" s="165" customFormat="1" ht="14">
      <c r="A40" s="265"/>
      <c r="B40" s="412"/>
      <c r="C40" s="416" t="s">
        <v>17</v>
      </c>
      <c r="D40" s="368"/>
      <c r="E40" s="368"/>
      <c r="F40" s="368"/>
      <c r="G40" s="368"/>
      <c r="H40" s="368"/>
      <c r="I40" s="368"/>
      <c r="J40" s="368"/>
      <c r="K40" s="368"/>
      <c r="L40" s="368"/>
      <c r="M40" s="368"/>
      <c r="N40" s="368"/>
      <c r="O40" s="368"/>
      <c r="P40" s="368"/>
      <c r="Q40" s="368"/>
      <c r="R40" s="468"/>
      <c r="S40" s="265"/>
      <c r="T40" s="265"/>
      <c r="U40" s="265"/>
      <c r="V40" s="265"/>
      <c r="W40" s="265"/>
      <c r="X40" s="265"/>
      <c r="Y40" s="265"/>
      <c r="Z40" s="265"/>
      <c r="AA40" s="265"/>
      <c r="AB40" s="265"/>
      <c r="AC40" s="265"/>
      <c r="AD40" s="265"/>
      <c r="AE40" s="265"/>
      <c r="AF40" s="265"/>
      <c r="AG40" s="411"/>
      <c r="AI40" s="15"/>
      <c r="AJ40" s="214"/>
      <c r="AK40" s="214"/>
      <c r="AL40" s="214"/>
      <c r="AM40" s="214"/>
      <c r="AN40" s="214"/>
      <c r="AO40" s="214"/>
      <c r="AP40" s="15"/>
      <c r="AQ40" s="15"/>
      <c r="AR40" s="265"/>
      <c r="AS40" s="265"/>
      <c r="AT40" s="265"/>
      <c r="AU40" s="265"/>
      <c r="AV40" s="265"/>
      <c r="AW40" s="265"/>
      <c r="AX40" s="265"/>
      <c r="AY40" s="265"/>
      <c r="AZ40" s="265"/>
      <c r="BA40" s="265"/>
      <c r="BB40" s="265"/>
      <c r="BC40" s="265"/>
      <c r="BD40" s="265"/>
      <c r="BE40" s="265"/>
      <c r="BF40" s="265"/>
      <c r="BG40" s="265"/>
    </row>
    <row r="41" spans="1:59" s="165" customFormat="1">
      <c r="A41" s="265"/>
      <c r="B41" s="412"/>
      <c r="C41" s="496"/>
      <c r="D41" s="496"/>
      <c r="E41" s="496"/>
      <c r="F41" s="496"/>
      <c r="G41" s="496"/>
      <c r="H41" s="496"/>
      <c r="I41" s="496"/>
      <c r="J41" s="496"/>
      <c r="K41" s="496"/>
      <c r="L41" s="496"/>
      <c r="M41" s="496"/>
      <c r="N41" s="496"/>
      <c r="O41" s="496"/>
      <c r="P41" s="496"/>
      <c r="Q41" s="496"/>
      <c r="R41" s="468"/>
      <c r="S41" s="265"/>
      <c r="T41" s="265"/>
      <c r="U41" s="265"/>
      <c r="V41" s="265"/>
      <c r="W41" s="265"/>
      <c r="X41" s="265"/>
      <c r="Y41" s="265"/>
      <c r="Z41" s="265"/>
      <c r="AA41" s="265"/>
      <c r="AB41" s="265"/>
      <c r="AC41" s="265"/>
      <c r="AD41" s="265"/>
      <c r="AE41" s="265"/>
      <c r="AF41" s="265"/>
      <c r="AG41" s="411"/>
      <c r="AI41" s="15"/>
      <c r="AJ41" s="214"/>
      <c r="AK41" s="214"/>
      <c r="AL41" s="214"/>
      <c r="AM41" s="214"/>
      <c r="AN41" s="214"/>
      <c r="AO41" s="214"/>
      <c r="AP41" s="15"/>
      <c r="AQ41" s="15"/>
      <c r="AR41" s="265"/>
      <c r="AS41" s="265"/>
      <c r="AT41" s="265"/>
      <c r="AU41" s="265"/>
      <c r="AV41" s="265"/>
      <c r="AW41" s="265"/>
      <c r="AX41" s="265"/>
      <c r="AY41" s="265"/>
      <c r="AZ41" s="265"/>
      <c r="BA41" s="265"/>
      <c r="BB41" s="265"/>
      <c r="BC41" s="265"/>
      <c r="BD41" s="265"/>
      <c r="BE41" s="265"/>
      <c r="BF41" s="265"/>
      <c r="BG41" s="265"/>
    </row>
    <row r="42" spans="1:59" s="165" customFormat="1" ht="14">
      <c r="A42" s="265"/>
      <c r="B42" s="415"/>
      <c r="C42" s="484" t="s">
        <v>170</v>
      </c>
      <c r="D42" s="413" t="s">
        <v>169</v>
      </c>
      <c r="E42" s="496"/>
      <c r="F42" s="496"/>
      <c r="G42" s="496"/>
      <c r="H42" s="496"/>
      <c r="I42" s="496"/>
      <c r="J42" s="496"/>
      <c r="K42" s="496"/>
      <c r="L42" s="496"/>
      <c r="M42" s="496"/>
      <c r="N42" s="496"/>
      <c r="O42" s="496"/>
      <c r="P42" s="496"/>
      <c r="Q42" s="496"/>
      <c r="R42" s="468"/>
      <c r="S42" s="265"/>
      <c r="T42" s="265"/>
      <c r="U42" s="265"/>
      <c r="V42" s="265"/>
      <c r="W42" s="265"/>
      <c r="X42" s="265"/>
      <c r="Y42" s="265"/>
      <c r="Z42" s="265"/>
      <c r="AA42" s="265"/>
      <c r="AB42" s="265"/>
      <c r="AC42" s="265"/>
      <c r="AD42" s="265"/>
      <c r="AE42" s="265"/>
      <c r="AF42" s="265"/>
      <c r="AG42" s="411"/>
      <c r="AI42" s="15"/>
      <c r="AJ42" s="214"/>
      <c r="AK42" s="214"/>
      <c r="AL42" s="214"/>
      <c r="AM42" s="214"/>
      <c r="AN42" s="214"/>
      <c r="AO42" s="214"/>
      <c r="AP42" s="15"/>
      <c r="AQ42" s="15"/>
      <c r="AR42" s="265"/>
      <c r="AS42" s="265"/>
      <c r="AT42" s="265"/>
      <c r="AU42" s="265"/>
      <c r="AV42" s="265"/>
      <c r="AW42" s="265"/>
      <c r="AX42" s="265"/>
      <c r="AY42" s="265"/>
      <c r="AZ42" s="265"/>
      <c r="BA42" s="265"/>
      <c r="BB42" s="265"/>
      <c r="BC42" s="265"/>
      <c r="BD42" s="265"/>
      <c r="BE42" s="265"/>
      <c r="BF42" s="265"/>
      <c r="BG42" s="265"/>
    </row>
    <row r="43" spans="1:59" s="165" customFormat="1" ht="13.5" thickBot="1">
      <c r="A43" s="265"/>
      <c r="B43" s="417"/>
      <c r="C43" s="418"/>
      <c r="D43" s="418"/>
      <c r="E43" s="418"/>
      <c r="F43" s="418"/>
      <c r="G43" s="418"/>
      <c r="H43" s="418"/>
      <c r="I43" s="418"/>
      <c r="J43" s="418"/>
      <c r="K43" s="418"/>
      <c r="L43" s="418"/>
      <c r="M43" s="418"/>
      <c r="N43" s="418"/>
      <c r="O43" s="418"/>
      <c r="P43" s="418"/>
      <c r="Q43" s="418"/>
      <c r="R43" s="418"/>
      <c r="S43" s="115"/>
      <c r="T43" s="115"/>
      <c r="U43" s="115"/>
      <c r="V43" s="115"/>
      <c r="W43" s="115"/>
      <c r="X43" s="115"/>
      <c r="Y43" s="115"/>
      <c r="Z43" s="115"/>
      <c r="AA43" s="115"/>
      <c r="AB43" s="115"/>
      <c r="AC43" s="115"/>
      <c r="AD43" s="115"/>
      <c r="AE43" s="115"/>
      <c r="AF43" s="115"/>
      <c r="AG43" s="419"/>
      <c r="AI43" s="15"/>
      <c r="AJ43" s="214"/>
      <c r="AK43" s="214"/>
      <c r="AL43" s="214"/>
      <c r="AM43" s="214"/>
      <c r="AN43" s="214"/>
      <c r="AO43" s="214"/>
      <c r="AP43" s="15"/>
      <c r="AQ43" s="15"/>
      <c r="AR43" s="265"/>
      <c r="AS43" s="265"/>
      <c r="AT43" s="265"/>
      <c r="AU43" s="265"/>
      <c r="AV43" s="265"/>
      <c r="AW43" s="265"/>
      <c r="AX43" s="265"/>
      <c r="AY43" s="265"/>
      <c r="AZ43" s="265"/>
      <c r="BA43" s="265"/>
      <c r="BB43" s="265"/>
      <c r="BC43" s="265"/>
      <c r="BD43" s="265"/>
      <c r="BE43" s="265"/>
      <c r="BF43" s="265"/>
      <c r="BG43" s="265"/>
    </row>
    <row r="44" spans="1:59" s="165" customFormat="1" ht="13.5" thickTop="1">
      <c r="A44" s="265"/>
      <c r="B44" s="265"/>
      <c r="C44" s="49"/>
      <c r="D44" s="49"/>
      <c r="E44" s="265"/>
      <c r="F44" s="265"/>
      <c r="G44" s="265"/>
      <c r="H44" s="265"/>
      <c r="I44" s="265"/>
      <c r="J44" s="265"/>
      <c r="K44" s="265"/>
      <c r="L44" s="265"/>
      <c r="M44" s="265"/>
      <c r="N44" s="265"/>
      <c r="O44" s="265"/>
      <c r="P44" s="265"/>
      <c r="Q44" s="265"/>
      <c r="R44" s="265"/>
      <c r="S44" s="265"/>
      <c r="T44" s="265"/>
      <c r="U44" s="265"/>
      <c r="V44" s="265"/>
      <c r="W44" s="265"/>
      <c r="X44" s="265"/>
      <c r="Y44" s="265"/>
      <c r="Z44" s="265"/>
      <c r="AA44" s="265"/>
      <c r="AB44" s="265"/>
      <c r="AC44" s="265"/>
      <c r="AD44" s="265"/>
      <c r="AE44" s="265"/>
      <c r="AF44" s="265"/>
      <c r="AG44" s="265"/>
      <c r="AI44" s="15"/>
      <c r="AJ44" s="214"/>
      <c r="AK44" s="214"/>
      <c r="AL44" s="214"/>
      <c r="AM44" s="214"/>
      <c r="AN44" s="214"/>
      <c r="AO44" s="214"/>
      <c r="AP44" s="15"/>
      <c r="AQ44" s="15"/>
      <c r="AR44" s="265"/>
      <c r="AS44" s="265"/>
      <c r="AT44" s="265"/>
      <c r="AU44" s="265"/>
      <c r="AV44" s="265"/>
      <c r="AW44" s="265"/>
      <c r="AX44" s="265"/>
      <c r="AY44" s="265"/>
      <c r="AZ44" s="265"/>
      <c r="BA44" s="265"/>
      <c r="BB44" s="265"/>
      <c r="BC44" s="265"/>
      <c r="BD44" s="265"/>
      <c r="BE44" s="265"/>
      <c r="BF44" s="265"/>
      <c r="BG44" s="265"/>
    </row>
  </sheetData>
  <sheetProtection algorithmName="SHA-512" hashValue="TQxTgidj/Jc3PVYkp2fHn+aeYI4U3AlxQZhfB/4ssucrRu2LDO49R7rchfPoVymtaBHaTGGnnZ3yjm0P1uiTPA==" saltValue="XoaMC0xGLGMa2DsBcoRB4g==" spinCount="100000" sheet="1" formatCells="0" formatColumns="0" formatRows="0" selectLockedCells="1"/>
  <mergeCells count="79">
    <mergeCell ref="O1:W1"/>
    <mergeCell ref="Z1:AG1"/>
    <mergeCell ref="B6:D6"/>
    <mergeCell ref="E6:N6"/>
    <mergeCell ref="O6:X6"/>
    <mergeCell ref="Y6:AG6"/>
    <mergeCell ref="S2:AG2"/>
    <mergeCell ref="C7:D7"/>
    <mergeCell ref="E7:N7"/>
    <mergeCell ref="O7:X7"/>
    <mergeCell ref="Y7:AG7"/>
    <mergeCell ref="B8:B9"/>
    <mergeCell ref="C8:D9"/>
    <mergeCell ref="G8:M8"/>
    <mergeCell ref="Q8:W8"/>
    <mergeCell ref="Y8:AG9"/>
    <mergeCell ref="B10:B13"/>
    <mergeCell ref="C10:D13"/>
    <mergeCell ref="Y10:AG13"/>
    <mergeCell ref="AH10:AH11"/>
    <mergeCell ref="F12:G12"/>
    <mergeCell ref="H12:M12"/>
    <mergeCell ref="P12:Q12"/>
    <mergeCell ref="R12:W12"/>
    <mergeCell ref="E13:X13"/>
    <mergeCell ref="C14:D14"/>
    <mergeCell ref="L14:M14"/>
    <mergeCell ref="V14:W14"/>
    <mergeCell ref="Y14:AG14"/>
    <mergeCell ref="B15:B16"/>
    <mergeCell ref="C15:D16"/>
    <mergeCell ref="Y15:AG16"/>
    <mergeCell ref="E16:F16"/>
    <mergeCell ref="H16:I16"/>
    <mergeCell ref="O16:P16"/>
    <mergeCell ref="R16:S16"/>
    <mergeCell ref="B17:B18"/>
    <mergeCell ref="C17:D18"/>
    <mergeCell ref="Y17:AG18"/>
    <mergeCell ref="E18:G18"/>
    <mergeCell ref="I18:K18"/>
    <mergeCell ref="O18:Q18"/>
    <mergeCell ref="S18:U18"/>
    <mergeCell ref="AH19:AH20"/>
    <mergeCell ref="O20:Q20"/>
    <mergeCell ref="R20:W20"/>
    <mergeCell ref="B19:B20"/>
    <mergeCell ref="C19:D20"/>
    <mergeCell ref="F19:G19"/>
    <mergeCell ref="H19:I19"/>
    <mergeCell ref="J19:L19"/>
    <mergeCell ref="M19:N19"/>
    <mergeCell ref="E20:G20"/>
    <mergeCell ref="H20:M20"/>
    <mergeCell ref="P19:Q19"/>
    <mergeCell ref="R19:S19"/>
    <mergeCell ref="T19:V19"/>
    <mergeCell ref="W19:X19"/>
    <mergeCell ref="Y19:AG20"/>
    <mergeCell ref="AH21:AH22"/>
    <mergeCell ref="F22:L22"/>
    <mergeCell ref="P22:V22"/>
    <mergeCell ref="E23:N23"/>
    <mergeCell ref="O23:X23"/>
    <mergeCell ref="B21:B25"/>
    <mergeCell ref="C21:D25"/>
    <mergeCell ref="E21:N21"/>
    <mergeCell ref="O21:X21"/>
    <mergeCell ref="Y21:AG22"/>
    <mergeCell ref="Y23:AG25"/>
    <mergeCell ref="F24:L24"/>
    <mergeCell ref="P24:V24"/>
    <mergeCell ref="E25:N25"/>
    <mergeCell ref="O25:X25"/>
    <mergeCell ref="B26:B27"/>
    <mergeCell ref="C26:D27"/>
    <mergeCell ref="Y26:AG27"/>
    <mergeCell ref="E27:N27"/>
    <mergeCell ref="O27:X27"/>
  </mergeCells>
  <phoneticPr fontId="8"/>
  <conditionalFormatting sqref="E7">
    <cfRule type="expression" dxfId="135" priority="64">
      <formula>$E$7=""</formula>
    </cfRule>
  </conditionalFormatting>
  <conditionalFormatting sqref="E8:E9">
    <cfRule type="expression" dxfId="134" priority="26">
      <formula>COUNTIF($AJ$8:$AJ$9,FALSE)=2</formula>
    </cfRule>
  </conditionalFormatting>
  <conditionalFormatting sqref="E16:F16">
    <cfRule type="expression" dxfId="133" priority="40">
      <formula>$E$16=""</formula>
    </cfRule>
  </conditionalFormatting>
  <conditionalFormatting sqref="E14:J14">
    <cfRule type="expression" dxfId="132" priority="27">
      <formula>COUNTIF($AJ$14:$AL$14,FALSE)=3</formula>
    </cfRule>
  </conditionalFormatting>
  <conditionalFormatting sqref="E10:N12">
    <cfRule type="expression" dxfId="131" priority="43">
      <formula>COUNTIF($AJ$10:$AK$12,FALSE)=4</formula>
    </cfRule>
  </conditionalFormatting>
  <conditionalFormatting sqref="E15:N15">
    <cfRule type="expression" dxfId="130" priority="45">
      <formula>AND($AJ$15=FALSE,$AK$15=FALSE,$AL$15=FALSE,$AM$15=FALSE)</formula>
    </cfRule>
  </conditionalFormatting>
  <conditionalFormatting sqref="E17:N17">
    <cfRule type="expression" dxfId="129" priority="49">
      <formula>AND($AJ$17=FALSE,$AK$17=FALSE)</formula>
    </cfRule>
  </conditionalFormatting>
  <conditionalFormatting sqref="E19:N20">
    <cfRule type="expression" dxfId="128" priority="38">
      <formula>COUNTIF($AJ$19:$AN$19,FALSE)=5</formula>
    </cfRule>
  </conditionalFormatting>
  <conditionalFormatting sqref="E26:N26 E27">
    <cfRule type="expression" dxfId="127" priority="57">
      <formula>AND($AJ$26=FALSE,$AK$26=FALSE)</formula>
    </cfRule>
  </conditionalFormatting>
  <conditionalFormatting sqref="E13:X13">
    <cfRule type="expression" dxfId="126" priority="30">
      <formula>$AJ$13=FALSE</formula>
    </cfRule>
  </conditionalFormatting>
  <conditionalFormatting sqref="E10:AG13">
    <cfRule type="expression" dxfId="125" priority="29">
      <formula>OR(AND($AJ$10=TRUE,$AM$10=TRUE),AND($AJ$10=TRUE,$AL$11=TRUE),AND($AJ$10=TRUE,$AL$12=TRUE),AND($AK$10=TRUE,$AL$11=TRUE),AND($AK$10=TRUE,$AL$12=TRUE))</formula>
    </cfRule>
  </conditionalFormatting>
  <conditionalFormatting sqref="F22:L22">
    <cfRule type="expression" dxfId="124" priority="58">
      <formula>$F$22=""</formula>
    </cfRule>
  </conditionalFormatting>
  <conditionalFormatting sqref="F24:L24">
    <cfRule type="expression" dxfId="123" priority="61">
      <formula>$F$24=""</formula>
    </cfRule>
  </conditionalFormatting>
  <conditionalFormatting sqref="G8:M8">
    <cfRule type="expression" dxfId="122" priority="71">
      <formula>$AJ$9=TRUE</formula>
    </cfRule>
    <cfRule type="containsBlanks" dxfId="121" priority="72">
      <formula>LEN(TRIM(G8))=0</formula>
    </cfRule>
  </conditionalFormatting>
  <conditionalFormatting sqref="H16:I16">
    <cfRule type="expression" dxfId="120" priority="59">
      <formula>$H$16=""</formula>
    </cfRule>
  </conditionalFormatting>
  <conditionalFormatting sqref="H12:M12">
    <cfRule type="expression" dxfId="119" priority="44">
      <formula>AND($AJ$12=TRUE,$H$12="")</formula>
    </cfRule>
  </conditionalFormatting>
  <conditionalFormatting sqref="H20:M20">
    <cfRule type="expression" dxfId="118" priority="53">
      <formula>AND($AN$19=TRUE,$H$20="")</formula>
    </cfRule>
  </conditionalFormatting>
  <conditionalFormatting sqref="I18">
    <cfRule type="expression" dxfId="117" priority="47">
      <formula>$AK$17=TRUE</formula>
    </cfRule>
    <cfRule type="expression" dxfId="116" priority="33">
      <formula>AND($AK$17=TRUE,$AM$17=TRUE)</formula>
    </cfRule>
    <cfRule type="expression" dxfId="115" priority="55">
      <formula>$I$18=""</formula>
    </cfRule>
  </conditionalFormatting>
  <conditionalFormatting sqref="L14:M14">
    <cfRule type="expression" dxfId="114" priority="35">
      <formula>AND(COUNTIF($AJ$14:$AL$14,TRUE)&gt;0,$L$14="")</formula>
    </cfRule>
    <cfRule type="expression" dxfId="113" priority="28">
      <formula>$L$14=""</formula>
    </cfRule>
  </conditionalFormatting>
  <conditionalFormatting sqref="O7">
    <cfRule type="expression" dxfId="112" priority="50">
      <formula>$O$7=""</formula>
    </cfRule>
  </conditionalFormatting>
  <conditionalFormatting sqref="O8:O9">
    <cfRule type="expression" dxfId="111" priority="25">
      <formula>COUNTIF($AK$8:$AK$9,FALSE)=2</formula>
    </cfRule>
  </conditionalFormatting>
  <conditionalFormatting sqref="O16:P16">
    <cfRule type="expression" dxfId="110" priority="39">
      <formula>$O$16=""</formula>
    </cfRule>
  </conditionalFormatting>
  <conditionalFormatting sqref="O14:T14">
    <cfRule type="expression" dxfId="109" priority="66">
      <formula>COUNTIF($AM$14:$AO$14,FALSE)=3</formula>
    </cfRule>
  </conditionalFormatting>
  <conditionalFormatting sqref="O10:X12">
    <cfRule type="expression" dxfId="108" priority="41">
      <formula>COUNTIF($AL$10:$AM$12,FALSE)=4</formula>
    </cfRule>
  </conditionalFormatting>
  <conditionalFormatting sqref="O15:X15">
    <cfRule type="expression" dxfId="107" priority="51">
      <formula>AND($AJ$16=FALSE,$AK$16=FALSE,$AL$16=FALSE,$AM$16=FALSE)</formula>
    </cfRule>
  </conditionalFormatting>
  <conditionalFormatting sqref="O17:X17">
    <cfRule type="expression" dxfId="106" priority="48">
      <formula>AND($AL$17=FALSE,$AM$17=FALSE)</formula>
    </cfRule>
  </conditionalFormatting>
  <conditionalFormatting sqref="O19:X20">
    <cfRule type="expression" dxfId="105" priority="37">
      <formula>COUNTIF($AJ$20:$AN$20,FALSE)=5</formula>
    </cfRule>
  </conditionalFormatting>
  <conditionalFormatting sqref="O26:X26 O27">
    <cfRule type="expression" dxfId="104" priority="56">
      <formula>AND($AL$26=FALSE,$AM$26=FALSE)</formula>
    </cfRule>
  </conditionalFormatting>
  <conditionalFormatting sqref="P22:V22">
    <cfRule type="expression" dxfId="103" priority="62">
      <formula>$P$22=""</formula>
    </cfRule>
  </conditionalFormatting>
  <conditionalFormatting sqref="P24:V24">
    <cfRule type="expression" dxfId="102" priority="60">
      <formula>$P$24=""</formula>
    </cfRule>
  </conditionalFormatting>
  <conditionalFormatting sqref="Q8">
    <cfRule type="expression" dxfId="101" priority="23">
      <formula>$AK$9=TRUE</formula>
    </cfRule>
    <cfRule type="containsBlanks" dxfId="100" priority="24">
      <formula>LEN(TRIM(Q8))=0</formula>
    </cfRule>
  </conditionalFormatting>
  <conditionalFormatting sqref="R16:S16">
    <cfRule type="expression" dxfId="99" priority="52">
      <formula>$R$16=""</formula>
    </cfRule>
  </conditionalFormatting>
  <conditionalFormatting sqref="R12:W12">
    <cfRule type="expression" dxfId="98" priority="42">
      <formula>AND($AL$12=TRUE,$R$12="")</formula>
    </cfRule>
  </conditionalFormatting>
  <conditionalFormatting sqref="R20:W20">
    <cfRule type="expression" dxfId="97" priority="36">
      <formula>AND($AN$20=TRUE,$R$20="")</formula>
    </cfRule>
  </conditionalFormatting>
  <conditionalFormatting sqref="S18">
    <cfRule type="expression" dxfId="96" priority="46">
      <formula>$AM$17=TRUE</formula>
    </cfRule>
    <cfRule type="expression" dxfId="95" priority="54">
      <formula>$S$18=""</formula>
    </cfRule>
  </conditionalFormatting>
  <conditionalFormatting sqref="V14:W14">
    <cfRule type="expression" dxfId="94" priority="18">
      <formula>AND(COUNTIF($AM$14:$AO$14,TRUE)&gt;0,$V$14="")</formula>
    </cfRule>
    <cfRule type="expression" dxfId="93" priority="65">
      <formula>$V$14=""</formula>
    </cfRule>
  </conditionalFormatting>
  <conditionalFormatting sqref="Y23">
    <cfRule type="expression" dxfId="92" priority="5">
      <formula>AND($F$24&lt;&gt;"",$P$24&lt;&gt;"",$F$24=$P$24)</formula>
    </cfRule>
  </conditionalFormatting>
  <conditionalFormatting sqref="Y7:AG7">
    <cfRule type="expression" dxfId="91" priority="11">
      <formula>OR(AND($E$7="",$O$7=""),$E$7&lt;&gt;$O$7)</formula>
    </cfRule>
  </conditionalFormatting>
  <conditionalFormatting sqref="Y7:AG16">
    <cfRule type="notContainsBlanks" dxfId="90" priority="10">
      <formula>LEN(TRIM(Y7))&gt;0</formula>
    </cfRule>
  </conditionalFormatting>
  <conditionalFormatting sqref="Y8:AG9">
    <cfRule type="expression" dxfId="89" priority="69">
      <formula>OR(OR($AJ$8&lt;&gt;$AK$8,$AJ$9&lt;&gt;$AK$9),AND($AJ$8=FALSE,$AK$8=FALSE,$AJ$9=FALSE,$AK$9=FALSE))</formula>
    </cfRule>
    <cfRule type="expression" dxfId="88" priority="70">
      <formula>AND($AJ$8=$AK$8,$AJ$9=$AK$9,$H$8=$R$8)</formula>
    </cfRule>
  </conditionalFormatting>
  <conditionalFormatting sqref="Y10:AG13">
    <cfRule type="expression" dxfId="87" priority="21">
      <formula>AND($AJ$10=$AL$10,$AK$10=$AM$10,$AJ$11=$AL$11,$AJ$12=$AL$12,$H$12=$R$12)</formula>
    </cfRule>
    <cfRule type="expression" dxfId="86" priority="20">
      <formula>OR(OR($AJ$10&lt;&gt;$AL$10,$AK$10&lt;&gt;$AM$10,$AJ$11&lt;&gt;$AL$11,$AJ$12&lt;&gt;$AL$12),COUNTIF($AJ$10:$AM$12,FALSE)=8)</formula>
    </cfRule>
  </conditionalFormatting>
  <conditionalFormatting sqref="Y14:AG14">
    <cfRule type="expression" dxfId="85" priority="17">
      <formula>AND($AJ$14=$AM$14,$AK$14=$AN$14,$AL$14=$AO$14,$L$14=$V$14)</formula>
    </cfRule>
    <cfRule type="expression" dxfId="84" priority="16">
      <formula>OR(OR($L$14&lt;&gt;$V$14,$AJ$14&lt;&gt;$AM$14,$AK$14&lt;&gt;$AN$14,$AL$14&lt;&gt;$AO$14),COUNTIF($AJ$14:$AO$14,FALSE)=6)</formula>
    </cfRule>
  </conditionalFormatting>
  <conditionalFormatting sqref="Y15:AG16">
    <cfRule type="expression" dxfId="83" priority="14">
      <formula>AND($AJ$15=$AJ$16,$AK$15=$AK$16,$AL$15=$AL$16,$AM$15=$AM$16,$E$16&amp;$H$16=$O$16&amp;$R$16)</formula>
    </cfRule>
    <cfRule type="expression" dxfId="82" priority="13">
      <formula>OR(OR(($E$16&amp;$H$16)&lt;&gt;($O$16&amp;$R$16),$AJ$15&lt;&gt;$AJ$16,$AK$15&lt;&gt;$AK$16,$AL$15&lt;&gt;$AL$16,$AM$15&lt;&gt;$AM$16),COUNTIF($AJ$15:$AM$16,FALSE)=8)</formula>
    </cfRule>
  </conditionalFormatting>
  <conditionalFormatting sqref="Y17:AG18">
    <cfRule type="expression" dxfId="81" priority="67">
      <formula>OR(AND($AJ$17=TRUE,$AL$17=TRUE,$I$18&lt;&gt;"",$S$18&lt;&gt;"",$I$18=$S$18),AND($AK$17=TRUE,$AM$17=TRUE))</formula>
    </cfRule>
    <cfRule type="expression" dxfId="80" priority="68">
      <formula>$Y$17=""</formula>
    </cfRule>
  </conditionalFormatting>
  <conditionalFormatting sqref="Y19:AG20">
    <cfRule type="expression" dxfId="79" priority="2">
      <formula>OR($AJ$19&lt;&gt;$AJ$20,$AK$19&lt;&gt;$AK$20,$AL$19&lt;&gt;$AL$20,$AM$19&lt;&gt;$AM$20,$AN$19&lt;&gt;$AN$20)</formula>
    </cfRule>
    <cfRule type="expression" dxfId="78" priority="3">
      <formula>COUNTIF($AJ$19:$AN$20,FALSE)=10</formula>
    </cfRule>
    <cfRule type="expression" dxfId="77" priority="4">
      <formula>OR(AND($AJ$19=TRUE,$AJ$20=TRUE),AND($AK$19=TRUE,$AK$20=TRUE),AND($AL$19=TRUE,$AL$20=TRUE),AND($AM$19=TRUE,$AM$20=TRUE),AND($AN$19=TRUE,$AN$20=TRUE))</formula>
    </cfRule>
    <cfRule type="notContainsBlanks" dxfId="76" priority="1">
      <formula>LEN(TRIM(Y19))&gt;0</formula>
    </cfRule>
  </conditionalFormatting>
  <conditionalFormatting sqref="Y21:AG22">
    <cfRule type="expression" dxfId="75" priority="32">
      <formula>$Y$21=""</formula>
    </cfRule>
    <cfRule type="expression" dxfId="74" priority="31">
      <formula>AND($F$22&lt;&gt;"",$P$22&lt;&gt;"",$F$22=$P$22)</formula>
    </cfRule>
  </conditionalFormatting>
  <conditionalFormatting sqref="Y23:AG25">
    <cfRule type="containsBlanks" dxfId="73" priority="6">
      <formula>LEN(TRIM(Y23))=0</formula>
    </cfRule>
  </conditionalFormatting>
  <conditionalFormatting sqref="Y26:AG27">
    <cfRule type="expression" dxfId="72" priority="34">
      <formula>OR(AND($AJ$26=TRUE,$AL$26=TRUE),AND($AK$26=TRUE,$AM$26=TRUE))</formula>
    </cfRule>
    <cfRule type="expression" dxfId="71" priority="63">
      <formula>$Y$26:$AG$28=""</formula>
    </cfRule>
  </conditionalFormatting>
  <dataValidations count="1">
    <dataValidation imeMode="off" allowBlank="1" showInputMessage="1" showErrorMessage="1" sqref="E16 O16" xr:uid="{CACCC4F7-DB18-407F-8516-D4DCDD40FAE2}"/>
  </dataValidations>
  <pageMargins left="0.70866141732283472" right="0.70866141732283472" top="0.43307086614173229" bottom="0.74803149606299213" header="0.31496062992125984" footer="0.31496062992125984"/>
  <pageSetup paperSize="9" scale="75" orientation="portrait" blackAndWhite="1" r:id="rId1"/>
  <headerFooter>
    <oddFooter xml:space="preserve">&amp;C&amp;12 5（従業員⑤）&amp;11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78177" r:id="rId4" name="Group Box 1">
              <controlPr defaultSize="0" autoFill="0" autoPict="0">
                <anchor moveWithCells="1">
                  <from>
                    <xdr:col>14</xdr:col>
                    <xdr:colOff>0</xdr:colOff>
                    <xdr:row>9</xdr:row>
                    <xdr:rowOff>19050</xdr:rowOff>
                  </from>
                  <to>
                    <xdr:col>23</xdr:col>
                    <xdr:colOff>69850</xdr:colOff>
                    <xdr:row>10</xdr:row>
                    <xdr:rowOff>241300</xdr:rowOff>
                  </to>
                </anchor>
              </controlPr>
            </control>
          </mc:Choice>
        </mc:AlternateContent>
        <mc:AlternateContent xmlns:mc="http://schemas.openxmlformats.org/markup-compatibility/2006">
          <mc:Choice Requires="x14">
            <control shapeId="178178" r:id="rId5" name="Group Box 2">
              <controlPr defaultSize="0" autoFill="0" autoPict="0">
                <anchor moveWithCells="1">
                  <from>
                    <xdr:col>4</xdr:col>
                    <xdr:colOff>0</xdr:colOff>
                    <xdr:row>8</xdr:row>
                    <xdr:rowOff>247650</xdr:rowOff>
                  </from>
                  <to>
                    <xdr:col>13</xdr:col>
                    <xdr:colOff>304800</xdr:colOff>
                    <xdr:row>10</xdr:row>
                    <xdr:rowOff>323850</xdr:rowOff>
                  </to>
                </anchor>
              </controlPr>
            </control>
          </mc:Choice>
        </mc:AlternateContent>
        <mc:AlternateContent xmlns:mc="http://schemas.openxmlformats.org/markup-compatibility/2006">
          <mc:Choice Requires="x14">
            <control shapeId="178179" r:id="rId6" name="Group Box 3">
              <controlPr defaultSize="0" autoFill="0" autoPict="0">
                <anchor moveWithCells="1">
                  <from>
                    <xdr:col>4</xdr:col>
                    <xdr:colOff>0</xdr:colOff>
                    <xdr:row>16</xdr:row>
                    <xdr:rowOff>0</xdr:rowOff>
                  </from>
                  <to>
                    <xdr:col>13</xdr:col>
                    <xdr:colOff>0</xdr:colOff>
                    <xdr:row>17</xdr:row>
                    <xdr:rowOff>50800</xdr:rowOff>
                  </to>
                </anchor>
              </controlPr>
            </control>
          </mc:Choice>
        </mc:AlternateContent>
        <mc:AlternateContent xmlns:mc="http://schemas.openxmlformats.org/markup-compatibility/2006">
          <mc:Choice Requires="x14">
            <control shapeId="178180" r:id="rId7" name="Group Box 4">
              <controlPr defaultSize="0" autoFill="0" autoPict="0">
                <anchor moveWithCells="1">
                  <from>
                    <xdr:col>14</xdr:col>
                    <xdr:colOff>0</xdr:colOff>
                    <xdr:row>16</xdr:row>
                    <xdr:rowOff>0</xdr:rowOff>
                  </from>
                  <to>
                    <xdr:col>23</xdr:col>
                    <xdr:colOff>279400</xdr:colOff>
                    <xdr:row>17</xdr:row>
                    <xdr:rowOff>107950</xdr:rowOff>
                  </to>
                </anchor>
              </controlPr>
            </control>
          </mc:Choice>
        </mc:AlternateContent>
        <mc:AlternateContent xmlns:mc="http://schemas.openxmlformats.org/markup-compatibility/2006">
          <mc:Choice Requires="x14">
            <control shapeId="178181" r:id="rId8" name="Group Box 5">
              <controlPr defaultSize="0" autoFill="0" autoPict="0">
                <anchor moveWithCells="1">
                  <from>
                    <xdr:col>4</xdr:col>
                    <xdr:colOff>0</xdr:colOff>
                    <xdr:row>20</xdr:row>
                    <xdr:rowOff>0</xdr:rowOff>
                  </from>
                  <to>
                    <xdr:col>14</xdr:col>
                    <xdr:colOff>12700</xdr:colOff>
                    <xdr:row>21</xdr:row>
                    <xdr:rowOff>323850</xdr:rowOff>
                  </to>
                </anchor>
              </controlPr>
            </control>
          </mc:Choice>
        </mc:AlternateContent>
        <mc:AlternateContent xmlns:mc="http://schemas.openxmlformats.org/markup-compatibility/2006">
          <mc:Choice Requires="x14">
            <control shapeId="178182" r:id="rId9" name="Group Box 6">
              <controlPr defaultSize="0" autoFill="0" autoPict="0">
                <anchor moveWithCells="1">
                  <from>
                    <xdr:col>14</xdr:col>
                    <xdr:colOff>0</xdr:colOff>
                    <xdr:row>20</xdr:row>
                    <xdr:rowOff>0</xdr:rowOff>
                  </from>
                  <to>
                    <xdr:col>24</xdr:col>
                    <xdr:colOff>76200</xdr:colOff>
                    <xdr:row>21</xdr:row>
                    <xdr:rowOff>323850</xdr:rowOff>
                  </to>
                </anchor>
              </controlPr>
            </control>
          </mc:Choice>
        </mc:AlternateContent>
        <mc:AlternateContent xmlns:mc="http://schemas.openxmlformats.org/markup-compatibility/2006">
          <mc:Choice Requires="x14">
            <control shapeId="178183" r:id="rId10" name="Group Box 7">
              <controlPr defaultSize="0" autoFill="0" autoPict="0">
                <anchor moveWithCells="1">
                  <from>
                    <xdr:col>14</xdr:col>
                    <xdr:colOff>0</xdr:colOff>
                    <xdr:row>8</xdr:row>
                    <xdr:rowOff>247650</xdr:rowOff>
                  </from>
                  <to>
                    <xdr:col>23</xdr:col>
                    <xdr:colOff>260350</xdr:colOff>
                    <xdr:row>10</xdr:row>
                    <xdr:rowOff>323850</xdr:rowOff>
                  </to>
                </anchor>
              </controlPr>
            </control>
          </mc:Choice>
        </mc:AlternateContent>
        <mc:AlternateContent xmlns:mc="http://schemas.openxmlformats.org/markup-compatibility/2006">
          <mc:Choice Requires="x14">
            <control shapeId="178184" r:id="rId11" name="Group Box 8">
              <controlPr defaultSize="0" autoFill="0" autoPict="0">
                <anchor moveWithCells="1">
                  <from>
                    <xdr:col>14</xdr:col>
                    <xdr:colOff>0</xdr:colOff>
                    <xdr:row>8</xdr:row>
                    <xdr:rowOff>247650</xdr:rowOff>
                  </from>
                  <to>
                    <xdr:col>23</xdr:col>
                    <xdr:colOff>260350</xdr:colOff>
                    <xdr:row>10</xdr:row>
                    <xdr:rowOff>323850</xdr:rowOff>
                  </to>
                </anchor>
              </controlPr>
            </control>
          </mc:Choice>
        </mc:AlternateContent>
        <mc:AlternateContent xmlns:mc="http://schemas.openxmlformats.org/markup-compatibility/2006">
          <mc:Choice Requires="x14">
            <control shapeId="178185" r:id="rId12" name="Group Box 9">
              <controlPr defaultSize="0" autoFill="0" autoPict="0">
                <anchor moveWithCells="1">
                  <from>
                    <xdr:col>14</xdr:col>
                    <xdr:colOff>0</xdr:colOff>
                    <xdr:row>16</xdr:row>
                    <xdr:rowOff>0</xdr:rowOff>
                  </from>
                  <to>
                    <xdr:col>22</xdr:col>
                    <xdr:colOff>266700</xdr:colOff>
                    <xdr:row>17</xdr:row>
                    <xdr:rowOff>50800</xdr:rowOff>
                  </to>
                </anchor>
              </controlPr>
            </control>
          </mc:Choice>
        </mc:AlternateContent>
        <mc:AlternateContent xmlns:mc="http://schemas.openxmlformats.org/markup-compatibility/2006">
          <mc:Choice Requires="x14">
            <control shapeId="178186" r:id="rId13" name="Group Box 10">
              <controlPr defaultSize="0" autoFill="0" autoPict="0">
                <anchor moveWithCells="1">
                  <from>
                    <xdr:col>14</xdr:col>
                    <xdr:colOff>0</xdr:colOff>
                    <xdr:row>20</xdr:row>
                    <xdr:rowOff>0</xdr:rowOff>
                  </from>
                  <to>
                    <xdr:col>24</xdr:col>
                    <xdr:colOff>19050</xdr:colOff>
                    <xdr:row>21</xdr:row>
                    <xdr:rowOff>323850</xdr:rowOff>
                  </to>
                </anchor>
              </controlPr>
            </control>
          </mc:Choice>
        </mc:AlternateContent>
        <mc:AlternateContent xmlns:mc="http://schemas.openxmlformats.org/markup-compatibility/2006">
          <mc:Choice Requires="x14">
            <control shapeId="178187" r:id="rId14" name="Group Box 11">
              <controlPr defaultSize="0" autoFill="0" autoPict="0">
                <anchor moveWithCells="1">
                  <from>
                    <xdr:col>14</xdr:col>
                    <xdr:colOff>0</xdr:colOff>
                    <xdr:row>20</xdr:row>
                    <xdr:rowOff>0</xdr:rowOff>
                  </from>
                  <to>
                    <xdr:col>24</xdr:col>
                    <xdr:colOff>19050</xdr:colOff>
                    <xdr:row>21</xdr:row>
                    <xdr:rowOff>323850</xdr:rowOff>
                  </to>
                </anchor>
              </controlPr>
            </control>
          </mc:Choice>
        </mc:AlternateContent>
        <mc:AlternateContent xmlns:mc="http://schemas.openxmlformats.org/markup-compatibility/2006">
          <mc:Choice Requires="x14">
            <control shapeId="178188" r:id="rId15" name="Group Box 12">
              <controlPr defaultSize="0" autoFill="0" autoPict="0">
                <anchor moveWithCells="1">
                  <from>
                    <xdr:col>14</xdr:col>
                    <xdr:colOff>0</xdr:colOff>
                    <xdr:row>16</xdr:row>
                    <xdr:rowOff>0</xdr:rowOff>
                  </from>
                  <to>
                    <xdr:col>22</xdr:col>
                    <xdr:colOff>266700</xdr:colOff>
                    <xdr:row>17</xdr:row>
                    <xdr:rowOff>50800</xdr:rowOff>
                  </to>
                </anchor>
              </controlPr>
            </control>
          </mc:Choice>
        </mc:AlternateContent>
        <mc:AlternateContent xmlns:mc="http://schemas.openxmlformats.org/markup-compatibility/2006">
          <mc:Choice Requires="x14">
            <control shapeId="178189" r:id="rId16" name="Group Box 13">
              <controlPr defaultSize="0" autoFill="0" autoPict="0">
                <anchor moveWithCells="1">
                  <from>
                    <xdr:col>14</xdr:col>
                    <xdr:colOff>0</xdr:colOff>
                    <xdr:row>20</xdr:row>
                    <xdr:rowOff>0</xdr:rowOff>
                  </from>
                  <to>
                    <xdr:col>24</xdr:col>
                    <xdr:colOff>19050</xdr:colOff>
                    <xdr:row>21</xdr:row>
                    <xdr:rowOff>323850</xdr:rowOff>
                  </to>
                </anchor>
              </controlPr>
            </control>
          </mc:Choice>
        </mc:AlternateContent>
        <mc:AlternateContent xmlns:mc="http://schemas.openxmlformats.org/markup-compatibility/2006">
          <mc:Choice Requires="x14">
            <control shapeId="178190" r:id="rId17" name="Group Box 14">
              <controlPr defaultSize="0" autoFill="0" autoPict="0">
                <anchor moveWithCells="1">
                  <from>
                    <xdr:col>14</xdr:col>
                    <xdr:colOff>0</xdr:colOff>
                    <xdr:row>20</xdr:row>
                    <xdr:rowOff>0</xdr:rowOff>
                  </from>
                  <to>
                    <xdr:col>24</xdr:col>
                    <xdr:colOff>76200</xdr:colOff>
                    <xdr:row>21</xdr:row>
                    <xdr:rowOff>323850</xdr:rowOff>
                  </to>
                </anchor>
              </controlPr>
            </control>
          </mc:Choice>
        </mc:AlternateContent>
        <mc:AlternateContent xmlns:mc="http://schemas.openxmlformats.org/markup-compatibility/2006">
          <mc:Choice Requires="x14">
            <control shapeId="178191" r:id="rId18" name="Group Box 15">
              <controlPr defaultSize="0" autoFill="0" autoPict="0">
                <anchor moveWithCells="1">
                  <from>
                    <xdr:col>4</xdr:col>
                    <xdr:colOff>0</xdr:colOff>
                    <xdr:row>22</xdr:row>
                    <xdr:rowOff>0</xdr:rowOff>
                  </from>
                  <to>
                    <xdr:col>14</xdr:col>
                    <xdr:colOff>12700</xdr:colOff>
                    <xdr:row>24</xdr:row>
                    <xdr:rowOff>12700</xdr:rowOff>
                  </to>
                </anchor>
              </controlPr>
            </control>
          </mc:Choice>
        </mc:AlternateContent>
        <mc:AlternateContent xmlns:mc="http://schemas.openxmlformats.org/markup-compatibility/2006">
          <mc:Choice Requires="x14">
            <control shapeId="178192" r:id="rId19" name="Check Box 16">
              <controlPr locked="0" defaultSize="0" autoFill="0" autoLine="0" autoPict="0">
                <anchor moveWithCells="1">
                  <from>
                    <xdr:col>4</xdr:col>
                    <xdr:colOff>31750</xdr:colOff>
                    <xdr:row>9</xdr:row>
                    <xdr:rowOff>0</xdr:rowOff>
                  </from>
                  <to>
                    <xdr:col>5</xdr:col>
                    <xdr:colOff>69850</xdr:colOff>
                    <xdr:row>9</xdr:row>
                    <xdr:rowOff>304800</xdr:rowOff>
                  </to>
                </anchor>
              </controlPr>
            </control>
          </mc:Choice>
        </mc:AlternateContent>
        <mc:AlternateContent xmlns:mc="http://schemas.openxmlformats.org/markup-compatibility/2006">
          <mc:Choice Requires="x14">
            <control shapeId="178193" r:id="rId20" name="Check Box 17">
              <controlPr locked="0" defaultSize="0" autoFill="0" autoLine="0" autoPict="0">
                <anchor moveWithCells="1">
                  <from>
                    <xdr:col>7</xdr:col>
                    <xdr:colOff>50800</xdr:colOff>
                    <xdr:row>9</xdr:row>
                    <xdr:rowOff>76200</xdr:rowOff>
                  </from>
                  <to>
                    <xdr:col>8</xdr:col>
                    <xdr:colOff>19050</xdr:colOff>
                    <xdr:row>9</xdr:row>
                    <xdr:rowOff>222250</xdr:rowOff>
                  </to>
                </anchor>
              </controlPr>
            </control>
          </mc:Choice>
        </mc:AlternateContent>
        <mc:AlternateContent xmlns:mc="http://schemas.openxmlformats.org/markup-compatibility/2006">
          <mc:Choice Requires="x14">
            <control shapeId="178194" r:id="rId21" name="Check Box 18">
              <controlPr locked="0" defaultSize="0" autoFill="0" autoLine="0" autoPict="0">
                <anchor moveWithCells="1">
                  <from>
                    <xdr:col>14</xdr:col>
                    <xdr:colOff>38100</xdr:colOff>
                    <xdr:row>9</xdr:row>
                    <xdr:rowOff>50800</xdr:rowOff>
                  </from>
                  <to>
                    <xdr:col>15</xdr:col>
                    <xdr:colOff>107950</xdr:colOff>
                    <xdr:row>9</xdr:row>
                    <xdr:rowOff>279400</xdr:rowOff>
                  </to>
                </anchor>
              </controlPr>
            </control>
          </mc:Choice>
        </mc:AlternateContent>
        <mc:AlternateContent xmlns:mc="http://schemas.openxmlformats.org/markup-compatibility/2006">
          <mc:Choice Requires="x14">
            <control shapeId="178195" r:id="rId22" name="Check Box 19">
              <controlPr locked="0" defaultSize="0" autoFill="0" autoLine="0" autoPict="0">
                <anchor moveWithCells="1">
                  <from>
                    <xdr:col>17</xdr:col>
                    <xdr:colOff>57150</xdr:colOff>
                    <xdr:row>9</xdr:row>
                    <xdr:rowOff>38100</xdr:rowOff>
                  </from>
                  <to>
                    <xdr:col>18</xdr:col>
                    <xdr:colOff>88900</xdr:colOff>
                    <xdr:row>9</xdr:row>
                    <xdr:rowOff>285750</xdr:rowOff>
                  </to>
                </anchor>
              </controlPr>
            </control>
          </mc:Choice>
        </mc:AlternateContent>
        <mc:AlternateContent xmlns:mc="http://schemas.openxmlformats.org/markup-compatibility/2006">
          <mc:Choice Requires="x14">
            <control shapeId="178196" r:id="rId23" name="Check Box 20">
              <controlPr locked="0" defaultSize="0" autoFill="0" autoLine="0" autoPict="0">
                <anchor moveWithCells="1">
                  <from>
                    <xdr:col>4</xdr:col>
                    <xdr:colOff>19050</xdr:colOff>
                    <xdr:row>10</xdr:row>
                    <xdr:rowOff>76200</xdr:rowOff>
                  </from>
                  <to>
                    <xdr:col>5</xdr:col>
                    <xdr:colOff>114300</xdr:colOff>
                    <xdr:row>10</xdr:row>
                    <xdr:rowOff>323850</xdr:rowOff>
                  </to>
                </anchor>
              </controlPr>
            </control>
          </mc:Choice>
        </mc:AlternateContent>
        <mc:AlternateContent xmlns:mc="http://schemas.openxmlformats.org/markup-compatibility/2006">
          <mc:Choice Requires="x14">
            <control shapeId="178197" r:id="rId24" name="Check Box 21">
              <controlPr locked="0" defaultSize="0" autoFill="0" autoLine="0" autoPict="0">
                <anchor moveWithCells="1">
                  <from>
                    <xdr:col>14</xdr:col>
                    <xdr:colOff>38100</xdr:colOff>
                    <xdr:row>10</xdr:row>
                    <xdr:rowOff>69850</xdr:rowOff>
                  </from>
                  <to>
                    <xdr:col>15</xdr:col>
                    <xdr:colOff>88900</xdr:colOff>
                    <xdr:row>10</xdr:row>
                    <xdr:rowOff>317500</xdr:rowOff>
                  </to>
                </anchor>
              </controlPr>
            </control>
          </mc:Choice>
        </mc:AlternateContent>
        <mc:AlternateContent xmlns:mc="http://schemas.openxmlformats.org/markup-compatibility/2006">
          <mc:Choice Requires="x14">
            <control shapeId="178198" r:id="rId25" name="Check Box 22">
              <controlPr locked="0" defaultSize="0" autoFill="0" autoLine="0" autoPict="0">
                <anchor moveWithCells="1">
                  <from>
                    <xdr:col>4</xdr:col>
                    <xdr:colOff>19050</xdr:colOff>
                    <xdr:row>11</xdr:row>
                    <xdr:rowOff>57150</xdr:rowOff>
                  </from>
                  <to>
                    <xdr:col>5</xdr:col>
                    <xdr:colOff>50800</xdr:colOff>
                    <xdr:row>11</xdr:row>
                    <xdr:rowOff>304800</xdr:rowOff>
                  </to>
                </anchor>
              </controlPr>
            </control>
          </mc:Choice>
        </mc:AlternateContent>
        <mc:AlternateContent xmlns:mc="http://schemas.openxmlformats.org/markup-compatibility/2006">
          <mc:Choice Requires="x14">
            <control shapeId="178199" r:id="rId26" name="Check Box 23">
              <controlPr locked="0" defaultSize="0" autoFill="0" autoLine="0" autoPict="0">
                <anchor moveWithCells="1">
                  <from>
                    <xdr:col>14</xdr:col>
                    <xdr:colOff>38100</xdr:colOff>
                    <xdr:row>11</xdr:row>
                    <xdr:rowOff>57150</xdr:rowOff>
                  </from>
                  <to>
                    <xdr:col>15</xdr:col>
                    <xdr:colOff>57150</xdr:colOff>
                    <xdr:row>11</xdr:row>
                    <xdr:rowOff>304800</xdr:rowOff>
                  </to>
                </anchor>
              </controlPr>
            </control>
          </mc:Choice>
        </mc:AlternateContent>
        <mc:AlternateContent xmlns:mc="http://schemas.openxmlformats.org/markup-compatibility/2006">
          <mc:Choice Requires="x14">
            <control shapeId="178200" r:id="rId27" name="Check Box 24">
              <controlPr locked="0" defaultSize="0" autoFill="0" autoLine="0" autoPict="0">
                <anchor moveWithCells="1">
                  <from>
                    <xdr:col>4</xdr:col>
                    <xdr:colOff>50800</xdr:colOff>
                    <xdr:row>12</xdr:row>
                    <xdr:rowOff>76200</xdr:rowOff>
                  </from>
                  <to>
                    <xdr:col>5</xdr:col>
                    <xdr:colOff>57150</xdr:colOff>
                    <xdr:row>12</xdr:row>
                    <xdr:rowOff>323850</xdr:rowOff>
                  </to>
                </anchor>
              </controlPr>
            </control>
          </mc:Choice>
        </mc:AlternateContent>
        <mc:AlternateContent xmlns:mc="http://schemas.openxmlformats.org/markup-compatibility/2006">
          <mc:Choice Requires="x14">
            <control shapeId="178201" r:id="rId28" name="Check Box 25">
              <controlPr locked="0" defaultSize="0" autoFill="0" autoLine="0" autoPict="0">
                <anchor moveWithCells="1">
                  <from>
                    <xdr:col>4</xdr:col>
                    <xdr:colOff>31750</xdr:colOff>
                    <xdr:row>13</xdr:row>
                    <xdr:rowOff>209550</xdr:rowOff>
                  </from>
                  <to>
                    <xdr:col>4</xdr:col>
                    <xdr:colOff>228600</xdr:colOff>
                    <xdr:row>13</xdr:row>
                    <xdr:rowOff>457200</xdr:rowOff>
                  </to>
                </anchor>
              </controlPr>
            </control>
          </mc:Choice>
        </mc:AlternateContent>
        <mc:AlternateContent xmlns:mc="http://schemas.openxmlformats.org/markup-compatibility/2006">
          <mc:Choice Requires="x14">
            <control shapeId="178202" r:id="rId29" name="Check Box 26">
              <controlPr locked="0" defaultSize="0" autoFill="0" autoLine="0" autoPict="0">
                <anchor moveWithCells="1">
                  <from>
                    <xdr:col>6</xdr:col>
                    <xdr:colOff>127000</xdr:colOff>
                    <xdr:row>13</xdr:row>
                    <xdr:rowOff>247650</xdr:rowOff>
                  </from>
                  <to>
                    <xdr:col>6</xdr:col>
                    <xdr:colOff>336550</xdr:colOff>
                    <xdr:row>13</xdr:row>
                    <xdr:rowOff>419100</xdr:rowOff>
                  </to>
                </anchor>
              </controlPr>
            </control>
          </mc:Choice>
        </mc:AlternateContent>
        <mc:AlternateContent xmlns:mc="http://schemas.openxmlformats.org/markup-compatibility/2006">
          <mc:Choice Requires="x14">
            <control shapeId="178203" r:id="rId30" name="Check Box 27">
              <controlPr locked="0" defaultSize="0" autoFill="0" autoLine="0" autoPict="0">
                <anchor moveWithCells="1">
                  <from>
                    <xdr:col>8</xdr:col>
                    <xdr:colOff>31750</xdr:colOff>
                    <xdr:row>13</xdr:row>
                    <xdr:rowOff>203200</xdr:rowOff>
                  </from>
                  <to>
                    <xdr:col>8</xdr:col>
                    <xdr:colOff>266700</xdr:colOff>
                    <xdr:row>13</xdr:row>
                    <xdr:rowOff>469900</xdr:rowOff>
                  </to>
                </anchor>
              </controlPr>
            </control>
          </mc:Choice>
        </mc:AlternateContent>
        <mc:AlternateContent xmlns:mc="http://schemas.openxmlformats.org/markup-compatibility/2006">
          <mc:Choice Requires="x14">
            <control shapeId="178204" r:id="rId31" name="Check Box 28">
              <controlPr locked="0" defaultSize="0" autoFill="0" autoLine="0" autoPict="0">
                <anchor moveWithCells="1">
                  <from>
                    <xdr:col>14</xdr:col>
                    <xdr:colOff>31750</xdr:colOff>
                    <xdr:row>13</xdr:row>
                    <xdr:rowOff>203200</xdr:rowOff>
                  </from>
                  <to>
                    <xdr:col>15</xdr:col>
                    <xdr:colOff>69850</xdr:colOff>
                    <xdr:row>13</xdr:row>
                    <xdr:rowOff>438150</xdr:rowOff>
                  </to>
                </anchor>
              </controlPr>
            </control>
          </mc:Choice>
        </mc:AlternateContent>
        <mc:AlternateContent xmlns:mc="http://schemas.openxmlformats.org/markup-compatibility/2006">
          <mc:Choice Requires="x14">
            <control shapeId="178205" r:id="rId32" name="Check Box 29">
              <controlPr locked="0" defaultSize="0" autoFill="0" autoLine="0" autoPict="0">
                <anchor moveWithCells="1">
                  <from>
                    <xdr:col>18</xdr:col>
                    <xdr:colOff>31750</xdr:colOff>
                    <xdr:row>13</xdr:row>
                    <xdr:rowOff>209550</xdr:rowOff>
                  </from>
                  <to>
                    <xdr:col>18</xdr:col>
                    <xdr:colOff>247650</xdr:colOff>
                    <xdr:row>13</xdr:row>
                    <xdr:rowOff>457200</xdr:rowOff>
                  </to>
                </anchor>
              </controlPr>
            </control>
          </mc:Choice>
        </mc:AlternateContent>
        <mc:AlternateContent xmlns:mc="http://schemas.openxmlformats.org/markup-compatibility/2006">
          <mc:Choice Requires="x14">
            <control shapeId="178206" r:id="rId33" name="Check Box 30">
              <controlPr locked="0" defaultSize="0" autoFill="0" autoLine="0" autoPict="0">
                <anchor moveWithCells="1">
                  <from>
                    <xdr:col>4</xdr:col>
                    <xdr:colOff>19050</xdr:colOff>
                    <xdr:row>14</xdr:row>
                    <xdr:rowOff>114300</xdr:rowOff>
                  </from>
                  <to>
                    <xdr:col>5</xdr:col>
                    <xdr:colOff>0</xdr:colOff>
                    <xdr:row>14</xdr:row>
                    <xdr:rowOff>323850</xdr:rowOff>
                  </to>
                </anchor>
              </controlPr>
            </control>
          </mc:Choice>
        </mc:AlternateContent>
        <mc:AlternateContent xmlns:mc="http://schemas.openxmlformats.org/markup-compatibility/2006">
          <mc:Choice Requires="x14">
            <control shapeId="178207" r:id="rId34" name="Check Box 31">
              <controlPr locked="0" defaultSize="0" autoFill="0" autoLine="0" autoPict="0">
                <anchor moveWithCells="1">
                  <from>
                    <xdr:col>6</xdr:col>
                    <xdr:colOff>57150</xdr:colOff>
                    <xdr:row>14</xdr:row>
                    <xdr:rowOff>139700</xdr:rowOff>
                  </from>
                  <to>
                    <xdr:col>6</xdr:col>
                    <xdr:colOff>279400</xdr:colOff>
                    <xdr:row>14</xdr:row>
                    <xdr:rowOff>311150</xdr:rowOff>
                  </to>
                </anchor>
              </controlPr>
            </control>
          </mc:Choice>
        </mc:AlternateContent>
        <mc:AlternateContent xmlns:mc="http://schemas.openxmlformats.org/markup-compatibility/2006">
          <mc:Choice Requires="x14">
            <control shapeId="178208" r:id="rId35" name="Check Box 32">
              <controlPr locked="0" defaultSize="0" autoFill="0" autoLine="0" autoPict="0">
                <anchor moveWithCells="1">
                  <from>
                    <xdr:col>7</xdr:col>
                    <xdr:colOff>247650</xdr:colOff>
                    <xdr:row>14</xdr:row>
                    <xdr:rowOff>82550</xdr:rowOff>
                  </from>
                  <to>
                    <xdr:col>8</xdr:col>
                    <xdr:colOff>222250</xdr:colOff>
                    <xdr:row>14</xdr:row>
                    <xdr:rowOff>349250</xdr:rowOff>
                  </to>
                </anchor>
              </controlPr>
            </control>
          </mc:Choice>
        </mc:AlternateContent>
        <mc:AlternateContent xmlns:mc="http://schemas.openxmlformats.org/markup-compatibility/2006">
          <mc:Choice Requires="x14">
            <control shapeId="178209" r:id="rId36" name="Check Box 33">
              <controlPr locked="0" defaultSize="0" autoFill="0" autoLine="0" autoPict="0">
                <anchor moveWithCells="1">
                  <from>
                    <xdr:col>11</xdr:col>
                    <xdr:colOff>19050</xdr:colOff>
                    <xdr:row>14</xdr:row>
                    <xdr:rowOff>95250</xdr:rowOff>
                  </from>
                  <to>
                    <xdr:col>12</xdr:col>
                    <xdr:colOff>0</xdr:colOff>
                    <xdr:row>14</xdr:row>
                    <xdr:rowOff>349250</xdr:rowOff>
                  </to>
                </anchor>
              </controlPr>
            </control>
          </mc:Choice>
        </mc:AlternateContent>
        <mc:AlternateContent xmlns:mc="http://schemas.openxmlformats.org/markup-compatibility/2006">
          <mc:Choice Requires="x14">
            <control shapeId="178210" r:id="rId37" name="Check Box 34">
              <controlPr locked="0" defaultSize="0" autoFill="0" autoLine="0" autoPict="0">
                <anchor moveWithCells="1">
                  <from>
                    <xdr:col>14</xdr:col>
                    <xdr:colOff>25400</xdr:colOff>
                    <xdr:row>14</xdr:row>
                    <xdr:rowOff>101600</xdr:rowOff>
                  </from>
                  <to>
                    <xdr:col>15</xdr:col>
                    <xdr:colOff>63500</xdr:colOff>
                    <xdr:row>14</xdr:row>
                    <xdr:rowOff>342900</xdr:rowOff>
                  </to>
                </anchor>
              </controlPr>
            </control>
          </mc:Choice>
        </mc:AlternateContent>
        <mc:AlternateContent xmlns:mc="http://schemas.openxmlformats.org/markup-compatibility/2006">
          <mc:Choice Requires="x14">
            <control shapeId="178211" r:id="rId38" name="Check Box 35">
              <controlPr locked="0" defaultSize="0" autoFill="0" autoLine="0" autoPict="0">
                <anchor moveWithCells="1">
                  <from>
                    <xdr:col>16</xdr:col>
                    <xdr:colOff>50800</xdr:colOff>
                    <xdr:row>14</xdr:row>
                    <xdr:rowOff>133350</xdr:rowOff>
                  </from>
                  <to>
                    <xdr:col>16</xdr:col>
                    <xdr:colOff>279400</xdr:colOff>
                    <xdr:row>14</xdr:row>
                    <xdr:rowOff>323850</xdr:rowOff>
                  </to>
                </anchor>
              </controlPr>
            </control>
          </mc:Choice>
        </mc:AlternateContent>
        <mc:AlternateContent xmlns:mc="http://schemas.openxmlformats.org/markup-compatibility/2006">
          <mc:Choice Requires="x14">
            <control shapeId="178212" r:id="rId39" name="Check Box 36">
              <controlPr locked="0" defaultSize="0" autoFill="0" autoLine="0" autoPict="0">
                <anchor moveWithCells="1">
                  <from>
                    <xdr:col>17</xdr:col>
                    <xdr:colOff>254000</xdr:colOff>
                    <xdr:row>14</xdr:row>
                    <xdr:rowOff>95250</xdr:rowOff>
                  </from>
                  <to>
                    <xdr:col>18</xdr:col>
                    <xdr:colOff>203200</xdr:colOff>
                    <xdr:row>14</xdr:row>
                    <xdr:rowOff>342900</xdr:rowOff>
                  </to>
                </anchor>
              </controlPr>
            </control>
          </mc:Choice>
        </mc:AlternateContent>
        <mc:AlternateContent xmlns:mc="http://schemas.openxmlformats.org/markup-compatibility/2006">
          <mc:Choice Requires="x14">
            <control shapeId="178213" r:id="rId40" name="Check Box 37">
              <controlPr locked="0" defaultSize="0" autoFill="0" autoLine="0" autoPict="0">
                <anchor moveWithCells="1">
                  <from>
                    <xdr:col>21</xdr:col>
                    <xdr:colOff>0</xdr:colOff>
                    <xdr:row>14</xdr:row>
                    <xdr:rowOff>120650</xdr:rowOff>
                  </from>
                  <to>
                    <xdr:col>22</xdr:col>
                    <xdr:colOff>0</xdr:colOff>
                    <xdr:row>14</xdr:row>
                    <xdr:rowOff>342900</xdr:rowOff>
                  </to>
                </anchor>
              </controlPr>
            </control>
          </mc:Choice>
        </mc:AlternateContent>
        <mc:AlternateContent xmlns:mc="http://schemas.openxmlformats.org/markup-compatibility/2006">
          <mc:Choice Requires="x14">
            <control shapeId="178214" r:id="rId41" name="Check Box 38">
              <controlPr locked="0" defaultSize="0" autoFill="0" autoLine="0" autoPict="0">
                <anchor moveWithCells="1">
                  <from>
                    <xdr:col>4</xdr:col>
                    <xdr:colOff>31750</xdr:colOff>
                    <xdr:row>16</xdr:row>
                    <xdr:rowOff>31750</xdr:rowOff>
                  </from>
                  <to>
                    <xdr:col>5</xdr:col>
                    <xdr:colOff>19050</xdr:colOff>
                    <xdr:row>16</xdr:row>
                    <xdr:rowOff>279400</xdr:rowOff>
                  </to>
                </anchor>
              </controlPr>
            </control>
          </mc:Choice>
        </mc:AlternateContent>
        <mc:AlternateContent xmlns:mc="http://schemas.openxmlformats.org/markup-compatibility/2006">
          <mc:Choice Requires="x14">
            <control shapeId="178215" r:id="rId42" name="Check Box 39">
              <controlPr locked="0" defaultSize="0" autoFill="0" autoLine="0" autoPict="0">
                <anchor moveWithCells="1">
                  <from>
                    <xdr:col>8</xdr:col>
                    <xdr:colOff>50800</xdr:colOff>
                    <xdr:row>16</xdr:row>
                    <xdr:rowOff>76200</xdr:rowOff>
                  </from>
                  <to>
                    <xdr:col>8</xdr:col>
                    <xdr:colOff>266700</xdr:colOff>
                    <xdr:row>16</xdr:row>
                    <xdr:rowOff>247650</xdr:rowOff>
                  </to>
                </anchor>
              </controlPr>
            </control>
          </mc:Choice>
        </mc:AlternateContent>
        <mc:AlternateContent xmlns:mc="http://schemas.openxmlformats.org/markup-compatibility/2006">
          <mc:Choice Requires="x14">
            <control shapeId="178216" r:id="rId43" name="Check Box 40">
              <controlPr locked="0" defaultSize="0" autoFill="0" autoLine="0" autoPict="0">
                <anchor moveWithCells="1">
                  <from>
                    <xdr:col>14</xdr:col>
                    <xdr:colOff>31750</xdr:colOff>
                    <xdr:row>16</xdr:row>
                    <xdr:rowOff>31750</xdr:rowOff>
                  </from>
                  <to>
                    <xdr:col>15</xdr:col>
                    <xdr:colOff>19050</xdr:colOff>
                    <xdr:row>16</xdr:row>
                    <xdr:rowOff>279400</xdr:rowOff>
                  </to>
                </anchor>
              </controlPr>
            </control>
          </mc:Choice>
        </mc:AlternateContent>
        <mc:AlternateContent xmlns:mc="http://schemas.openxmlformats.org/markup-compatibility/2006">
          <mc:Choice Requires="x14">
            <control shapeId="178217" r:id="rId44" name="Check Box 41">
              <controlPr locked="0" defaultSize="0" autoFill="0" autoLine="0" autoPict="0">
                <anchor moveWithCells="1">
                  <from>
                    <xdr:col>18</xdr:col>
                    <xdr:colOff>50800</xdr:colOff>
                    <xdr:row>16</xdr:row>
                    <xdr:rowOff>38100</xdr:rowOff>
                  </from>
                  <to>
                    <xdr:col>19</xdr:col>
                    <xdr:colOff>12700</xdr:colOff>
                    <xdr:row>16</xdr:row>
                    <xdr:rowOff>285750</xdr:rowOff>
                  </to>
                </anchor>
              </controlPr>
            </control>
          </mc:Choice>
        </mc:AlternateContent>
        <mc:AlternateContent xmlns:mc="http://schemas.openxmlformats.org/markup-compatibility/2006">
          <mc:Choice Requires="x14">
            <control shapeId="178218" r:id="rId45" name="Check Box 42">
              <controlPr locked="0" defaultSize="0" autoFill="0" autoLine="0" autoPict="0">
                <anchor moveWithCells="1">
                  <from>
                    <xdr:col>4</xdr:col>
                    <xdr:colOff>38100</xdr:colOff>
                    <xdr:row>25</xdr:row>
                    <xdr:rowOff>38100</xdr:rowOff>
                  </from>
                  <to>
                    <xdr:col>5</xdr:col>
                    <xdr:colOff>57150</xdr:colOff>
                    <xdr:row>25</xdr:row>
                    <xdr:rowOff>285750</xdr:rowOff>
                  </to>
                </anchor>
              </controlPr>
            </control>
          </mc:Choice>
        </mc:AlternateContent>
        <mc:AlternateContent xmlns:mc="http://schemas.openxmlformats.org/markup-compatibility/2006">
          <mc:Choice Requires="x14">
            <control shapeId="178219" r:id="rId46" name="Check Box 43">
              <controlPr locked="0" defaultSize="0" autoFill="0" autoLine="0" autoPict="0">
                <anchor moveWithCells="1">
                  <from>
                    <xdr:col>8</xdr:col>
                    <xdr:colOff>95250</xdr:colOff>
                    <xdr:row>25</xdr:row>
                    <xdr:rowOff>38100</xdr:rowOff>
                  </from>
                  <to>
                    <xdr:col>9</xdr:col>
                    <xdr:colOff>69850</xdr:colOff>
                    <xdr:row>25</xdr:row>
                    <xdr:rowOff>285750</xdr:rowOff>
                  </to>
                </anchor>
              </controlPr>
            </control>
          </mc:Choice>
        </mc:AlternateContent>
        <mc:AlternateContent xmlns:mc="http://schemas.openxmlformats.org/markup-compatibility/2006">
          <mc:Choice Requires="x14">
            <control shapeId="178220" r:id="rId47" name="Check Box 44">
              <controlPr locked="0" defaultSize="0" autoFill="0" autoLine="0" autoPict="0">
                <anchor moveWithCells="1">
                  <from>
                    <xdr:col>14</xdr:col>
                    <xdr:colOff>50800</xdr:colOff>
                    <xdr:row>25</xdr:row>
                    <xdr:rowOff>38100</xdr:rowOff>
                  </from>
                  <to>
                    <xdr:col>15</xdr:col>
                    <xdr:colOff>57150</xdr:colOff>
                    <xdr:row>25</xdr:row>
                    <xdr:rowOff>285750</xdr:rowOff>
                  </to>
                </anchor>
              </controlPr>
            </control>
          </mc:Choice>
        </mc:AlternateContent>
        <mc:AlternateContent xmlns:mc="http://schemas.openxmlformats.org/markup-compatibility/2006">
          <mc:Choice Requires="x14">
            <control shapeId="178221" r:id="rId48" name="Check Box 45">
              <controlPr locked="0" defaultSize="0" autoFill="0" autoLine="0" autoPict="0">
                <anchor moveWithCells="1">
                  <from>
                    <xdr:col>18</xdr:col>
                    <xdr:colOff>76200</xdr:colOff>
                    <xdr:row>25</xdr:row>
                    <xdr:rowOff>31750</xdr:rowOff>
                  </from>
                  <to>
                    <xdr:col>19</xdr:col>
                    <xdr:colOff>31750</xdr:colOff>
                    <xdr:row>25</xdr:row>
                    <xdr:rowOff>298450</xdr:rowOff>
                  </to>
                </anchor>
              </controlPr>
            </control>
          </mc:Choice>
        </mc:AlternateContent>
        <mc:AlternateContent xmlns:mc="http://schemas.openxmlformats.org/markup-compatibility/2006">
          <mc:Choice Requires="x14">
            <control shapeId="178222" r:id="rId49" name="Check Box 46">
              <controlPr locked="0" defaultSize="0" autoFill="0" autoLine="0" autoPict="0">
                <anchor moveWithCells="1">
                  <from>
                    <xdr:col>14</xdr:col>
                    <xdr:colOff>31750</xdr:colOff>
                    <xdr:row>18</xdr:row>
                    <xdr:rowOff>95250</xdr:rowOff>
                  </from>
                  <to>
                    <xdr:col>15</xdr:col>
                    <xdr:colOff>0</xdr:colOff>
                    <xdr:row>18</xdr:row>
                    <xdr:rowOff>298450</xdr:rowOff>
                  </to>
                </anchor>
              </controlPr>
            </control>
          </mc:Choice>
        </mc:AlternateContent>
        <mc:AlternateContent xmlns:mc="http://schemas.openxmlformats.org/markup-compatibility/2006">
          <mc:Choice Requires="x14">
            <control shapeId="178223" r:id="rId50" name="Check Box 47">
              <controlPr locked="0" defaultSize="0" autoFill="0" autoLine="0" autoPict="0">
                <anchor moveWithCells="1">
                  <from>
                    <xdr:col>16</xdr:col>
                    <xdr:colOff>107950</xdr:colOff>
                    <xdr:row>18</xdr:row>
                    <xdr:rowOff>95250</xdr:rowOff>
                  </from>
                  <to>
                    <xdr:col>16</xdr:col>
                    <xdr:colOff>304800</xdr:colOff>
                    <xdr:row>18</xdr:row>
                    <xdr:rowOff>317500</xdr:rowOff>
                  </to>
                </anchor>
              </controlPr>
            </control>
          </mc:Choice>
        </mc:AlternateContent>
        <mc:AlternateContent xmlns:mc="http://schemas.openxmlformats.org/markup-compatibility/2006">
          <mc:Choice Requires="x14">
            <control shapeId="178224" r:id="rId51" name="Check Box 48">
              <controlPr locked="0" defaultSize="0" autoFill="0" autoLine="0" autoPict="0">
                <anchor moveWithCells="1">
                  <from>
                    <xdr:col>18</xdr:col>
                    <xdr:colOff>88900</xdr:colOff>
                    <xdr:row>18</xdr:row>
                    <xdr:rowOff>107950</xdr:rowOff>
                  </from>
                  <to>
                    <xdr:col>19</xdr:col>
                    <xdr:colOff>38100</xdr:colOff>
                    <xdr:row>18</xdr:row>
                    <xdr:rowOff>317500</xdr:rowOff>
                  </to>
                </anchor>
              </controlPr>
            </control>
          </mc:Choice>
        </mc:AlternateContent>
        <mc:AlternateContent xmlns:mc="http://schemas.openxmlformats.org/markup-compatibility/2006">
          <mc:Choice Requires="x14">
            <control shapeId="178225" r:id="rId52" name="Check Box 49">
              <controlPr locked="0" defaultSize="0" autoFill="0" autoLine="0" autoPict="0">
                <anchor moveWithCells="1">
                  <from>
                    <xdr:col>21</xdr:col>
                    <xdr:colOff>88900</xdr:colOff>
                    <xdr:row>18</xdr:row>
                    <xdr:rowOff>114300</xdr:rowOff>
                  </from>
                  <to>
                    <xdr:col>22</xdr:col>
                    <xdr:colOff>38100</xdr:colOff>
                    <xdr:row>18</xdr:row>
                    <xdr:rowOff>304800</xdr:rowOff>
                  </to>
                </anchor>
              </controlPr>
            </control>
          </mc:Choice>
        </mc:AlternateContent>
        <mc:AlternateContent xmlns:mc="http://schemas.openxmlformats.org/markup-compatibility/2006">
          <mc:Choice Requires="x14">
            <control shapeId="178226" r:id="rId53" name="Check Box 50">
              <controlPr locked="0" defaultSize="0" autoFill="0" autoLine="0" autoPict="0">
                <anchor moveWithCells="1">
                  <from>
                    <xdr:col>14</xdr:col>
                    <xdr:colOff>57150</xdr:colOff>
                    <xdr:row>19</xdr:row>
                    <xdr:rowOff>76200</xdr:rowOff>
                  </from>
                  <to>
                    <xdr:col>15</xdr:col>
                    <xdr:colOff>69850</xdr:colOff>
                    <xdr:row>19</xdr:row>
                    <xdr:rowOff>323850</xdr:rowOff>
                  </to>
                </anchor>
              </controlPr>
            </control>
          </mc:Choice>
        </mc:AlternateContent>
        <mc:AlternateContent xmlns:mc="http://schemas.openxmlformats.org/markup-compatibility/2006">
          <mc:Choice Requires="x14">
            <control shapeId="178227" r:id="rId54" name="Check Box 51">
              <controlPr locked="0" defaultSize="0" autoFill="0" autoLine="0" autoPict="0">
                <anchor moveWithCells="1">
                  <from>
                    <xdr:col>4</xdr:col>
                    <xdr:colOff>57150</xdr:colOff>
                    <xdr:row>18</xdr:row>
                    <xdr:rowOff>107950</xdr:rowOff>
                  </from>
                  <to>
                    <xdr:col>5</xdr:col>
                    <xdr:colOff>31750</xdr:colOff>
                    <xdr:row>18</xdr:row>
                    <xdr:rowOff>304800</xdr:rowOff>
                  </to>
                </anchor>
              </controlPr>
            </control>
          </mc:Choice>
        </mc:AlternateContent>
        <mc:AlternateContent xmlns:mc="http://schemas.openxmlformats.org/markup-compatibility/2006">
          <mc:Choice Requires="x14">
            <control shapeId="178228" r:id="rId55" name="Check Box 52">
              <controlPr locked="0" defaultSize="0" autoFill="0" autoLine="0" autoPict="0">
                <anchor moveWithCells="1">
                  <from>
                    <xdr:col>6</xdr:col>
                    <xdr:colOff>107950</xdr:colOff>
                    <xdr:row>18</xdr:row>
                    <xdr:rowOff>95250</xdr:rowOff>
                  </from>
                  <to>
                    <xdr:col>6</xdr:col>
                    <xdr:colOff>317500</xdr:colOff>
                    <xdr:row>18</xdr:row>
                    <xdr:rowOff>317500</xdr:rowOff>
                  </to>
                </anchor>
              </controlPr>
            </control>
          </mc:Choice>
        </mc:AlternateContent>
        <mc:AlternateContent xmlns:mc="http://schemas.openxmlformats.org/markup-compatibility/2006">
          <mc:Choice Requires="x14">
            <control shapeId="178229" r:id="rId56" name="Check Box 53">
              <controlPr locked="0" defaultSize="0" autoFill="0" autoLine="0" autoPict="0">
                <anchor moveWithCells="1">
                  <from>
                    <xdr:col>8</xdr:col>
                    <xdr:colOff>95250</xdr:colOff>
                    <xdr:row>18</xdr:row>
                    <xdr:rowOff>107950</xdr:rowOff>
                  </from>
                  <to>
                    <xdr:col>9</xdr:col>
                    <xdr:colOff>50800</xdr:colOff>
                    <xdr:row>18</xdr:row>
                    <xdr:rowOff>317500</xdr:rowOff>
                  </to>
                </anchor>
              </controlPr>
            </control>
          </mc:Choice>
        </mc:AlternateContent>
        <mc:AlternateContent xmlns:mc="http://schemas.openxmlformats.org/markup-compatibility/2006">
          <mc:Choice Requires="x14">
            <control shapeId="178230" r:id="rId57" name="Check Box 54">
              <controlPr locked="0" defaultSize="0" autoFill="0" autoLine="0" autoPict="0">
                <anchor moveWithCells="1">
                  <from>
                    <xdr:col>11</xdr:col>
                    <xdr:colOff>88900</xdr:colOff>
                    <xdr:row>18</xdr:row>
                    <xdr:rowOff>114300</xdr:rowOff>
                  </from>
                  <to>
                    <xdr:col>12</xdr:col>
                    <xdr:colOff>38100</xdr:colOff>
                    <xdr:row>18</xdr:row>
                    <xdr:rowOff>317500</xdr:rowOff>
                  </to>
                </anchor>
              </controlPr>
            </control>
          </mc:Choice>
        </mc:AlternateContent>
        <mc:AlternateContent xmlns:mc="http://schemas.openxmlformats.org/markup-compatibility/2006">
          <mc:Choice Requires="x14">
            <control shapeId="178231" r:id="rId58" name="Check Box 55">
              <controlPr locked="0" defaultSize="0" autoFill="0" autoLine="0" autoPict="0">
                <anchor moveWithCells="1">
                  <from>
                    <xdr:col>4</xdr:col>
                    <xdr:colOff>57150</xdr:colOff>
                    <xdr:row>19</xdr:row>
                    <xdr:rowOff>95250</xdr:rowOff>
                  </from>
                  <to>
                    <xdr:col>5</xdr:col>
                    <xdr:colOff>76200</xdr:colOff>
                    <xdr:row>19</xdr:row>
                    <xdr:rowOff>355600</xdr:rowOff>
                  </to>
                </anchor>
              </controlPr>
            </control>
          </mc:Choice>
        </mc:AlternateContent>
        <mc:AlternateContent xmlns:mc="http://schemas.openxmlformats.org/markup-compatibility/2006">
          <mc:Choice Requires="x14">
            <control shapeId="178232" r:id="rId59" name="Group Box 56">
              <controlPr defaultSize="0" autoFill="0" autoPict="0">
                <anchor moveWithCells="1">
                  <from>
                    <xdr:col>14</xdr:col>
                    <xdr:colOff>0</xdr:colOff>
                    <xdr:row>16</xdr:row>
                    <xdr:rowOff>0</xdr:rowOff>
                  </from>
                  <to>
                    <xdr:col>23</xdr:col>
                    <xdr:colOff>0</xdr:colOff>
                    <xdr:row>17</xdr:row>
                    <xdr:rowOff>50800</xdr:rowOff>
                  </to>
                </anchor>
              </controlPr>
            </control>
          </mc:Choice>
        </mc:AlternateContent>
        <mc:AlternateContent xmlns:mc="http://schemas.openxmlformats.org/markup-compatibility/2006">
          <mc:Choice Requires="x14">
            <control shapeId="178233" r:id="rId60" name="Check Box 57">
              <controlPr locked="0" defaultSize="0" autoFill="0" autoLine="0" autoPict="0">
                <anchor moveWithCells="1">
                  <from>
                    <xdr:col>16</xdr:col>
                    <xdr:colOff>146050</xdr:colOff>
                    <xdr:row>13</xdr:row>
                    <xdr:rowOff>190500</xdr:rowOff>
                  </from>
                  <to>
                    <xdr:col>17</xdr:col>
                    <xdr:colOff>69850</xdr:colOff>
                    <xdr:row>13</xdr:row>
                    <xdr:rowOff>431800</xdr:rowOff>
                  </to>
                </anchor>
              </controlPr>
            </control>
          </mc:Choice>
        </mc:AlternateContent>
        <mc:AlternateContent xmlns:mc="http://schemas.openxmlformats.org/markup-compatibility/2006">
          <mc:Choice Requires="x14">
            <control shapeId="178234" r:id="rId61" name="Check Box 58">
              <controlPr locked="0" defaultSize="0" autoFill="0" autoLine="0" autoPict="0">
                <anchor moveWithCells="1">
                  <from>
                    <xdr:col>4</xdr:col>
                    <xdr:colOff>12700</xdr:colOff>
                    <xdr:row>7</xdr:row>
                    <xdr:rowOff>266700</xdr:rowOff>
                  </from>
                  <to>
                    <xdr:col>5</xdr:col>
                    <xdr:colOff>0</xdr:colOff>
                    <xdr:row>8</xdr:row>
                    <xdr:rowOff>228600</xdr:rowOff>
                  </to>
                </anchor>
              </controlPr>
            </control>
          </mc:Choice>
        </mc:AlternateContent>
        <mc:AlternateContent xmlns:mc="http://schemas.openxmlformats.org/markup-compatibility/2006">
          <mc:Choice Requires="x14">
            <control shapeId="178235" r:id="rId62" name="Check Box 59">
              <controlPr locked="0" defaultSize="0" autoFill="0" autoLine="0" autoPict="0">
                <anchor moveWithCells="1">
                  <from>
                    <xdr:col>14</xdr:col>
                    <xdr:colOff>38100</xdr:colOff>
                    <xdr:row>7</xdr:row>
                    <xdr:rowOff>69850</xdr:rowOff>
                  </from>
                  <to>
                    <xdr:col>15</xdr:col>
                    <xdr:colOff>31750</xdr:colOff>
                    <xdr:row>7</xdr:row>
                    <xdr:rowOff>260350</xdr:rowOff>
                  </to>
                </anchor>
              </controlPr>
            </control>
          </mc:Choice>
        </mc:AlternateContent>
        <mc:AlternateContent xmlns:mc="http://schemas.openxmlformats.org/markup-compatibility/2006">
          <mc:Choice Requires="x14">
            <control shapeId="178236" r:id="rId63" name="Check Box 60">
              <controlPr locked="0" defaultSize="0" autoFill="0" autoLine="0" autoPict="0">
                <anchor moveWithCells="1">
                  <from>
                    <xdr:col>14</xdr:col>
                    <xdr:colOff>38100</xdr:colOff>
                    <xdr:row>8</xdr:row>
                    <xdr:rowOff>31750</xdr:rowOff>
                  </from>
                  <to>
                    <xdr:col>15</xdr:col>
                    <xdr:colOff>50800</xdr:colOff>
                    <xdr:row>8</xdr:row>
                    <xdr:rowOff>241300</xdr:rowOff>
                  </to>
                </anchor>
              </controlPr>
            </control>
          </mc:Choice>
        </mc:AlternateContent>
        <mc:AlternateContent xmlns:mc="http://schemas.openxmlformats.org/markup-compatibility/2006">
          <mc:Choice Requires="x14">
            <control shapeId="178237" r:id="rId64" name="Check Box 61">
              <controlPr defaultSize="0" autoFill="0" autoLine="0" autoPict="0">
                <anchor moveWithCells="1">
                  <from>
                    <xdr:col>4</xdr:col>
                    <xdr:colOff>19050</xdr:colOff>
                    <xdr:row>7</xdr:row>
                    <xdr:rowOff>38100</xdr:rowOff>
                  </from>
                  <to>
                    <xdr:col>5</xdr:col>
                    <xdr:colOff>88900</xdr:colOff>
                    <xdr:row>8</xdr:row>
                    <xdr:rowOff>12700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DBD66BBD-7F8E-4867-A031-74E7C01C762E}">
          <x14:formula1>
            <xm:f>入力規則!$D$2:$D$100</xm:f>
          </x14:formula1>
          <xm:sqref>E7:X7</xm:sqref>
        </x14:dataValidation>
      </x14:dataValidations>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80C11-0583-4831-9899-C91727C3561C}">
  <sheetPr>
    <tabColor theme="4" tint="0.79998168889431442"/>
    <pageSetUpPr fitToPage="1"/>
  </sheetPr>
  <dimension ref="B1:BI76"/>
  <sheetViews>
    <sheetView showGridLines="0" zoomScale="80" zoomScaleNormal="80" zoomScaleSheetLayoutView="100" workbookViewId="0">
      <selection activeCell="AE14" sqref="AE14"/>
    </sheetView>
  </sheetViews>
  <sheetFormatPr defaultColWidth="9" defaultRowHeight="13"/>
  <cols>
    <col min="1" max="1" width="2" style="58" customWidth="1"/>
    <col min="2" max="2" width="5.26953125" style="53" bestFit="1" customWidth="1"/>
    <col min="3" max="3" width="2.453125" style="53" bestFit="1" customWidth="1"/>
    <col min="4" max="4" width="5.26953125" style="54" bestFit="1" customWidth="1"/>
    <col min="5" max="6" width="3.90625" style="53" customWidth="1"/>
    <col min="7" max="7" width="2.7265625" style="53" customWidth="1"/>
    <col min="8" max="8" width="5.26953125" style="53" bestFit="1" customWidth="1"/>
    <col min="9" max="9" width="2.453125" style="53" bestFit="1" customWidth="1"/>
    <col min="10" max="10" width="5.26953125" style="54" bestFit="1" customWidth="1"/>
    <col min="11" max="12" width="3.90625" style="53" customWidth="1"/>
    <col min="13" max="13" width="2.7265625" style="53" customWidth="1"/>
    <col min="14" max="14" width="5.26953125" style="53" bestFit="1" customWidth="1"/>
    <col min="15" max="15" width="2.453125" style="53" bestFit="1" customWidth="1"/>
    <col min="16" max="16" width="5.26953125" style="54" bestFit="1" customWidth="1"/>
    <col min="17" max="18" width="3.90625" style="53" customWidth="1"/>
    <col min="19" max="19" width="2.7265625" style="53" customWidth="1"/>
    <col min="20" max="20" width="5.26953125" style="53" bestFit="1" customWidth="1"/>
    <col min="21" max="21" width="2.453125" style="53" bestFit="1" customWidth="1"/>
    <col min="22" max="22" width="5.26953125" style="54" bestFit="1" customWidth="1"/>
    <col min="23" max="24" width="3.90625" style="53" customWidth="1"/>
    <col min="25" max="25" width="2.7265625" style="53" customWidth="1"/>
    <col min="26" max="26" width="5.26953125" style="53" bestFit="1" customWidth="1"/>
    <col min="27" max="27" width="2.453125" style="53" bestFit="1" customWidth="1"/>
    <col min="28" max="28" width="5.26953125" style="54" bestFit="1" customWidth="1"/>
    <col min="29" max="30" width="3.90625" style="53" customWidth="1"/>
    <col min="31" max="31" width="2.7265625" style="53" customWidth="1"/>
    <col min="32" max="32" width="5.26953125" style="53" bestFit="1" customWidth="1"/>
    <col min="33" max="33" width="2.453125" style="53" bestFit="1" customWidth="1"/>
    <col min="34" max="34" width="5.26953125" style="54" bestFit="1" customWidth="1"/>
    <col min="35" max="36" width="3.90625" style="53" customWidth="1"/>
    <col min="37" max="37" width="5.6328125" style="75" customWidth="1"/>
    <col min="38" max="40" width="9" style="75"/>
    <col min="41" max="41" width="9" style="58"/>
    <col min="42" max="42" width="9" style="75"/>
    <col min="43" max="43" width="13.36328125" style="57" hidden="1" customWidth="1"/>
    <col min="44" max="45" width="13.36328125" style="56" hidden="1" customWidth="1"/>
    <col min="46" max="46" width="13.36328125" style="56" customWidth="1"/>
    <col min="47" max="47" width="9" style="58"/>
    <col min="48" max="48" width="8.26953125" style="58" customWidth="1"/>
    <col min="49" max="16384" width="9" style="58"/>
  </cols>
  <sheetData>
    <row r="1" spans="2:61" ht="20.25" customHeight="1">
      <c r="AB1" s="429"/>
      <c r="AC1" s="952" t="str">
        <f>申1!X1</f>
        <v>令和７年度もっとパパ</v>
      </c>
      <c r="AD1" s="952"/>
      <c r="AE1" s="952"/>
      <c r="AF1" s="952"/>
      <c r="AG1" s="952"/>
      <c r="AH1" s="952"/>
      <c r="AI1" s="952"/>
      <c r="AJ1" s="952"/>
      <c r="AK1" s="55"/>
      <c r="AL1" s="55"/>
      <c r="AM1" s="55"/>
      <c r="AN1" s="55"/>
      <c r="AO1" s="56"/>
      <c r="AP1" s="55"/>
      <c r="AU1" s="56"/>
      <c r="AV1" s="56"/>
      <c r="AW1" s="56"/>
      <c r="AX1" s="56"/>
      <c r="AY1" s="56"/>
      <c r="AZ1" s="56"/>
      <c r="BA1" s="56"/>
      <c r="BB1" s="56"/>
      <c r="BC1" s="56"/>
      <c r="BD1" s="56"/>
      <c r="BE1" s="56"/>
      <c r="BF1" s="56"/>
      <c r="BG1" s="56"/>
      <c r="BH1" s="56"/>
      <c r="BI1" s="56"/>
    </row>
    <row r="2" spans="2:61" ht="14">
      <c r="B2" s="909" t="str">
        <f>申３⑤!B3</f>
        <v>＜対象従業員⑤＞</v>
      </c>
      <c r="C2" s="909"/>
      <c r="D2" s="909"/>
      <c r="E2" s="909"/>
      <c r="F2" s="909"/>
      <c r="G2" s="909"/>
      <c r="H2" s="909"/>
      <c r="I2" s="909"/>
      <c r="J2" s="909"/>
      <c r="K2" s="909"/>
      <c r="L2" s="909"/>
      <c r="AB2" s="953" t="str">
        <f>申1!P2</f>
        <v/>
      </c>
      <c r="AC2" s="953"/>
      <c r="AD2" s="953"/>
      <c r="AE2" s="953"/>
      <c r="AF2" s="953"/>
      <c r="AG2" s="953"/>
      <c r="AH2" s="953"/>
      <c r="AI2" s="953"/>
      <c r="AJ2" s="953"/>
      <c r="AK2" s="55"/>
      <c r="AL2" s="55"/>
      <c r="AM2" s="55"/>
      <c r="AN2" s="55"/>
      <c r="AO2" s="56"/>
      <c r="AP2" s="55"/>
      <c r="AU2" s="56"/>
      <c r="AV2" s="56"/>
      <c r="AW2" s="56"/>
      <c r="AX2" s="56"/>
      <c r="AY2" s="56"/>
      <c r="AZ2" s="56"/>
      <c r="BA2" s="56"/>
      <c r="BB2" s="56"/>
      <c r="BC2" s="56"/>
      <c r="BD2" s="56"/>
      <c r="BE2" s="56"/>
      <c r="BF2" s="56"/>
      <c r="BG2" s="56"/>
      <c r="BH2" s="56"/>
      <c r="BI2" s="56"/>
    </row>
    <row r="3" spans="2:61">
      <c r="B3" s="909"/>
      <c r="C3" s="909"/>
      <c r="D3" s="909"/>
      <c r="E3" s="909"/>
      <c r="F3" s="909"/>
      <c r="G3" s="909"/>
      <c r="H3" s="909"/>
      <c r="I3" s="909"/>
      <c r="J3" s="909"/>
      <c r="K3" s="909"/>
      <c r="L3" s="909"/>
      <c r="AK3" s="55"/>
      <c r="AL3" s="55"/>
      <c r="AM3" s="55"/>
      <c r="AN3" s="55"/>
      <c r="AO3" s="56"/>
      <c r="AP3" s="55"/>
      <c r="AU3" s="56"/>
      <c r="AV3" s="56"/>
      <c r="AW3" s="56"/>
      <c r="AX3" s="56"/>
      <c r="AY3" s="56"/>
      <c r="AZ3" s="56"/>
      <c r="BA3" s="56"/>
      <c r="BB3" s="56"/>
      <c r="BC3" s="56"/>
      <c r="BD3" s="56"/>
      <c r="BE3" s="56"/>
      <c r="BF3" s="56"/>
      <c r="BG3" s="56"/>
      <c r="BH3" s="56"/>
      <c r="BI3" s="56"/>
    </row>
    <row r="4" spans="2:61" s="62" customFormat="1" ht="24" customHeight="1">
      <c r="B4" s="426" t="s">
        <v>454</v>
      </c>
      <c r="C4" s="432" t="s">
        <v>443</v>
      </c>
      <c r="D4" s="466"/>
      <c r="E4" s="467"/>
      <c r="F4" s="467"/>
      <c r="G4" s="59"/>
      <c r="H4" s="59"/>
      <c r="I4" s="59"/>
      <c r="J4" s="59"/>
      <c r="K4" s="59"/>
      <c r="L4" s="59"/>
      <c r="M4" s="59"/>
      <c r="N4" s="59"/>
      <c r="O4" s="59"/>
      <c r="P4" s="59"/>
      <c r="Q4" s="59"/>
      <c r="R4" s="59"/>
      <c r="S4" s="59"/>
      <c r="T4" s="59"/>
      <c r="U4" s="59"/>
      <c r="V4" s="59"/>
      <c r="W4" s="59"/>
      <c r="X4" s="59"/>
      <c r="Y4" s="59"/>
      <c r="Z4" s="53"/>
      <c r="AA4" s="53"/>
      <c r="AB4" s="53"/>
      <c r="AC4" s="53"/>
      <c r="AD4" s="53"/>
      <c r="AE4" s="53"/>
      <c r="AF4" s="53"/>
      <c r="AG4" s="53"/>
      <c r="AH4" s="53"/>
      <c r="AI4" s="53"/>
      <c r="AJ4" s="53"/>
      <c r="AK4" s="55"/>
      <c r="AL4" s="55"/>
      <c r="AM4" s="55"/>
      <c r="AN4" s="60"/>
      <c r="AO4" s="61"/>
      <c r="AP4" s="60"/>
      <c r="AQ4" s="57"/>
      <c r="AR4" s="61"/>
      <c r="AS4" s="61"/>
      <c r="AT4" s="61"/>
      <c r="AU4" s="61"/>
      <c r="AV4" s="61"/>
      <c r="AW4" s="61"/>
      <c r="AX4" s="61"/>
      <c r="AY4" s="61"/>
      <c r="AZ4" s="61"/>
      <c r="BA4" s="61"/>
      <c r="BB4" s="61"/>
      <c r="BC4" s="61"/>
      <c r="BD4" s="61"/>
      <c r="BE4" s="61"/>
      <c r="BF4" s="61"/>
      <c r="BG4" s="61"/>
      <c r="BH4" s="61"/>
      <c r="BI4" s="61"/>
    </row>
    <row r="5" spans="2:61" s="62" customFormat="1" ht="24" customHeight="1">
      <c r="B5" s="63"/>
      <c r="C5" s="64" t="s">
        <v>281</v>
      </c>
      <c r="D5" s="64"/>
      <c r="E5" s="64"/>
      <c r="F5" s="64"/>
      <c r="G5" s="64"/>
      <c r="H5" s="64"/>
      <c r="I5" s="64"/>
      <c r="J5" s="64"/>
      <c r="K5" s="64"/>
      <c r="L5" s="64"/>
      <c r="M5" s="64"/>
      <c r="N5" s="64"/>
      <c r="O5" s="64"/>
      <c r="P5" s="64"/>
      <c r="Q5" s="64"/>
      <c r="R5" s="64"/>
      <c r="S5" s="64"/>
      <c r="T5" s="64"/>
      <c r="U5" s="64"/>
      <c r="V5" s="64"/>
      <c r="W5" s="64"/>
      <c r="X5" s="64"/>
      <c r="Y5" s="64"/>
      <c r="Z5" s="65"/>
      <c r="AA5" s="65"/>
      <c r="AB5" s="65"/>
      <c r="AC5" s="65"/>
      <c r="AD5" s="65"/>
      <c r="AE5" s="65"/>
      <c r="AF5" s="65"/>
      <c r="AG5" s="65"/>
      <c r="AH5" s="65"/>
      <c r="AI5" s="65"/>
      <c r="AJ5" s="65"/>
      <c r="AK5" s="60"/>
      <c r="AL5" s="60"/>
      <c r="AM5" s="60"/>
      <c r="AN5" s="60"/>
      <c r="AO5" s="61"/>
      <c r="AP5" s="60"/>
      <c r="AQ5" s="57"/>
      <c r="AR5" s="61"/>
      <c r="AS5" s="61"/>
      <c r="AT5" s="61"/>
      <c r="AU5" s="61"/>
      <c r="AV5" s="61"/>
      <c r="AW5" s="61"/>
      <c r="AX5" s="61"/>
      <c r="AY5" s="61"/>
      <c r="AZ5" s="61"/>
      <c r="BA5" s="61"/>
      <c r="BB5" s="61"/>
      <c r="BC5" s="61"/>
      <c r="BD5" s="61"/>
      <c r="BE5" s="61"/>
      <c r="BF5" s="61"/>
      <c r="BG5" s="61"/>
      <c r="BH5" s="61"/>
      <c r="BI5" s="61"/>
    </row>
    <row r="6" spans="2:61" s="62" customFormat="1" ht="24" customHeight="1">
      <c r="B6" s="63"/>
      <c r="C6" s="64" t="s">
        <v>173</v>
      </c>
      <c r="D6" s="64"/>
      <c r="E6" s="64"/>
      <c r="F6" s="64"/>
      <c r="G6" s="64"/>
      <c r="H6" s="64"/>
      <c r="I6" s="64"/>
      <c r="J6" s="64"/>
      <c r="K6" s="64"/>
      <c r="L6" s="64"/>
      <c r="M6" s="64"/>
      <c r="N6" s="64"/>
      <c r="O6" s="64"/>
      <c r="P6" s="64"/>
      <c r="Q6" s="64"/>
      <c r="R6" s="64"/>
      <c r="S6" s="64"/>
      <c r="T6" s="64"/>
      <c r="U6" s="64"/>
      <c r="V6" s="64"/>
      <c r="W6" s="64"/>
      <c r="X6" s="64"/>
      <c r="Y6" s="64"/>
      <c r="Z6" s="65"/>
      <c r="AA6" s="201"/>
      <c r="AB6" s="65"/>
      <c r="AC6" s="65"/>
      <c r="AD6" s="65"/>
      <c r="AE6" s="65"/>
      <c r="AF6" s="65"/>
      <c r="AG6" s="65"/>
      <c r="AH6" s="65"/>
      <c r="AI6" s="65"/>
      <c r="AJ6" s="65"/>
      <c r="AK6" s="60"/>
      <c r="AL6" s="60"/>
      <c r="AM6" s="60"/>
      <c r="AN6" s="60"/>
      <c r="AO6" s="61"/>
      <c r="AP6" s="60"/>
      <c r="AQ6" s="57"/>
      <c r="AR6" s="61"/>
      <c r="AS6" s="61"/>
      <c r="AT6" s="61"/>
      <c r="AU6" s="61"/>
      <c r="AV6" s="61"/>
      <c r="AW6" s="61"/>
      <c r="AX6" s="61"/>
      <c r="AY6" s="61"/>
      <c r="AZ6" s="61"/>
      <c r="BA6" s="61"/>
      <c r="BB6" s="61"/>
      <c r="BC6" s="61"/>
      <c r="BD6" s="61"/>
      <c r="BE6" s="61"/>
      <c r="BF6" s="61"/>
      <c r="BG6" s="61"/>
      <c r="BH6" s="61"/>
      <c r="BI6" s="61"/>
    </row>
    <row r="7" spans="2:61" s="62" customFormat="1" ht="18" customHeight="1">
      <c r="B7" s="63"/>
      <c r="C7" s="425" t="s">
        <v>174</v>
      </c>
      <c r="D7" s="65"/>
      <c r="E7" s="64"/>
      <c r="F7" s="64"/>
      <c r="G7" s="64"/>
      <c r="H7" s="64"/>
      <c r="I7" s="64"/>
      <c r="J7" s="64"/>
      <c r="K7" s="64"/>
      <c r="L7" s="64"/>
      <c r="M7" s="64"/>
      <c r="N7" s="64"/>
      <c r="O7" s="64"/>
      <c r="P7" s="64"/>
      <c r="Q7" s="64"/>
      <c r="R7" s="64"/>
      <c r="S7" s="64"/>
      <c r="T7" s="64"/>
      <c r="U7" s="64"/>
      <c r="V7" s="64"/>
      <c r="W7" s="64"/>
      <c r="X7" s="64"/>
      <c r="Y7" s="64"/>
      <c r="Z7" s="65"/>
      <c r="AA7" s="65"/>
      <c r="AB7" s="65"/>
      <c r="AC7" s="65"/>
      <c r="AD7" s="65"/>
      <c r="AE7" s="65"/>
      <c r="AF7" s="65"/>
      <c r="AG7" s="65"/>
      <c r="AH7" s="65"/>
      <c r="AI7" s="65"/>
      <c r="AJ7" s="65"/>
      <c r="AK7" s="60"/>
      <c r="AL7" s="60"/>
      <c r="AM7" s="60"/>
      <c r="AN7" s="60"/>
      <c r="AO7" s="61"/>
      <c r="AP7" s="60"/>
      <c r="AQ7" s="57"/>
      <c r="AR7" s="61"/>
      <c r="AS7" s="61"/>
      <c r="AT7" s="61"/>
      <c r="AU7" s="61"/>
      <c r="AV7" s="61"/>
      <c r="AW7" s="61"/>
      <c r="AX7" s="61"/>
      <c r="AY7" s="61"/>
      <c r="AZ7" s="61"/>
      <c r="BA7" s="61"/>
      <c r="BB7" s="61"/>
      <c r="BC7" s="61"/>
      <c r="BD7" s="61"/>
      <c r="BE7" s="61"/>
      <c r="BF7" s="61"/>
      <c r="BG7" s="61"/>
      <c r="BH7" s="61"/>
      <c r="BI7" s="61"/>
    </row>
    <row r="8" spans="2:61" s="62" customFormat="1" ht="24" customHeight="1">
      <c r="B8" s="63" t="s">
        <v>175</v>
      </c>
      <c r="C8" s="63"/>
      <c r="D8" s="63"/>
      <c r="E8" s="63"/>
      <c r="F8" s="63"/>
      <c r="G8" s="63"/>
      <c r="H8" s="63"/>
      <c r="I8" s="63"/>
      <c r="J8" s="63"/>
      <c r="K8" s="63"/>
      <c r="L8" s="63"/>
      <c r="M8" s="63"/>
      <c r="N8" s="63"/>
      <c r="O8" s="63"/>
      <c r="P8" s="63"/>
      <c r="Q8" s="63"/>
      <c r="R8" s="63"/>
      <c r="S8" s="63"/>
      <c r="T8" s="63"/>
      <c r="U8" s="63"/>
      <c r="V8" s="63"/>
      <c r="W8" s="63"/>
      <c r="X8" s="63"/>
      <c r="Y8" s="63"/>
      <c r="Z8" s="65"/>
      <c r="AA8" s="65"/>
      <c r="AB8" s="65"/>
      <c r="AC8" s="65"/>
      <c r="AD8" s="65"/>
      <c r="AE8" s="65"/>
      <c r="AF8" s="65"/>
      <c r="AG8" s="65"/>
      <c r="AH8" s="65"/>
      <c r="AI8" s="65"/>
      <c r="AJ8" s="65"/>
      <c r="AK8" s="60"/>
      <c r="AL8" s="60"/>
      <c r="AM8" s="60"/>
      <c r="AN8" s="60"/>
      <c r="AO8" s="61"/>
      <c r="AP8" s="60"/>
      <c r="AQ8" s="57"/>
      <c r="AR8" s="61"/>
      <c r="AS8" s="61"/>
      <c r="AT8" s="61"/>
      <c r="AU8" s="61"/>
      <c r="AV8" s="61"/>
      <c r="AW8" s="61"/>
      <c r="AX8" s="61"/>
      <c r="AY8" s="61"/>
      <c r="AZ8" s="61"/>
      <c r="BA8" s="61"/>
      <c r="BB8" s="61"/>
      <c r="BC8" s="61"/>
      <c r="BD8" s="61"/>
      <c r="BE8" s="61"/>
      <c r="BF8" s="61"/>
      <c r="BG8" s="61"/>
      <c r="BH8" s="61"/>
      <c r="BI8" s="61"/>
    </row>
    <row r="9" spans="2:61" s="62" customFormat="1" ht="21.75" customHeight="1">
      <c r="B9" s="66" t="s">
        <v>176</v>
      </c>
      <c r="C9" s="954" t="s">
        <v>326</v>
      </c>
      <c r="D9" s="955"/>
      <c r="E9" s="955"/>
      <c r="F9" s="956" t="s">
        <v>177</v>
      </c>
      <c r="G9" s="957"/>
      <c r="H9" s="957"/>
      <c r="I9" s="957"/>
      <c r="J9" s="957"/>
      <c r="K9" s="957"/>
      <c r="L9" s="957"/>
      <c r="M9" s="957"/>
      <c r="N9" s="957"/>
      <c r="O9" s="957"/>
      <c r="P9" s="957"/>
      <c r="Q9" s="957"/>
      <c r="R9" s="957"/>
      <c r="S9" s="957"/>
      <c r="T9" s="957"/>
      <c r="U9" s="957"/>
      <c r="V9" s="957"/>
      <c r="W9" s="957"/>
      <c r="X9" s="957"/>
      <c r="Y9" s="957"/>
      <c r="Z9" s="957"/>
      <c r="AA9" s="957"/>
      <c r="AB9" s="957"/>
      <c r="AC9" s="957"/>
      <c r="AD9" s="957"/>
      <c r="AE9" s="957"/>
      <c r="AF9" s="957"/>
      <c r="AG9" s="957"/>
      <c r="AH9" s="957"/>
      <c r="AI9" s="957"/>
      <c r="AJ9" s="958"/>
      <c r="AK9" s="67"/>
      <c r="AL9" s="60"/>
      <c r="AM9" s="60"/>
      <c r="AN9" s="60"/>
      <c r="AO9" s="61"/>
      <c r="AP9" s="60"/>
      <c r="AQ9" s="57"/>
      <c r="AR9" s="61"/>
      <c r="AS9" s="61"/>
      <c r="AT9" s="61"/>
      <c r="AU9" s="61"/>
      <c r="AV9" s="61"/>
      <c r="AW9" s="61"/>
      <c r="AX9" s="61"/>
      <c r="AY9" s="61"/>
      <c r="AZ9" s="61"/>
      <c r="BA9" s="61"/>
      <c r="BB9" s="61"/>
      <c r="BC9" s="61"/>
      <c r="BD9" s="61"/>
      <c r="BE9" s="61"/>
      <c r="BF9" s="61"/>
      <c r="BG9" s="61"/>
      <c r="BH9" s="61"/>
      <c r="BI9" s="61"/>
    </row>
    <row r="10" spans="2:61" s="62" customFormat="1" ht="21.75" customHeight="1">
      <c r="B10" s="959" t="s">
        <v>178</v>
      </c>
      <c r="C10" s="941" t="s">
        <v>179</v>
      </c>
      <c r="D10" s="941"/>
      <c r="E10" s="941"/>
      <c r="F10" s="961" t="s">
        <v>444</v>
      </c>
      <c r="G10" s="962"/>
      <c r="H10" s="962"/>
      <c r="I10" s="962"/>
      <c r="J10" s="962"/>
      <c r="K10" s="962"/>
      <c r="L10" s="962"/>
      <c r="M10" s="962"/>
      <c r="N10" s="962"/>
      <c r="O10" s="962"/>
      <c r="P10" s="962"/>
      <c r="Q10" s="962"/>
      <c r="R10" s="962"/>
      <c r="S10" s="962"/>
      <c r="T10" s="962"/>
      <c r="U10" s="962"/>
      <c r="V10" s="962"/>
      <c r="W10" s="962"/>
      <c r="X10" s="962"/>
      <c r="Y10" s="962"/>
      <c r="Z10" s="962"/>
      <c r="AA10" s="962"/>
      <c r="AB10" s="962"/>
      <c r="AC10" s="962"/>
      <c r="AD10" s="962"/>
      <c r="AE10" s="962"/>
      <c r="AF10" s="962"/>
      <c r="AG10" s="962"/>
      <c r="AH10" s="962"/>
      <c r="AI10" s="962"/>
      <c r="AJ10" s="963"/>
      <c r="AK10" s="67"/>
      <c r="AL10" s="60"/>
      <c r="AM10" s="60"/>
      <c r="AN10" s="60"/>
      <c r="AO10" s="61"/>
      <c r="AP10" s="60"/>
      <c r="AQ10" s="57"/>
      <c r="AR10" s="61"/>
      <c r="AS10" s="61"/>
      <c r="AT10" s="61"/>
      <c r="AU10" s="61"/>
      <c r="AV10" s="61"/>
      <c r="AW10" s="61"/>
      <c r="AX10" s="61"/>
      <c r="AY10" s="61"/>
      <c r="AZ10" s="61"/>
      <c r="BA10" s="61"/>
      <c r="BB10" s="61"/>
      <c r="BC10" s="61"/>
      <c r="BD10" s="61"/>
      <c r="BE10" s="61"/>
      <c r="BF10" s="61"/>
      <c r="BG10" s="61"/>
      <c r="BH10" s="61"/>
      <c r="BI10" s="61"/>
    </row>
    <row r="11" spans="2:61" s="62" customFormat="1" ht="21.75" customHeight="1">
      <c r="B11" s="960"/>
      <c r="C11" s="941" t="s">
        <v>180</v>
      </c>
      <c r="D11" s="941"/>
      <c r="E11" s="941"/>
      <c r="F11" s="961" t="s">
        <v>181</v>
      </c>
      <c r="G11" s="962"/>
      <c r="H11" s="962"/>
      <c r="I11" s="962"/>
      <c r="J11" s="962"/>
      <c r="K11" s="962"/>
      <c r="L11" s="962"/>
      <c r="M11" s="962"/>
      <c r="N11" s="962"/>
      <c r="O11" s="962"/>
      <c r="P11" s="962"/>
      <c r="Q11" s="962"/>
      <c r="R11" s="962"/>
      <c r="S11" s="962"/>
      <c r="T11" s="962"/>
      <c r="U11" s="962"/>
      <c r="V11" s="962"/>
      <c r="W11" s="962"/>
      <c r="X11" s="962"/>
      <c r="Y11" s="962"/>
      <c r="Z11" s="962"/>
      <c r="AA11" s="962"/>
      <c r="AB11" s="962"/>
      <c r="AC11" s="962"/>
      <c r="AD11" s="962"/>
      <c r="AE11" s="962"/>
      <c r="AF11" s="962"/>
      <c r="AG11" s="962"/>
      <c r="AH11" s="962"/>
      <c r="AI11" s="962"/>
      <c r="AJ11" s="963"/>
      <c r="AK11" s="67"/>
      <c r="AL11" s="60"/>
      <c r="AM11" s="60"/>
      <c r="AN11" s="60"/>
      <c r="AO11" s="61"/>
      <c r="AP11" s="60"/>
      <c r="AQ11" s="57"/>
      <c r="AR11" s="61"/>
      <c r="AS11" s="61"/>
      <c r="AT11" s="61"/>
      <c r="AU11" s="61"/>
      <c r="AV11" s="61"/>
      <c r="AW11" s="61"/>
      <c r="AX11" s="61"/>
      <c r="AY11" s="61"/>
      <c r="AZ11" s="61"/>
      <c r="BA11" s="61"/>
      <c r="BB11" s="61"/>
      <c r="BC11" s="61"/>
      <c r="BD11" s="61"/>
      <c r="BE11" s="61"/>
      <c r="BF11" s="61"/>
      <c r="BG11" s="61"/>
      <c r="BH11" s="61"/>
      <c r="BI11" s="61"/>
    </row>
    <row r="12" spans="2:61" s="62" customFormat="1" ht="21.75" customHeight="1">
      <c r="B12" s="939" t="s">
        <v>182</v>
      </c>
      <c r="C12" s="941" t="s">
        <v>183</v>
      </c>
      <c r="D12" s="941"/>
      <c r="E12" s="941"/>
      <c r="F12" s="943" t="s">
        <v>184</v>
      </c>
      <c r="G12" s="944"/>
      <c r="H12" s="944"/>
      <c r="I12" s="944"/>
      <c r="J12" s="944"/>
      <c r="K12" s="944"/>
      <c r="L12" s="944"/>
      <c r="M12" s="944"/>
      <c r="N12" s="944"/>
      <c r="O12" s="944"/>
      <c r="P12" s="944"/>
      <c r="Q12" s="944"/>
      <c r="R12" s="944"/>
      <c r="S12" s="944"/>
      <c r="T12" s="944"/>
      <c r="U12" s="944"/>
      <c r="V12" s="944"/>
      <c r="W12" s="944"/>
      <c r="X12" s="944"/>
      <c r="Y12" s="944"/>
      <c r="Z12" s="944"/>
      <c r="AA12" s="944"/>
      <c r="AB12" s="944"/>
      <c r="AC12" s="944"/>
      <c r="AD12" s="944"/>
      <c r="AE12" s="944"/>
      <c r="AF12" s="944"/>
      <c r="AG12" s="944"/>
      <c r="AH12" s="944"/>
      <c r="AI12" s="944"/>
      <c r="AJ12" s="945"/>
      <c r="AK12" s="68"/>
      <c r="AL12" s="60"/>
      <c r="AM12" s="60"/>
      <c r="AN12" s="60"/>
      <c r="AO12" s="61"/>
      <c r="AP12" s="60"/>
      <c r="AQ12" s="57"/>
      <c r="AR12" s="61"/>
      <c r="AS12" s="61"/>
      <c r="AT12" s="61"/>
      <c r="AU12" s="61"/>
      <c r="AV12" s="61"/>
      <c r="AW12" s="61"/>
      <c r="AX12" s="61"/>
      <c r="AY12" s="61"/>
      <c r="AZ12" s="61"/>
      <c r="BA12" s="61"/>
      <c r="BB12" s="61"/>
      <c r="BC12" s="61"/>
      <c r="BD12" s="61"/>
      <c r="BE12" s="61"/>
      <c r="BF12" s="61"/>
      <c r="BG12" s="61"/>
      <c r="BH12" s="61"/>
      <c r="BI12" s="61"/>
    </row>
    <row r="13" spans="2:61" s="62" customFormat="1" ht="21.75" customHeight="1">
      <c r="B13" s="940"/>
      <c r="C13" s="942"/>
      <c r="D13" s="942"/>
      <c r="E13" s="942"/>
      <c r="F13" s="946"/>
      <c r="G13" s="947"/>
      <c r="H13" s="947"/>
      <c r="I13" s="947"/>
      <c r="J13" s="947"/>
      <c r="K13" s="947"/>
      <c r="L13" s="947"/>
      <c r="M13" s="947"/>
      <c r="N13" s="947"/>
      <c r="O13" s="947"/>
      <c r="P13" s="947"/>
      <c r="Q13" s="947"/>
      <c r="R13" s="947"/>
      <c r="S13" s="947"/>
      <c r="T13" s="947"/>
      <c r="U13" s="947"/>
      <c r="V13" s="947"/>
      <c r="W13" s="947"/>
      <c r="X13" s="947"/>
      <c r="Y13" s="947"/>
      <c r="Z13" s="947"/>
      <c r="AA13" s="947"/>
      <c r="AB13" s="947"/>
      <c r="AC13" s="947"/>
      <c r="AD13" s="947"/>
      <c r="AE13" s="947"/>
      <c r="AF13" s="947"/>
      <c r="AG13" s="947"/>
      <c r="AH13" s="947"/>
      <c r="AI13" s="947"/>
      <c r="AJ13" s="948"/>
      <c r="AK13" s="68"/>
      <c r="AL13" s="60"/>
      <c r="AM13" s="60"/>
      <c r="AN13" s="60"/>
      <c r="AO13" s="61"/>
      <c r="AP13" s="60"/>
      <c r="AQ13" s="57"/>
      <c r="AR13" s="61"/>
      <c r="AS13" s="61"/>
      <c r="AT13" s="61"/>
      <c r="AU13" s="61"/>
      <c r="AV13" s="61"/>
      <c r="AW13" s="61"/>
      <c r="AX13" s="61"/>
      <c r="AY13" s="61"/>
      <c r="AZ13" s="61"/>
      <c r="BA13" s="61"/>
      <c r="BB13" s="61"/>
      <c r="BC13" s="61"/>
      <c r="BD13" s="61"/>
      <c r="BE13" s="61"/>
      <c r="BF13" s="61"/>
      <c r="BG13" s="61"/>
      <c r="BH13" s="61"/>
      <c r="BI13" s="61"/>
    </row>
    <row r="14" spans="2:61" ht="17.25" customHeight="1">
      <c r="AK14" s="55"/>
      <c r="AL14" s="55"/>
      <c r="AM14" s="55"/>
      <c r="AN14" s="55"/>
      <c r="AO14" s="56"/>
      <c r="AP14" s="55"/>
      <c r="AU14" s="56"/>
      <c r="AV14" s="56"/>
      <c r="AW14" s="56"/>
      <c r="AX14" s="56"/>
      <c r="AY14" s="56"/>
      <c r="AZ14" s="56"/>
      <c r="BA14" s="56"/>
      <c r="BB14" s="56"/>
      <c r="BC14" s="56"/>
      <c r="BD14" s="56"/>
      <c r="BE14" s="56"/>
      <c r="BF14" s="56"/>
      <c r="BG14" s="56"/>
      <c r="BH14" s="56"/>
      <c r="BI14" s="56"/>
    </row>
    <row r="15" spans="2:61" ht="18" customHeight="1">
      <c r="B15" s="69" t="s">
        <v>185</v>
      </c>
      <c r="C15" s="70"/>
      <c r="D15" s="71" t="s">
        <v>186</v>
      </c>
      <c r="E15" s="70"/>
      <c r="F15" s="69" t="s">
        <v>187</v>
      </c>
      <c r="H15" s="69" t="s">
        <v>185</v>
      </c>
      <c r="I15" s="70"/>
      <c r="J15" s="71" t="s">
        <v>186</v>
      </c>
      <c r="K15" s="70"/>
      <c r="L15" s="69" t="s">
        <v>187</v>
      </c>
      <c r="N15" s="69" t="s">
        <v>185</v>
      </c>
      <c r="O15" s="70"/>
      <c r="P15" s="71" t="s">
        <v>186</v>
      </c>
      <c r="Q15" s="70"/>
      <c r="R15" s="69" t="s">
        <v>187</v>
      </c>
      <c r="T15" s="69" t="s">
        <v>185</v>
      </c>
      <c r="U15" s="70"/>
      <c r="V15" s="71" t="s">
        <v>186</v>
      </c>
      <c r="W15" s="70"/>
      <c r="X15" s="69" t="s">
        <v>187</v>
      </c>
      <c r="Z15" s="69" t="s">
        <v>185</v>
      </c>
      <c r="AA15" s="70"/>
      <c r="AB15" s="71" t="s">
        <v>186</v>
      </c>
      <c r="AC15" s="70"/>
      <c r="AD15" s="69" t="s">
        <v>187</v>
      </c>
      <c r="AF15" s="69" t="s">
        <v>185</v>
      </c>
      <c r="AG15" s="70"/>
      <c r="AH15" s="71" t="s">
        <v>186</v>
      </c>
      <c r="AI15" s="70"/>
      <c r="AJ15" s="69" t="s">
        <v>187</v>
      </c>
      <c r="AK15" s="55"/>
      <c r="AL15" s="55"/>
      <c r="AM15" s="55"/>
      <c r="AN15" s="55"/>
      <c r="AO15" s="56"/>
      <c r="AP15" s="55"/>
      <c r="AU15" s="56"/>
      <c r="AV15" s="56"/>
      <c r="AW15" s="56"/>
      <c r="AX15" s="56"/>
      <c r="AY15" s="56"/>
      <c r="AZ15" s="56"/>
      <c r="BA15" s="56"/>
      <c r="BB15" s="56"/>
      <c r="BC15" s="56"/>
      <c r="BD15" s="56"/>
      <c r="BE15" s="56"/>
      <c r="BF15" s="56"/>
      <c r="BG15" s="56"/>
      <c r="BH15" s="56"/>
      <c r="BI15" s="56"/>
    </row>
    <row r="16" spans="2:61" ht="8.25" customHeight="1">
      <c r="AK16" s="55"/>
      <c r="AL16" s="55"/>
      <c r="AM16" s="55"/>
      <c r="AN16" s="55"/>
      <c r="AO16" s="56"/>
      <c r="AP16" s="55"/>
      <c r="AQ16" s="72">
        <v>45292</v>
      </c>
      <c r="AR16" s="52" t="s">
        <v>212</v>
      </c>
      <c r="AS16" s="52" t="s">
        <v>213</v>
      </c>
      <c r="AU16" s="56"/>
      <c r="AV16" s="56"/>
      <c r="AW16" s="56"/>
      <c r="AX16" s="56"/>
      <c r="AY16" s="56"/>
      <c r="AZ16" s="56"/>
      <c r="BA16" s="56"/>
      <c r="BB16" s="56"/>
      <c r="BC16" s="56"/>
      <c r="BD16" s="56"/>
      <c r="BE16" s="56"/>
      <c r="BF16" s="56"/>
      <c r="BG16" s="56"/>
      <c r="BH16" s="56"/>
      <c r="BI16" s="56"/>
    </row>
    <row r="17" spans="2:61" ht="27.75" customHeight="1">
      <c r="B17" s="949" t="s">
        <v>189</v>
      </c>
      <c r="C17" s="949"/>
      <c r="D17" s="490" t="s">
        <v>190</v>
      </c>
      <c r="E17" s="950" t="s">
        <v>191</v>
      </c>
      <c r="F17" s="951"/>
      <c r="H17" s="949" t="s">
        <v>189</v>
      </c>
      <c r="I17" s="949"/>
      <c r="J17" s="490" t="s">
        <v>190</v>
      </c>
      <c r="K17" s="950" t="s">
        <v>191</v>
      </c>
      <c r="L17" s="951"/>
      <c r="N17" s="949" t="s">
        <v>189</v>
      </c>
      <c r="O17" s="949"/>
      <c r="P17" s="490" t="s">
        <v>190</v>
      </c>
      <c r="Q17" s="950" t="s">
        <v>191</v>
      </c>
      <c r="R17" s="951"/>
      <c r="T17" s="949" t="s">
        <v>189</v>
      </c>
      <c r="U17" s="949"/>
      <c r="V17" s="490" t="s">
        <v>190</v>
      </c>
      <c r="W17" s="950" t="s">
        <v>191</v>
      </c>
      <c r="X17" s="951"/>
      <c r="Y17" s="54"/>
      <c r="Z17" s="949" t="s">
        <v>189</v>
      </c>
      <c r="AA17" s="949"/>
      <c r="AB17" s="490" t="s">
        <v>190</v>
      </c>
      <c r="AC17" s="950" t="s">
        <v>191</v>
      </c>
      <c r="AD17" s="951"/>
      <c r="AE17" s="54"/>
      <c r="AF17" s="949" t="s">
        <v>189</v>
      </c>
      <c r="AG17" s="949"/>
      <c r="AH17" s="490" t="s">
        <v>190</v>
      </c>
      <c r="AI17" s="950" t="s">
        <v>191</v>
      </c>
      <c r="AJ17" s="951"/>
      <c r="AK17" s="73"/>
      <c r="AL17" s="55"/>
      <c r="AM17" s="55"/>
      <c r="AN17" s="55"/>
      <c r="AO17" s="56"/>
      <c r="AP17" s="55"/>
      <c r="AQ17" s="72">
        <v>45299</v>
      </c>
      <c r="AR17" s="52" t="s">
        <v>143</v>
      </c>
      <c r="AS17" s="52" t="s">
        <v>192</v>
      </c>
      <c r="AU17" s="56"/>
      <c r="AV17" s="56"/>
      <c r="AW17" s="56"/>
      <c r="AX17" s="56"/>
      <c r="AY17" s="56"/>
      <c r="AZ17" s="56"/>
      <c r="BA17" s="56"/>
      <c r="BB17" s="56"/>
      <c r="BC17" s="56"/>
      <c r="BD17" s="56"/>
      <c r="BE17" s="56"/>
      <c r="BF17" s="56"/>
      <c r="BG17" s="56"/>
      <c r="BH17" s="56"/>
      <c r="BI17" s="56"/>
    </row>
    <row r="18" spans="2:61" ht="30" customHeight="1">
      <c r="B18" s="934" t="str">
        <f>IFERROR(DATEVALUE(B15&amp;C15&amp;D15&amp;E15&amp;F15&amp;"1"&amp;"日"),"")</f>
        <v/>
      </c>
      <c r="C18" s="934"/>
      <c r="D18" s="490" t="str">
        <f>TEXT(B18,"aaa")</f>
        <v/>
      </c>
      <c r="E18" s="938"/>
      <c r="F18" s="938"/>
      <c r="H18" s="934" t="str">
        <f>IFERROR(DATEVALUE(H15&amp;I15&amp;J15&amp;K15&amp;L15&amp;"1"&amp;"日"),"")</f>
        <v/>
      </c>
      <c r="I18" s="934"/>
      <c r="J18" s="490" t="str">
        <f>TEXT(H18,"aaa")</f>
        <v/>
      </c>
      <c r="K18" s="932"/>
      <c r="L18" s="933"/>
      <c r="N18" s="934" t="str">
        <f>IFERROR(DATEVALUE(N15&amp;O15&amp;P15&amp;Q15&amp;R15&amp;"1"&amp;"日"),"")</f>
        <v/>
      </c>
      <c r="O18" s="934"/>
      <c r="P18" s="490" t="str">
        <f>TEXT(N18,"aaa")</f>
        <v/>
      </c>
      <c r="Q18" s="932"/>
      <c r="R18" s="933"/>
      <c r="T18" s="934" t="str">
        <f>IFERROR(DATEVALUE(T15&amp;U15&amp;V15&amp;W15&amp;X15&amp;"1"&amp;"日"),"")</f>
        <v/>
      </c>
      <c r="U18" s="934"/>
      <c r="V18" s="490" t="str">
        <f>TEXT(T18,"aaa")</f>
        <v/>
      </c>
      <c r="W18" s="932"/>
      <c r="X18" s="933"/>
      <c r="Y18" s="54"/>
      <c r="Z18" s="934" t="str">
        <f>IFERROR(DATEVALUE(Z15&amp;AA15&amp;AB15&amp;AC15&amp;AD15&amp;"1"&amp;"日"),"")</f>
        <v/>
      </c>
      <c r="AA18" s="934"/>
      <c r="AB18" s="490" t="str">
        <f>TEXT(Z18,"aaa")</f>
        <v/>
      </c>
      <c r="AC18" s="932"/>
      <c r="AD18" s="933"/>
      <c r="AE18" s="54"/>
      <c r="AF18" s="934" t="str">
        <f>IFERROR(DATEVALUE(AF15&amp;AG15&amp;AH15&amp;AI15&amp;AJ15&amp;"1"&amp;"日"),"")</f>
        <v/>
      </c>
      <c r="AG18" s="934"/>
      <c r="AH18" s="490" t="str">
        <f>TEXT(AF18,"aaa")</f>
        <v/>
      </c>
      <c r="AI18" s="932"/>
      <c r="AJ18" s="933"/>
      <c r="AK18" s="73"/>
      <c r="AL18" s="55"/>
      <c r="AM18" s="55"/>
      <c r="AN18" s="55"/>
      <c r="AO18" s="56"/>
      <c r="AP18" s="55"/>
      <c r="AQ18" s="72">
        <v>45333</v>
      </c>
      <c r="AR18" s="52" t="s">
        <v>142</v>
      </c>
      <c r="AS18" s="52" t="s">
        <v>194</v>
      </c>
      <c r="AU18" s="56"/>
      <c r="AV18" s="56"/>
      <c r="AW18" s="56"/>
      <c r="AX18" s="56"/>
      <c r="AY18" s="56"/>
      <c r="AZ18" s="56"/>
      <c r="BA18" s="56"/>
      <c r="BB18" s="56"/>
      <c r="BC18" s="56"/>
      <c r="BD18" s="56"/>
      <c r="BE18" s="56"/>
      <c r="BF18" s="56"/>
      <c r="BG18" s="56"/>
      <c r="BH18" s="56"/>
      <c r="BI18" s="56"/>
    </row>
    <row r="19" spans="2:61" ht="30" customHeight="1">
      <c r="B19" s="934" t="str">
        <f>IFERROR(B18+1,"")</f>
        <v/>
      </c>
      <c r="C19" s="934"/>
      <c r="D19" s="490" t="str">
        <f>TEXT(B19,"aaa")</f>
        <v/>
      </c>
      <c r="E19" s="938"/>
      <c r="F19" s="938"/>
      <c r="H19" s="934" t="str">
        <f>IFERROR(H18+1,"")</f>
        <v/>
      </c>
      <c r="I19" s="934"/>
      <c r="J19" s="490" t="str">
        <f t="shared" ref="J19:J48" si="0">TEXT(H19,"aaa")</f>
        <v/>
      </c>
      <c r="K19" s="932"/>
      <c r="L19" s="933"/>
      <c r="N19" s="934" t="str">
        <f>IFERROR(N18+1,"")</f>
        <v/>
      </c>
      <c r="O19" s="934"/>
      <c r="P19" s="490" t="str">
        <f t="shared" ref="P19:P48" si="1">TEXT(N19,"aaa")</f>
        <v/>
      </c>
      <c r="Q19" s="932"/>
      <c r="R19" s="933"/>
      <c r="T19" s="934" t="str">
        <f>IFERROR(T18+1,"")</f>
        <v/>
      </c>
      <c r="U19" s="934"/>
      <c r="V19" s="490" t="str">
        <f t="shared" ref="V19:V48" si="2">TEXT(T19,"aaa")</f>
        <v/>
      </c>
      <c r="W19" s="932"/>
      <c r="X19" s="933"/>
      <c r="Y19" s="54"/>
      <c r="Z19" s="934" t="str">
        <f>IFERROR(Z18+1,"")</f>
        <v/>
      </c>
      <c r="AA19" s="934"/>
      <c r="AB19" s="490" t="str">
        <f t="shared" ref="AB19:AB48" si="3">TEXT(Z19,"aaa")</f>
        <v/>
      </c>
      <c r="AC19" s="932"/>
      <c r="AD19" s="933"/>
      <c r="AE19" s="54"/>
      <c r="AF19" s="934" t="str">
        <f>IFERROR(AF18+1,"")</f>
        <v/>
      </c>
      <c r="AG19" s="934"/>
      <c r="AH19" s="490" t="str">
        <f t="shared" ref="AH19:AH48" si="4">TEXT(AF19,"aaa")</f>
        <v/>
      </c>
      <c r="AI19" s="932"/>
      <c r="AJ19" s="933"/>
      <c r="AK19" s="73"/>
      <c r="AL19" s="55"/>
      <c r="AM19" s="55"/>
      <c r="AN19" s="55"/>
      <c r="AO19" s="56"/>
      <c r="AP19" s="55"/>
      <c r="AQ19" s="72">
        <v>45334</v>
      </c>
      <c r="AR19" s="52" t="s">
        <v>143</v>
      </c>
      <c r="AS19" s="52" t="s">
        <v>214</v>
      </c>
      <c r="AU19" s="56"/>
      <c r="AV19" s="56"/>
      <c r="AW19" s="56"/>
      <c r="AX19" s="56"/>
      <c r="AY19" s="56"/>
      <c r="AZ19" s="56"/>
      <c r="BA19" s="56"/>
      <c r="BB19" s="56"/>
      <c r="BC19" s="56"/>
      <c r="BD19" s="56"/>
      <c r="BE19" s="56"/>
      <c r="BF19" s="56"/>
      <c r="BG19" s="56"/>
      <c r="BH19" s="56"/>
      <c r="BI19" s="56"/>
    </row>
    <row r="20" spans="2:61" ht="30" customHeight="1">
      <c r="B20" s="934" t="str">
        <f t="shared" ref="B20:B45" si="5">IFERROR(B19+1,"")</f>
        <v/>
      </c>
      <c r="C20" s="934"/>
      <c r="D20" s="490" t="str">
        <f>TEXT(B20,"aaa")</f>
        <v/>
      </c>
      <c r="E20" s="938"/>
      <c r="F20" s="938"/>
      <c r="H20" s="934" t="str">
        <f t="shared" ref="H20:H45" si="6">IFERROR(H19+1,"")</f>
        <v/>
      </c>
      <c r="I20" s="934"/>
      <c r="J20" s="490" t="str">
        <f t="shared" si="0"/>
        <v/>
      </c>
      <c r="K20" s="932"/>
      <c r="L20" s="933"/>
      <c r="N20" s="934" t="str">
        <f t="shared" ref="N20:N45" si="7">IFERROR(N19+1,"")</f>
        <v/>
      </c>
      <c r="O20" s="934"/>
      <c r="P20" s="490" t="str">
        <f t="shared" si="1"/>
        <v/>
      </c>
      <c r="Q20" s="932"/>
      <c r="R20" s="933"/>
      <c r="T20" s="934" t="str">
        <f t="shared" ref="T20:T45" si="8">IFERROR(T19+1,"")</f>
        <v/>
      </c>
      <c r="U20" s="934"/>
      <c r="V20" s="490" t="str">
        <f t="shared" si="2"/>
        <v/>
      </c>
      <c r="W20" s="932"/>
      <c r="X20" s="933"/>
      <c r="Y20" s="54"/>
      <c r="Z20" s="934" t="str">
        <f t="shared" ref="Z20:Z45" si="9">IFERROR(Z19+1,"")</f>
        <v/>
      </c>
      <c r="AA20" s="934"/>
      <c r="AB20" s="490" t="str">
        <f t="shared" si="3"/>
        <v/>
      </c>
      <c r="AC20" s="932"/>
      <c r="AD20" s="933"/>
      <c r="AE20" s="54"/>
      <c r="AF20" s="934" t="str">
        <f t="shared" ref="AF20:AF45" si="10">IFERROR(AF19+1,"")</f>
        <v/>
      </c>
      <c r="AG20" s="934"/>
      <c r="AH20" s="490" t="str">
        <f t="shared" si="4"/>
        <v/>
      </c>
      <c r="AI20" s="932"/>
      <c r="AJ20" s="933"/>
      <c r="AK20" s="73"/>
      <c r="AL20" s="55"/>
      <c r="AM20" s="55"/>
      <c r="AN20" s="55"/>
      <c r="AO20" s="56"/>
      <c r="AP20" s="55"/>
      <c r="AQ20" s="72">
        <v>45345</v>
      </c>
      <c r="AR20" s="52" t="s">
        <v>203</v>
      </c>
      <c r="AS20" s="52" t="s">
        <v>196</v>
      </c>
      <c r="AU20" s="56"/>
      <c r="AV20" s="246"/>
      <c r="AW20" s="56"/>
      <c r="AX20" s="56"/>
      <c r="AY20" s="56"/>
      <c r="AZ20" s="56"/>
      <c r="BA20" s="56"/>
      <c r="BB20" s="56"/>
      <c r="BC20" s="56"/>
      <c r="BD20" s="56"/>
      <c r="BE20" s="56"/>
      <c r="BF20" s="56"/>
      <c r="BG20" s="56"/>
      <c r="BH20" s="56"/>
      <c r="BI20" s="56"/>
    </row>
    <row r="21" spans="2:61" ht="30" customHeight="1">
      <c r="B21" s="934" t="str">
        <f t="shared" si="5"/>
        <v/>
      </c>
      <c r="C21" s="934"/>
      <c r="D21" s="490" t="str">
        <f>TEXT(B21,"aaa")</f>
        <v/>
      </c>
      <c r="E21" s="938"/>
      <c r="F21" s="938"/>
      <c r="H21" s="934" t="str">
        <f t="shared" si="6"/>
        <v/>
      </c>
      <c r="I21" s="934"/>
      <c r="J21" s="490" t="str">
        <f t="shared" si="0"/>
        <v/>
      </c>
      <c r="K21" s="932"/>
      <c r="L21" s="933"/>
      <c r="N21" s="934" t="str">
        <f t="shared" si="7"/>
        <v/>
      </c>
      <c r="O21" s="934"/>
      <c r="P21" s="490" t="str">
        <f t="shared" si="1"/>
        <v/>
      </c>
      <c r="Q21" s="932"/>
      <c r="R21" s="933"/>
      <c r="T21" s="934" t="str">
        <f t="shared" si="8"/>
        <v/>
      </c>
      <c r="U21" s="934"/>
      <c r="V21" s="490" t="str">
        <f t="shared" si="2"/>
        <v/>
      </c>
      <c r="W21" s="932"/>
      <c r="X21" s="933"/>
      <c r="Y21" s="54"/>
      <c r="Z21" s="934" t="str">
        <f t="shared" si="9"/>
        <v/>
      </c>
      <c r="AA21" s="934"/>
      <c r="AB21" s="490" t="str">
        <f t="shared" si="3"/>
        <v/>
      </c>
      <c r="AC21" s="932"/>
      <c r="AD21" s="933"/>
      <c r="AE21" s="54"/>
      <c r="AF21" s="934" t="str">
        <f t="shared" si="10"/>
        <v/>
      </c>
      <c r="AG21" s="934"/>
      <c r="AH21" s="490" t="str">
        <f t="shared" si="4"/>
        <v/>
      </c>
      <c r="AI21" s="932"/>
      <c r="AJ21" s="933"/>
      <c r="AK21" s="73"/>
      <c r="AL21" s="55"/>
      <c r="AM21" s="55"/>
      <c r="AN21" s="55"/>
      <c r="AO21" s="56"/>
      <c r="AP21" s="55"/>
      <c r="AQ21" s="72">
        <v>45371</v>
      </c>
      <c r="AR21" s="52" t="s">
        <v>200</v>
      </c>
      <c r="AS21" s="52" t="s">
        <v>198</v>
      </c>
      <c r="AU21" s="56"/>
      <c r="AV21" s="246"/>
      <c r="AW21" s="56"/>
      <c r="AX21" s="56"/>
      <c r="AY21" s="56"/>
      <c r="AZ21" s="56"/>
      <c r="BA21" s="56"/>
      <c r="BB21" s="56"/>
      <c r="BC21" s="56"/>
      <c r="BD21" s="56"/>
      <c r="BE21" s="56"/>
      <c r="BF21" s="56"/>
      <c r="BG21" s="56"/>
      <c r="BH21" s="56"/>
      <c r="BI21" s="56"/>
    </row>
    <row r="22" spans="2:61" ht="30" customHeight="1">
      <c r="B22" s="934" t="str">
        <f t="shared" si="5"/>
        <v/>
      </c>
      <c r="C22" s="934"/>
      <c r="D22" s="490" t="str">
        <f>TEXT(B22,"aaa")</f>
        <v/>
      </c>
      <c r="E22" s="938"/>
      <c r="F22" s="938"/>
      <c r="H22" s="934" t="str">
        <f t="shared" si="6"/>
        <v/>
      </c>
      <c r="I22" s="934"/>
      <c r="J22" s="490" t="str">
        <f t="shared" si="0"/>
        <v/>
      </c>
      <c r="K22" s="932"/>
      <c r="L22" s="933"/>
      <c r="N22" s="934" t="str">
        <f t="shared" si="7"/>
        <v/>
      </c>
      <c r="O22" s="934"/>
      <c r="P22" s="490" t="str">
        <f t="shared" si="1"/>
        <v/>
      </c>
      <c r="Q22" s="932"/>
      <c r="R22" s="933"/>
      <c r="T22" s="934" t="str">
        <f t="shared" si="8"/>
        <v/>
      </c>
      <c r="U22" s="934"/>
      <c r="V22" s="490" t="str">
        <f t="shared" si="2"/>
        <v/>
      </c>
      <c r="W22" s="932"/>
      <c r="X22" s="933"/>
      <c r="Y22" s="54"/>
      <c r="Z22" s="934" t="str">
        <f t="shared" si="9"/>
        <v/>
      </c>
      <c r="AA22" s="934"/>
      <c r="AB22" s="490" t="str">
        <f t="shared" si="3"/>
        <v/>
      </c>
      <c r="AC22" s="932"/>
      <c r="AD22" s="933"/>
      <c r="AE22" s="54"/>
      <c r="AF22" s="934" t="str">
        <f t="shared" si="10"/>
        <v/>
      </c>
      <c r="AG22" s="934"/>
      <c r="AH22" s="490" t="str">
        <f t="shared" si="4"/>
        <v/>
      </c>
      <c r="AI22" s="932"/>
      <c r="AJ22" s="933"/>
      <c r="AK22" s="73"/>
      <c r="AL22" s="55"/>
      <c r="AM22" s="55"/>
      <c r="AN22" s="55"/>
      <c r="AO22" s="56"/>
      <c r="AP22" s="55"/>
      <c r="AQ22" s="72">
        <v>45411</v>
      </c>
      <c r="AR22" s="52" t="s">
        <v>143</v>
      </c>
      <c r="AS22" s="52" t="s">
        <v>199</v>
      </c>
      <c r="AU22" s="56"/>
      <c r="AV22" s="56"/>
      <c r="AW22" s="56"/>
      <c r="AX22" s="56"/>
      <c r="AY22" s="56"/>
      <c r="AZ22" s="56"/>
      <c r="BA22" s="56"/>
      <c r="BB22" s="56"/>
      <c r="BC22" s="56"/>
      <c r="BD22" s="56"/>
      <c r="BE22" s="56"/>
      <c r="BF22" s="56"/>
      <c r="BG22" s="56"/>
      <c r="BH22" s="56"/>
      <c r="BI22" s="56"/>
    </row>
    <row r="23" spans="2:61" ht="30" customHeight="1">
      <c r="B23" s="934" t="str">
        <f t="shared" si="5"/>
        <v/>
      </c>
      <c r="C23" s="934"/>
      <c r="D23" s="490" t="str">
        <f t="shared" ref="D23:D48" si="11">TEXT(B23,"aaa")</f>
        <v/>
      </c>
      <c r="E23" s="938"/>
      <c r="F23" s="938"/>
      <c r="H23" s="934" t="str">
        <f t="shared" si="6"/>
        <v/>
      </c>
      <c r="I23" s="934"/>
      <c r="J23" s="490" t="str">
        <f t="shared" si="0"/>
        <v/>
      </c>
      <c r="K23" s="932"/>
      <c r="L23" s="933"/>
      <c r="N23" s="934" t="str">
        <f t="shared" si="7"/>
        <v/>
      </c>
      <c r="O23" s="934"/>
      <c r="P23" s="490" t="str">
        <f t="shared" si="1"/>
        <v/>
      </c>
      <c r="Q23" s="932"/>
      <c r="R23" s="933"/>
      <c r="T23" s="934" t="str">
        <f t="shared" si="8"/>
        <v/>
      </c>
      <c r="U23" s="934"/>
      <c r="V23" s="490" t="str">
        <f t="shared" si="2"/>
        <v/>
      </c>
      <c r="W23" s="932"/>
      <c r="X23" s="933"/>
      <c r="Y23" s="54"/>
      <c r="Z23" s="934" t="str">
        <f t="shared" si="9"/>
        <v/>
      </c>
      <c r="AA23" s="934"/>
      <c r="AB23" s="490" t="str">
        <f t="shared" si="3"/>
        <v/>
      </c>
      <c r="AC23" s="932"/>
      <c r="AD23" s="933"/>
      <c r="AE23" s="54"/>
      <c r="AF23" s="934" t="str">
        <f t="shared" si="10"/>
        <v/>
      </c>
      <c r="AG23" s="934"/>
      <c r="AH23" s="490" t="str">
        <f t="shared" si="4"/>
        <v/>
      </c>
      <c r="AI23" s="932"/>
      <c r="AJ23" s="933"/>
      <c r="AK23" s="73"/>
      <c r="AL23" s="55"/>
      <c r="AM23" s="55"/>
      <c r="AN23" s="55"/>
      <c r="AO23" s="56"/>
      <c r="AP23" s="55"/>
      <c r="AQ23" s="72">
        <v>45415</v>
      </c>
      <c r="AR23" s="52" t="s">
        <v>203</v>
      </c>
      <c r="AS23" s="52" t="s">
        <v>201</v>
      </c>
      <c r="AU23" s="56"/>
      <c r="AV23" s="56"/>
      <c r="AW23" s="56"/>
      <c r="AX23" s="56"/>
      <c r="AY23" s="56"/>
      <c r="AZ23" s="56"/>
      <c r="BA23" s="56"/>
      <c r="BB23" s="56"/>
      <c r="BC23" s="56"/>
      <c r="BD23" s="56"/>
      <c r="BE23" s="56"/>
      <c r="BF23" s="56"/>
      <c r="BG23" s="56"/>
      <c r="BH23" s="56"/>
      <c r="BI23" s="56"/>
    </row>
    <row r="24" spans="2:61" ht="30" customHeight="1">
      <c r="B24" s="934" t="str">
        <f t="shared" si="5"/>
        <v/>
      </c>
      <c r="C24" s="934"/>
      <c r="D24" s="490" t="str">
        <f t="shared" si="11"/>
        <v/>
      </c>
      <c r="E24" s="938"/>
      <c r="F24" s="938"/>
      <c r="H24" s="934" t="str">
        <f t="shared" si="6"/>
        <v/>
      </c>
      <c r="I24" s="934"/>
      <c r="J24" s="490" t="str">
        <f t="shared" si="0"/>
        <v/>
      </c>
      <c r="K24" s="932"/>
      <c r="L24" s="933"/>
      <c r="N24" s="934" t="str">
        <f t="shared" si="7"/>
        <v/>
      </c>
      <c r="O24" s="934"/>
      <c r="P24" s="490" t="str">
        <f t="shared" si="1"/>
        <v/>
      </c>
      <c r="Q24" s="932"/>
      <c r="R24" s="933"/>
      <c r="T24" s="934" t="str">
        <f t="shared" si="8"/>
        <v/>
      </c>
      <c r="U24" s="934"/>
      <c r="V24" s="490" t="str">
        <f t="shared" si="2"/>
        <v/>
      </c>
      <c r="W24" s="932"/>
      <c r="X24" s="933"/>
      <c r="Y24" s="54"/>
      <c r="Z24" s="934" t="str">
        <f t="shared" si="9"/>
        <v/>
      </c>
      <c r="AA24" s="934"/>
      <c r="AB24" s="490" t="str">
        <f t="shared" si="3"/>
        <v/>
      </c>
      <c r="AC24" s="932"/>
      <c r="AD24" s="933"/>
      <c r="AE24" s="54"/>
      <c r="AF24" s="934" t="str">
        <f t="shared" si="10"/>
        <v/>
      </c>
      <c r="AG24" s="934"/>
      <c r="AH24" s="490" t="str">
        <f t="shared" si="4"/>
        <v/>
      </c>
      <c r="AI24" s="932"/>
      <c r="AJ24" s="933"/>
      <c r="AK24" s="73"/>
      <c r="AL24" s="55"/>
      <c r="AM24" s="55"/>
      <c r="AN24" s="55"/>
      <c r="AO24" s="56"/>
      <c r="AP24" s="55"/>
      <c r="AQ24" s="72">
        <v>45416</v>
      </c>
      <c r="AR24" s="52" t="s">
        <v>193</v>
      </c>
      <c r="AS24" s="52" t="s">
        <v>202</v>
      </c>
      <c r="AU24" s="56"/>
      <c r="AV24" s="56"/>
      <c r="AW24" s="56"/>
      <c r="AX24" s="56"/>
      <c r="AY24" s="56"/>
      <c r="AZ24" s="56"/>
      <c r="BA24" s="56"/>
      <c r="BB24" s="56"/>
      <c r="BC24" s="56"/>
      <c r="BD24" s="56"/>
      <c r="BE24" s="56"/>
      <c r="BF24" s="56"/>
      <c r="BG24" s="56"/>
      <c r="BH24" s="56"/>
      <c r="BI24" s="56"/>
    </row>
    <row r="25" spans="2:61" ht="30" customHeight="1">
      <c r="B25" s="934" t="str">
        <f t="shared" si="5"/>
        <v/>
      </c>
      <c r="C25" s="934"/>
      <c r="D25" s="490" t="str">
        <f t="shared" si="11"/>
        <v/>
      </c>
      <c r="E25" s="938"/>
      <c r="F25" s="938"/>
      <c r="H25" s="934" t="str">
        <f t="shared" si="6"/>
        <v/>
      </c>
      <c r="I25" s="934"/>
      <c r="J25" s="490" t="str">
        <f t="shared" si="0"/>
        <v/>
      </c>
      <c r="K25" s="932"/>
      <c r="L25" s="933"/>
      <c r="N25" s="934" t="str">
        <f t="shared" si="7"/>
        <v/>
      </c>
      <c r="O25" s="934"/>
      <c r="P25" s="490" t="str">
        <f t="shared" si="1"/>
        <v/>
      </c>
      <c r="Q25" s="932"/>
      <c r="R25" s="933"/>
      <c r="T25" s="934" t="str">
        <f t="shared" si="8"/>
        <v/>
      </c>
      <c r="U25" s="934"/>
      <c r="V25" s="490" t="str">
        <f t="shared" si="2"/>
        <v/>
      </c>
      <c r="W25" s="932"/>
      <c r="X25" s="933"/>
      <c r="Y25" s="54"/>
      <c r="Z25" s="934" t="str">
        <f t="shared" si="9"/>
        <v/>
      </c>
      <c r="AA25" s="934"/>
      <c r="AB25" s="490" t="str">
        <f t="shared" si="3"/>
        <v/>
      </c>
      <c r="AC25" s="932"/>
      <c r="AD25" s="933"/>
      <c r="AE25" s="54"/>
      <c r="AF25" s="934" t="str">
        <f t="shared" si="10"/>
        <v/>
      </c>
      <c r="AG25" s="934"/>
      <c r="AH25" s="490" t="str">
        <f t="shared" si="4"/>
        <v/>
      </c>
      <c r="AI25" s="932"/>
      <c r="AJ25" s="933"/>
      <c r="AK25" s="73"/>
      <c r="AL25" s="55"/>
      <c r="AM25" s="55"/>
      <c r="AN25" s="55"/>
      <c r="AO25" s="56"/>
      <c r="AP25" s="55"/>
      <c r="AQ25" s="72">
        <v>45417</v>
      </c>
      <c r="AR25" s="52" t="s">
        <v>142</v>
      </c>
      <c r="AS25" s="52" t="s">
        <v>204</v>
      </c>
      <c r="AU25" s="56"/>
      <c r="AV25" s="56"/>
      <c r="AW25" s="56"/>
      <c r="AX25" s="56"/>
      <c r="AY25" s="56"/>
      <c r="AZ25" s="56"/>
      <c r="BA25" s="56"/>
      <c r="BB25" s="56"/>
      <c r="BC25" s="56"/>
      <c r="BD25" s="56"/>
      <c r="BE25" s="56"/>
      <c r="BF25" s="56"/>
      <c r="BG25" s="56"/>
      <c r="BH25" s="56"/>
      <c r="BI25" s="56"/>
    </row>
    <row r="26" spans="2:61" ht="30" customHeight="1">
      <c r="B26" s="934" t="str">
        <f t="shared" si="5"/>
        <v/>
      </c>
      <c r="C26" s="934"/>
      <c r="D26" s="490" t="str">
        <f t="shared" si="11"/>
        <v/>
      </c>
      <c r="E26" s="938"/>
      <c r="F26" s="938"/>
      <c r="H26" s="934" t="str">
        <f t="shared" si="6"/>
        <v/>
      </c>
      <c r="I26" s="934"/>
      <c r="J26" s="490" t="str">
        <f t="shared" si="0"/>
        <v/>
      </c>
      <c r="K26" s="932"/>
      <c r="L26" s="933"/>
      <c r="N26" s="934" t="str">
        <f t="shared" si="7"/>
        <v/>
      </c>
      <c r="O26" s="934"/>
      <c r="P26" s="490" t="str">
        <f t="shared" si="1"/>
        <v/>
      </c>
      <c r="Q26" s="932"/>
      <c r="R26" s="933"/>
      <c r="T26" s="934" t="str">
        <f t="shared" si="8"/>
        <v/>
      </c>
      <c r="U26" s="934"/>
      <c r="V26" s="490" t="str">
        <f t="shared" si="2"/>
        <v/>
      </c>
      <c r="W26" s="932"/>
      <c r="X26" s="933"/>
      <c r="Y26" s="54"/>
      <c r="Z26" s="934" t="str">
        <f t="shared" si="9"/>
        <v/>
      </c>
      <c r="AA26" s="934"/>
      <c r="AB26" s="490" t="str">
        <f t="shared" si="3"/>
        <v/>
      </c>
      <c r="AC26" s="932"/>
      <c r="AD26" s="933"/>
      <c r="AE26" s="54"/>
      <c r="AF26" s="934" t="str">
        <f t="shared" si="10"/>
        <v/>
      </c>
      <c r="AG26" s="934"/>
      <c r="AH26" s="490" t="str">
        <f t="shared" si="4"/>
        <v/>
      </c>
      <c r="AI26" s="932"/>
      <c r="AJ26" s="933"/>
      <c r="AK26" s="73"/>
      <c r="AL26" s="55"/>
      <c r="AM26" s="55"/>
      <c r="AN26" s="55"/>
      <c r="AO26" s="56"/>
      <c r="AP26" s="55"/>
      <c r="AQ26" s="72">
        <v>45418</v>
      </c>
      <c r="AR26" s="52" t="s">
        <v>143</v>
      </c>
      <c r="AS26" s="52" t="s">
        <v>214</v>
      </c>
      <c r="AU26" s="56"/>
      <c r="AV26" s="56"/>
      <c r="AW26" s="56"/>
      <c r="AX26" s="56"/>
      <c r="AY26" s="56"/>
      <c r="AZ26" s="56"/>
      <c r="BA26" s="56"/>
      <c r="BB26" s="56"/>
      <c r="BC26" s="56"/>
      <c r="BD26" s="56"/>
      <c r="BE26" s="56"/>
      <c r="BF26" s="56"/>
      <c r="BG26" s="56"/>
      <c r="BH26" s="56"/>
      <c r="BI26" s="56"/>
    </row>
    <row r="27" spans="2:61" ht="30" customHeight="1">
      <c r="B27" s="934" t="str">
        <f t="shared" si="5"/>
        <v/>
      </c>
      <c r="C27" s="934"/>
      <c r="D27" s="490" t="str">
        <f t="shared" si="11"/>
        <v/>
      </c>
      <c r="E27" s="938"/>
      <c r="F27" s="938"/>
      <c r="H27" s="934" t="str">
        <f t="shared" si="6"/>
        <v/>
      </c>
      <c r="I27" s="934"/>
      <c r="J27" s="490" t="str">
        <f t="shared" si="0"/>
        <v/>
      </c>
      <c r="K27" s="932"/>
      <c r="L27" s="933"/>
      <c r="N27" s="934" t="str">
        <f t="shared" si="7"/>
        <v/>
      </c>
      <c r="O27" s="934"/>
      <c r="P27" s="490" t="str">
        <f t="shared" si="1"/>
        <v/>
      </c>
      <c r="Q27" s="932"/>
      <c r="R27" s="933"/>
      <c r="T27" s="934" t="str">
        <f t="shared" si="8"/>
        <v/>
      </c>
      <c r="U27" s="934"/>
      <c r="V27" s="490" t="str">
        <f t="shared" si="2"/>
        <v/>
      </c>
      <c r="W27" s="932"/>
      <c r="X27" s="933"/>
      <c r="Y27" s="54"/>
      <c r="Z27" s="934" t="str">
        <f t="shared" si="9"/>
        <v/>
      </c>
      <c r="AA27" s="934"/>
      <c r="AB27" s="490" t="str">
        <f t="shared" si="3"/>
        <v/>
      </c>
      <c r="AC27" s="932"/>
      <c r="AD27" s="933"/>
      <c r="AE27" s="54"/>
      <c r="AF27" s="934" t="str">
        <f t="shared" si="10"/>
        <v/>
      </c>
      <c r="AG27" s="934"/>
      <c r="AH27" s="490" t="str">
        <f t="shared" si="4"/>
        <v/>
      </c>
      <c r="AI27" s="932"/>
      <c r="AJ27" s="933"/>
      <c r="AK27" s="74"/>
      <c r="AQ27" s="72">
        <v>45488</v>
      </c>
      <c r="AR27" s="52" t="s">
        <v>143</v>
      </c>
      <c r="AS27" s="52" t="s">
        <v>205</v>
      </c>
    </row>
    <row r="28" spans="2:61" ht="30" customHeight="1">
      <c r="B28" s="934" t="str">
        <f t="shared" si="5"/>
        <v/>
      </c>
      <c r="C28" s="934"/>
      <c r="D28" s="490" t="str">
        <f t="shared" si="11"/>
        <v/>
      </c>
      <c r="E28" s="938"/>
      <c r="F28" s="938"/>
      <c r="H28" s="934" t="str">
        <f t="shared" si="6"/>
        <v/>
      </c>
      <c r="I28" s="934"/>
      <c r="J28" s="490" t="str">
        <f t="shared" si="0"/>
        <v/>
      </c>
      <c r="K28" s="932"/>
      <c r="L28" s="933"/>
      <c r="N28" s="934" t="str">
        <f t="shared" si="7"/>
        <v/>
      </c>
      <c r="O28" s="934"/>
      <c r="P28" s="490" t="str">
        <f t="shared" si="1"/>
        <v/>
      </c>
      <c r="Q28" s="932"/>
      <c r="R28" s="933"/>
      <c r="T28" s="934" t="str">
        <f t="shared" si="8"/>
        <v/>
      </c>
      <c r="U28" s="934"/>
      <c r="V28" s="490" t="str">
        <f t="shared" si="2"/>
        <v/>
      </c>
      <c r="W28" s="932"/>
      <c r="X28" s="933"/>
      <c r="Y28" s="54"/>
      <c r="Z28" s="934" t="str">
        <f t="shared" si="9"/>
        <v/>
      </c>
      <c r="AA28" s="934"/>
      <c r="AB28" s="490" t="str">
        <f t="shared" si="3"/>
        <v/>
      </c>
      <c r="AC28" s="932"/>
      <c r="AD28" s="933"/>
      <c r="AE28" s="54"/>
      <c r="AF28" s="934" t="str">
        <f t="shared" si="10"/>
        <v/>
      </c>
      <c r="AG28" s="934"/>
      <c r="AH28" s="490" t="str">
        <f t="shared" si="4"/>
        <v/>
      </c>
      <c r="AI28" s="932"/>
      <c r="AJ28" s="933"/>
      <c r="AK28" s="74"/>
      <c r="AQ28" s="72">
        <v>45515</v>
      </c>
      <c r="AR28" s="52" t="s">
        <v>142</v>
      </c>
      <c r="AS28" s="52" t="s">
        <v>206</v>
      </c>
    </row>
    <row r="29" spans="2:61" ht="30" customHeight="1">
      <c r="B29" s="934" t="str">
        <f t="shared" si="5"/>
        <v/>
      </c>
      <c r="C29" s="934"/>
      <c r="D29" s="490" t="str">
        <f t="shared" si="11"/>
        <v/>
      </c>
      <c r="E29" s="938"/>
      <c r="F29" s="938"/>
      <c r="H29" s="934" t="str">
        <f t="shared" si="6"/>
        <v/>
      </c>
      <c r="I29" s="934"/>
      <c r="J29" s="490" t="str">
        <f t="shared" si="0"/>
        <v/>
      </c>
      <c r="K29" s="932"/>
      <c r="L29" s="933"/>
      <c r="N29" s="934" t="str">
        <f t="shared" si="7"/>
        <v/>
      </c>
      <c r="O29" s="934"/>
      <c r="P29" s="490" t="str">
        <f t="shared" si="1"/>
        <v/>
      </c>
      <c r="Q29" s="932"/>
      <c r="R29" s="933"/>
      <c r="T29" s="934" t="str">
        <f t="shared" si="8"/>
        <v/>
      </c>
      <c r="U29" s="934"/>
      <c r="V29" s="490" t="str">
        <f t="shared" si="2"/>
        <v/>
      </c>
      <c r="W29" s="932"/>
      <c r="X29" s="933"/>
      <c r="Y29" s="54"/>
      <c r="Z29" s="934" t="str">
        <f t="shared" si="9"/>
        <v/>
      </c>
      <c r="AA29" s="934"/>
      <c r="AB29" s="490" t="str">
        <f t="shared" si="3"/>
        <v/>
      </c>
      <c r="AC29" s="932"/>
      <c r="AD29" s="933"/>
      <c r="AE29" s="54"/>
      <c r="AF29" s="934" t="str">
        <f t="shared" si="10"/>
        <v/>
      </c>
      <c r="AG29" s="934"/>
      <c r="AH29" s="490" t="str">
        <f t="shared" si="4"/>
        <v/>
      </c>
      <c r="AI29" s="932"/>
      <c r="AJ29" s="933"/>
      <c r="AK29" s="74"/>
      <c r="AQ29" s="72">
        <v>45516</v>
      </c>
      <c r="AR29" s="52" t="s">
        <v>143</v>
      </c>
      <c r="AS29" s="52" t="s">
        <v>214</v>
      </c>
    </row>
    <row r="30" spans="2:61" ht="30" customHeight="1">
      <c r="B30" s="934" t="str">
        <f t="shared" si="5"/>
        <v/>
      </c>
      <c r="C30" s="934"/>
      <c r="D30" s="490" t="str">
        <f t="shared" si="11"/>
        <v/>
      </c>
      <c r="E30" s="938"/>
      <c r="F30" s="938"/>
      <c r="H30" s="934" t="str">
        <f t="shared" si="6"/>
        <v/>
      </c>
      <c r="I30" s="934"/>
      <c r="J30" s="490" t="str">
        <f t="shared" si="0"/>
        <v/>
      </c>
      <c r="K30" s="932"/>
      <c r="L30" s="933"/>
      <c r="N30" s="934" t="str">
        <f t="shared" si="7"/>
        <v/>
      </c>
      <c r="O30" s="934"/>
      <c r="P30" s="490" t="str">
        <f t="shared" si="1"/>
        <v/>
      </c>
      <c r="Q30" s="932"/>
      <c r="R30" s="933"/>
      <c r="T30" s="934" t="str">
        <f t="shared" si="8"/>
        <v/>
      </c>
      <c r="U30" s="934"/>
      <c r="V30" s="490" t="str">
        <f t="shared" si="2"/>
        <v/>
      </c>
      <c r="W30" s="932"/>
      <c r="X30" s="933"/>
      <c r="Y30" s="54"/>
      <c r="Z30" s="934" t="str">
        <f t="shared" si="9"/>
        <v/>
      </c>
      <c r="AA30" s="934"/>
      <c r="AB30" s="490" t="str">
        <f t="shared" si="3"/>
        <v/>
      </c>
      <c r="AC30" s="932"/>
      <c r="AD30" s="933"/>
      <c r="AE30" s="54"/>
      <c r="AF30" s="934" t="str">
        <f t="shared" si="10"/>
        <v/>
      </c>
      <c r="AG30" s="934"/>
      <c r="AH30" s="490" t="str">
        <f t="shared" si="4"/>
        <v/>
      </c>
      <c r="AI30" s="932"/>
      <c r="AJ30" s="933"/>
      <c r="AK30" s="74"/>
      <c r="AQ30" s="72">
        <v>45551</v>
      </c>
      <c r="AR30" s="52" t="s">
        <v>143</v>
      </c>
      <c r="AS30" s="52" t="s">
        <v>207</v>
      </c>
    </row>
    <row r="31" spans="2:61" ht="30" customHeight="1">
      <c r="B31" s="934" t="str">
        <f t="shared" si="5"/>
        <v/>
      </c>
      <c r="C31" s="934"/>
      <c r="D31" s="490" t="str">
        <f t="shared" si="11"/>
        <v/>
      </c>
      <c r="E31" s="938"/>
      <c r="F31" s="938"/>
      <c r="H31" s="934" t="str">
        <f t="shared" si="6"/>
        <v/>
      </c>
      <c r="I31" s="934"/>
      <c r="J31" s="490" t="str">
        <f t="shared" si="0"/>
        <v/>
      </c>
      <c r="K31" s="932"/>
      <c r="L31" s="933"/>
      <c r="N31" s="934" t="str">
        <f t="shared" si="7"/>
        <v/>
      </c>
      <c r="O31" s="934"/>
      <c r="P31" s="490" t="str">
        <f t="shared" si="1"/>
        <v/>
      </c>
      <c r="Q31" s="932"/>
      <c r="R31" s="933"/>
      <c r="T31" s="934" t="str">
        <f t="shared" si="8"/>
        <v/>
      </c>
      <c r="U31" s="934"/>
      <c r="V31" s="490" t="str">
        <f t="shared" si="2"/>
        <v/>
      </c>
      <c r="W31" s="932"/>
      <c r="X31" s="933"/>
      <c r="Y31" s="54"/>
      <c r="Z31" s="934" t="str">
        <f t="shared" si="9"/>
        <v/>
      </c>
      <c r="AA31" s="934"/>
      <c r="AB31" s="490" t="str">
        <f t="shared" si="3"/>
        <v/>
      </c>
      <c r="AC31" s="932"/>
      <c r="AD31" s="933"/>
      <c r="AE31" s="54"/>
      <c r="AF31" s="934" t="str">
        <f t="shared" si="10"/>
        <v/>
      </c>
      <c r="AG31" s="934"/>
      <c r="AH31" s="490" t="str">
        <f t="shared" si="4"/>
        <v/>
      </c>
      <c r="AI31" s="932"/>
      <c r="AJ31" s="933"/>
      <c r="AK31" s="74"/>
      <c r="AQ31" s="72">
        <v>45557</v>
      </c>
      <c r="AR31" s="52" t="s">
        <v>142</v>
      </c>
      <c r="AS31" s="52" t="s">
        <v>208</v>
      </c>
    </row>
    <row r="32" spans="2:61" ht="30" customHeight="1">
      <c r="B32" s="934" t="str">
        <f t="shared" si="5"/>
        <v/>
      </c>
      <c r="C32" s="934"/>
      <c r="D32" s="490" t="str">
        <f t="shared" si="11"/>
        <v/>
      </c>
      <c r="E32" s="938"/>
      <c r="F32" s="938"/>
      <c r="H32" s="934" t="str">
        <f t="shared" si="6"/>
        <v/>
      </c>
      <c r="I32" s="934"/>
      <c r="J32" s="490" t="str">
        <f t="shared" si="0"/>
        <v/>
      </c>
      <c r="K32" s="932"/>
      <c r="L32" s="933"/>
      <c r="N32" s="934" t="str">
        <f t="shared" si="7"/>
        <v/>
      </c>
      <c r="O32" s="934"/>
      <c r="P32" s="490" t="str">
        <f t="shared" si="1"/>
        <v/>
      </c>
      <c r="Q32" s="932"/>
      <c r="R32" s="933"/>
      <c r="T32" s="934" t="str">
        <f t="shared" si="8"/>
        <v/>
      </c>
      <c r="U32" s="934"/>
      <c r="V32" s="490" t="str">
        <f t="shared" si="2"/>
        <v/>
      </c>
      <c r="W32" s="932"/>
      <c r="X32" s="933"/>
      <c r="Y32" s="54"/>
      <c r="Z32" s="934" t="str">
        <f t="shared" si="9"/>
        <v/>
      </c>
      <c r="AA32" s="934"/>
      <c r="AB32" s="490" t="str">
        <f t="shared" si="3"/>
        <v/>
      </c>
      <c r="AC32" s="932"/>
      <c r="AD32" s="933"/>
      <c r="AE32" s="54"/>
      <c r="AF32" s="934" t="str">
        <f t="shared" si="10"/>
        <v/>
      </c>
      <c r="AG32" s="934"/>
      <c r="AH32" s="490" t="str">
        <f t="shared" si="4"/>
        <v/>
      </c>
      <c r="AI32" s="932"/>
      <c r="AJ32" s="933"/>
      <c r="AK32" s="74"/>
      <c r="AQ32" s="72">
        <v>45558</v>
      </c>
      <c r="AR32" s="52" t="s">
        <v>143</v>
      </c>
      <c r="AS32" s="52" t="s">
        <v>214</v>
      </c>
    </row>
    <row r="33" spans="2:45" ht="30" customHeight="1">
      <c r="B33" s="934" t="str">
        <f t="shared" si="5"/>
        <v/>
      </c>
      <c r="C33" s="934"/>
      <c r="D33" s="490" t="str">
        <f t="shared" si="11"/>
        <v/>
      </c>
      <c r="E33" s="938"/>
      <c r="F33" s="938"/>
      <c r="H33" s="934" t="str">
        <f t="shared" si="6"/>
        <v/>
      </c>
      <c r="I33" s="934"/>
      <c r="J33" s="490" t="str">
        <f t="shared" si="0"/>
        <v/>
      </c>
      <c r="K33" s="932"/>
      <c r="L33" s="933"/>
      <c r="N33" s="934" t="str">
        <f t="shared" si="7"/>
        <v/>
      </c>
      <c r="O33" s="934"/>
      <c r="P33" s="490" t="str">
        <f t="shared" si="1"/>
        <v/>
      </c>
      <c r="Q33" s="932"/>
      <c r="R33" s="933"/>
      <c r="T33" s="934" t="str">
        <f t="shared" si="8"/>
        <v/>
      </c>
      <c r="U33" s="934"/>
      <c r="V33" s="490" t="str">
        <f t="shared" si="2"/>
        <v/>
      </c>
      <c r="W33" s="932"/>
      <c r="X33" s="933"/>
      <c r="Y33" s="54"/>
      <c r="Z33" s="934" t="str">
        <f t="shared" si="9"/>
        <v/>
      </c>
      <c r="AA33" s="934"/>
      <c r="AB33" s="490" t="str">
        <f t="shared" si="3"/>
        <v/>
      </c>
      <c r="AC33" s="932"/>
      <c r="AD33" s="933"/>
      <c r="AE33" s="54"/>
      <c r="AF33" s="934" t="str">
        <f t="shared" si="10"/>
        <v/>
      </c>
      <c r="AG33" s="934"/>
      <c r="AH33" s="490" t="str">
        <f t="shared" si="4"/>
        <v/>
      </c>
      <c r="AI33" s="932"/>
      <c r="AJ33" s="933"/>
      <c r="AK33" s="74"/>
      <c r="AQ33" s="72">
        <v>45579</v>
      </c>
      <c r="AR33" s="52" t="s">
        <v>143</v>
      </c>
      <c r="AS33" s="52" t="s">
        <v>217</v>
      </c>
    </row>
    <row r="34" spans="2:45" ht="30" customHeight="1">
      <c r="B34" s="934" t="str">
        <f t="shared" si="5"/>
        <v/>
      </c>
      <c r="C34" s="934"/>
      <c r="D34" s="490" t="str">
        <f t="shared" si="11"/>
        <v/>
      </c>
      <c r="E34" s="938"/>
      <c r="F34" s="938"/>
      <c r="H34" s="934" t="str">
        <f t="shared" si="6"/>
        <v/>
      </c>
      <c r="I34" s="934"/>
      <c r="J34" s="490" t="str">
        <f t="shared" si="0"/>
        <v/>
      </c>
      <c r="K34" s="932"/>
      <c r="L34" s="933"/>
      <c r="N34" s="934" t="str">
        <f t="shared" si="7"/>
        <v/>
      </c>
      <c r="O34" s="934"/>
      <c r="P34" s="490" t="str">
        <f t="shared" si="1"/>
        <v/>
      </c>
      <c r="Q34" s="932"/>
      <c r="R34" s="933"/>
      <c r="T34" s="934" t="str">
        <f t="shared" si="8"/>
        <v/>
      </c>
      <c r="U34" s="934"/>
      <c r="V34" s="490" t="str">
        <f t="shared" si="2"/>
        <v/>
      </c>
      <c r="W34" s="932"/>
      <c r="X34" s="933"/>
      <c r="Y34" s="54"/>
      <c r="Z34" s="934" t="str">
        <f t="shared" si="9"/>
        <v/>
      </c>
      <c r="AA34" s="934"/>
      <c r="AB34" s="490" t="str">
        <f t="shared" si="3"/>
        <v/>
      </c>
      <c r="AC34" s="932"/>
      <c r="AD34" s="933"/>
      <c r="AE34" s="54"/>
      <c r="AF34" s="934" t="str">
        <f t="shared" si="10"/>
        <v/>
      </c>
      <c r="AG34" s="934"/>
      <c r="AH34" s="490" t="str">
        <f t="shared" si="4"/>
        <v/>
      </c>
      <c r="AI34" s="932"/>
      <c r="AJ34" s="933"/>
      <c r="AK34" s="74"/>
      <c r="AQ34" s="72">
        <v>45599</v>
      </c>
      <c r="AR34" s="52" t="s">
        <v>142</v>
      </c>
      <c r="AS34" s="52" t="s">
        <v>210</v>
      </c>
    </row>
    <row r="35" spans="2:45" ht="30" customHeight="1">
      <c r="B35" s="934" t="str">
        <f t="shared" si="5"/>
        <v/>
      </c>
      <c r="C35" s="934"/>
      <c r="D35" s="490" t="str">
        <f t="shared" si="11"/>
        <v/>
      </c>
      <c r="E35" s="938"/>
      <c r="F35" s="938"/>
      <c r="H35" s="934" t="str">
        <f t="shared" si="6"/>
        <v/>
      </c>
      <c r="I35" s="934"/>
      <c r="J35" s="490" t="str">
        <f t="shared" si="0"/>
        <v/>
      </c>
      <c r="K35" s="932"/>
      <c r="L35" s="933"/>
      <c r="N35" s="934" t="str">
        <f t="shared" si="7"/>
        <v/>
      </c>
      <c r="O35" s="934"/>
      <c r="P35" s="490" t="str">
        <f t="shared" si="1"/>
        <v/>
      </c>
      <c r="Q35" s="932"/>
      <c r="R35" s="933"/>
      <c r="T35" s="934" t="str">
        <f t="shared" si="8"/>
        <v/>
      </c>
      <c r="U35" s="934"/>
      <c r="V35" s="490" t="str">
        <f t="shared" si="2"/>
        <v/>
      </c>
      <c r="W35" s="932"/>
      <c r="X35" s="933"/>
      <c r="Y35" s="54"/>
      <c r="Z35" s="934" t="str">
        <f t="shared" si="9"/>
        <v/>
      </c>
      <c r="AA35" s="934"/>
      <c r="AB35" s="490" t="str">
        <f t="shared" si="3"/>
        <v/>
      </c>
      <c r="AC35" s="932"/>
      <c r="AD35" s="933"/>
      <c r="AE35" s="54"/>
      <c r="AF35" s="934" t="str">
        <f t="shared" si="10"/>
        <v/>
      </c>
      <c r="AG35" s="934"/>
      <c r="AH35" s="490" t="str">
        <f t="shared" si="4"/>
        <v/>
      </c>
      <c r="AI35" s="932"/>
      <c r="AJ35" s="933"/>
      <c r="AK35" s="74"/>
      <c r="AQ35" s="72">
        <v>45600</v>
      </c>
      <c r="AR35" s="52" t="s">
        <v>143</v>
      </c>
      <c r="AS35" s="52" t="s">
        <v>214</v>
      </c>
    </row>
    <row r="36" spans="2:45" ht="30" customHeight="1">
      <c r="B36" s="934" t="str">
        <f t="shared" si="5"/>
        <v/>
      </c>
      <c r="C36" s="934"/>
      <c r="D36" s="490" t="str">
        <f t="shared" si="11"/>
        <v/>
      </c>
      <c r="E36" s="938"/>
      <c r="F36" s="938"/>
      <c r="H36" s="934" t="str">
        <f t="shared" si="6"/>
        <v/>
      </c>
      <c r="I36" s="934"/>
      <c r="J36" s="490" t="str">
        <f t="shared" si="0"/>
        <v/>
      </c>
      <c r="K36" s="932"/>
      <c r="L36" s="933"/>
      <c r="N36" s="934" t="str">
        <f t="shared" si="7"/>
        <v/>
      </c>
      <c r="O36" s="934"/>
      <c r="P36" s="490" t="str">
        <f t="shared" si="1"/>
        <v/>
      </c>
      <c r="Q36" s="932"/>
      <c r="R36" s="933"/>
      <c r="T36" s="934" t="str">
        <f t="shared" si="8"/>
        <v/>
      </c>
      <c r="U36" s="934"/>
      <c r="V36" s="490" t="str">
        <f t="shared" si="2"/>
        <v/>
      </c>
      <c r="W36" s="932"/>
      <c r="X36" s="933"/>
      <c r="Y36" s="54"/>
      <c r="Z36" s="934" t="str">
        <f t="shared" si="9"/>
        <v/>
      </c>
      <c r="AA36" s="934"/>
      <c r="AB36" s="490" t="str">
        <f t="shared" si="3"/>
        <v/>
      </c>
      <c r="AC36" s="932"/>
      <c r="AD36" s="933"/>
      <c r="AE36" s="54"/>
      <c r="AF36" s="934" t="str">
        <f t="shared" si="10"/>
        <v/>
      </c>
      <c r="AG36" s="934"/>
      <c r="AH36" s="490" t="str">
        <f t="shared" si="4"/>
        <v/>
      </c>
      <c r="AI36" s="932"/>
      <c r="AJ36" s="933"/>
      <c r="AK36" s="74"/>
      <c r="AQ36" s="72">
        <v>45619</v>
      </c>
      <c r="AR36" s="52" t="s">
        <v>193</v>
      </c>
      <c r="AS36" s="52" t="s">
        <v>211</v>
      </c>
    </row>
    <row r="37" spans="2:45" ht="30" customHeight="1">
      <c r="B37" s="934" t="str">
        <f t="shared" si="5"/>
        <v/>
      </c>
      <c r="C37" s="934"/>
      <c r="D37" s="490" t="str">
        <f t="shared" si="11"/>
        <v/>
      </c>
      <c r="E37" s="938"/>
      <c r="F37" s="938"/>
      <c r="H37" s="934" t="str">
        <f t="shared" si="6"/>
        <v/>
      </c>
      <c r="I37" s="934"/>
      <c r="J37" s="490" t="str">
        <f t="shared" si="0"/>
        <v/>
      </c>
      <c r="K37" s="932"/>
      <c r="L37" s="933"/>
      <c r="N37" s="934" t="str">
        <f t="shared" si="7"/>
        <v/>
      </c>
      <c r="O37" s="934"/>
      <c r="P37" s="490" t="str">
        <f t="shared" si="1"/>
        <v/>
      </c>
      <c r="Q37" s="932"/>
      <c r="R37" s="933"/>
      <c r="T37" s="934" t="str">
        <f t="shared" si="8"/>
        <v/>
      </c>
      <c r="U37" s="934"/>
      <c r="V37" s="490" t="str">
        <f t="shared" si="2"/>
        <v/>
      </c>
      <c r="W37" s="932"/>
      <c r="X37" s="933"/>
      <c r="Y37" s="54"/>
      <c r="Z37" s="934" t="str">
        <f t="shared" si="9"/>
        <v/>
      </c>
      <c r="AA37" s="934"/>
      <c r="AB37" s="490" t="str">
        <f t="shared" si="3"/>
        <v/>
      </c>
      <c r="AC37" s="932"/>
      <c r="AD37" s="933"/>
      <c r="AE37" s="54"/>
      <c r="AF37" s="934" t="str">
        <f t="shared" si="10"/>
        <v/>
      </c>
      <c r="AG37" s="934"/>
      <c r="AH37" s="490" t="str">
        <f t="shared" si="4"/>
        <v/>
      </c>
      <c r="AI37" s="932"/>
      <c r="AJ37" s="933"/>
      <c r="AK37" s="74"/>
      <c r="AQ37" s="72">
        <v>45658</v>
      </c>
      <c r="AR37" s="52" t="s">
        <v>200</v>
      </c>
      <c r="AS37" s="52" t="s">
        <v>188</v>
      </c>
    </row>
    <row r="38" spans="2:45" ht="30" customHeight="1">
      <c r="B38" s="934" t="str">
        <f t="shared" si="5"/>
        <v/>
      </c>
      <c r="C38" s="934"/>
      <c r="D38" s="490" t="str">
        <f t="shared" si="11"/>
        <v/>
      </c>
      <c r="E38" s="938"/>
      <c r="F38" s="938"/>
      <c r="H38" s="934" t="str">
        <f t="shared" si="6"/>
        <v/>
      </c>
      <c r="I38" s="934"/>
      <c r="J38" s="490" t="str">
        <f t="shared" si="0"/>
        <v/>
      </c>
      <c r="K38" s="932"/>
      <c r="L38" s="933"/>
      <c r="N38" s="934" t="str">
        <f t="shared" si="7"/>
        <v/>
      </c>
      <c r="O38" s="934"/>
      <c r="P38" s="490" t="str">
        <f t="shared" si="1"/>
        <v/>
      </c>
      <c r="Q38" s="932"/>
      <c r="R38" s="933"/>
      <c r="T38" s="934" t="str">
        <f t="shared" si="8"/>
        <v/>
      </c>
      <c r="U38" s="934"/>
      <c r="V38" s="490" t="str">
        <f t="shared" si="2"/>
        <v/>
      </c>
      <c r="W38" s="932"/>
      <c r="X38" s="933"/>
      <c r="Y38" s="54"/>
      <c r="Z38" s="934" t="str">
        <f t="shared" si="9"/>
        <v/>
      </c>
      <c r="AA38" s="934"/>
      <c r="AB38" s="490" t="str">
        <f t="shared" si="3"/>
        <v/>
      </c>
      <c r="AC38" s="932"/>
      <c r="AD38" s="933"/>
      <c r="AE38" s="54"/>
      <c r="AF38" s="934" t="str">
        <f t="shared" si="10"/>
        <v/>
      </c>
      <c r="AG38" s="934"/>
      <c r="AH38" s="490" t="str">
        <f t="shared" si="4"/>
        <v/>
      </c>
      <c r="AI38" s="932"/>
      <c r="AJ38" s="933"/>
      <c r="AK38" s="74"/>
      <c r="AQ38" s="72">
        <v>45670</v>
      </c>
      <c r="AR38" s="52" t="s">
        <v>143</v>
      </c>
      <c r="AS38" s="52" t="s">
        <v>192</v>
      </c>
    </row>
    <row r="39" spans="2:45" ht="30" customHeight="1">
      <c r="B39" s="934" t="str">
        <f t="shared" si="5"/>
        <v/>
      </c>
      <c r="C39" s="934"/>
      <c r="D39" s="490" t="str">
        <f t="shared" si="11"/>
        <v/>
      </c>
      <c r="E39" s="938"/>
      <c r="F39" s="938"/>
      <c r="H39" s="934" t="str">
        <f t="shared" si="6"/>
        <v/>
      </c>
      <c r="I39" s="934"/>
      <c r="J39" s="490" t="str">
        <f t="shared" si="0"/>
        <v/>
      </c>
      <c r="K39" s="932"/>
      <c r="L39" s="933"/>
      <c r="N39" s="934" t="str">
        <f t="shared" si="7"/>
        <v/>
      </c>
      <c r="O39" s="934"/>
      <c r="P39" s="490" t="str">
        <f t="shared" si="1"/>
        <v/>
      </c>
      <c r="Q39" s="932"/>
      <c r="R39" s="933"/>
      <c r="T39" s="934" t="str">
        <f t="shared" si="8"/>
        <v/>
      </c>
      <c r="U39" s="934"/>
      <c r="V39" s="490" t="str">
        <f t="shared" si="2"/>
        <v/>
      </c>
      <c r="W39" s="932"/>
      <c r="X39" s="933"/>
      <c r="Y39" s="54"/>
      <c r="Z39" s="934" t="str">
        <f t="shared" si="9"/>
        <v/>
      </c>
      <c r="AA39" s="934"/>
      <c r="AB39" s="490" t="str">
        <f t="shared" si="3"/>
        <v/>
      </c>
      <c r="AC39" s="932"/>
      <c r="AD39" s="933"/>
      <c r="AE39" s="54"/>
      <c r="AF39" s="934" t="str">
        <f t="shared" si="10"/>
        <v/>
      </c>
      <c r="AG39" s="934"/>
      <c r="AH39" s="490" t="str">
        <f t="shared" si="4"/>
        <v/>
      </c>
      <c r="AI39" s="932"/>
      <c r="AJ39" s="933"/>
      <c r="AK39" s="74"/>
      <c r="AQ39" s="72">
        <v>45699</v>
      </c>
      <c r="AR39" s="52" t="s">
        <v>197</v>
      </c>
      <c r="AS39" s="52" t="s">
        <v>194</v>
      </c>
    </row>
    <row r="40" spans="2:45" ht="30" customHeight="1">
      <c r="B40" s="934" t="str">
        <f t="shared" si="5"/>
        <v/>
      </c>
      <c r="C40" s="934"/>
      <c r="D40" s="490" t="str">
        <f t="shared" si="11"/>
        <v/>
      </c>
      <c r="E40" s="938"/>
      <c r="F40" s="938"/>
      <c r="H40" s="934" t="str">
        <f t="shared" si="6"/>
        <v/>
      </c>
      <c r="I40" s="934"/>
      <c r="J40" s="490" t="str">
        <f t="shared" si="0"/>
        <v/>
      </c>
      <c r="K40" s="932"/>
      <c r="L40" s="933"/>
      <c r="N40" s="934" t="str">
        <f t="shared" si="7"/>
        <v/>
      </c>
      <c r="O40" s="934"/>
      <c r="P40" s="490" t="str">
        <f t="shared" si="1"/>
        <v/>
      </c>
      <c r="Q40" s="932"/>
      <c r="R40" s="933"/>
      <c r="T40" s="934" t="str">
        <f t="shared" si="8"/>
        <v/>
      </c>
      <c r="U40" s="934"/>
      <c r="V40" s="490" t="str">
        <f t="shared" si="2"/>
        <v/>
      </c>
      <c r="W40" s="932"/>
      <c r="X40" s="933"/>
      <c r="Y40" s="54"/>
      <c r="Z40" s="934" t="str">
        <f t="shared" si="9"/>
        <v/>
      </c>
      <c r="AA40" s="934"/>
      <c r="AB40" s="490" t="str">
        <f t="shared" si="3"/>
        <v/>
      </c>
      <c r="AC40" s="932"/>
      <c r="AD40" s="933"/>
      <c r="AE40" s="54"/>
      <c r="AF40" s="934" t="str">
        <f t="shared" si="10"/>
        <v/>
      </c>
      <c r="AG40" s="934"/>
      <c r="AH40" s="490" t="str">
        <f t="shared" si="4"/>
        <v/>
      </c>
      <c r="AI40" s="932"/>
      <c r="AJ40" s="933"/>
      <c r="AK40" s="74"/>
      <c r="AQ40" s="72">
        <v>45711</v>
      </c>
      <c r="AR40" s="52" t="s">
        <v>142</v>
      </c>
      <c r="AS40" s="52" t="s">
        <v>196</v>
      </c>
    </row>
    <row r="41" spans="2:45" ht="30" customHeight="1">
      <c r="B41" s="934" t="str">
        <f t="shared" si="5"/>
        <v/>
      </c>
      <c r="C41" s="934"/>
      <c r="D41" s="490" t="str">
        <f t="shared" si="11"/>
        <v/>
      </c>
      <c r="E41" s="938"/>
      <c r="F41" s="938"/>
      <c r="H41" s="934" t="str">
        <f t="shared" si="6"/>
        <v/>
      </c>
      <c r="I41" s="934"/>
      <c r="J41" s="490" t="str">
        <f t="shared" si="0"/>
        <v/>
      </c>
      <c r="K41" s="932"/>
      <c r="L41" s="933"/>
      <c r="N41" s="934" t="str">
        <f t="shared" si="7"/>
        <v/>
      </c>
      <c r="O41" s="934"/>
      <c r="P41" s="490" t="str">
        <f t="shared" si="1"/>
        <v/>
      </c>
      <c r="Q41" s="932"/>
      <c r="R41" s="933"/>
      <c r="T41" s="934" t="str">
        <f t="shared" si="8"/>
        <v/>
      </c>
      <c r="U41" s="934"/>
      <c r="V41" s="490" t="str">
        <f t="shared" si="2"/>
        <v/>
      </c>
      <c r="W41" s="932"/>
      <c r="X41" s="933"/>
      <c r="Y41" s="54"/>
      <c r="Z41" s="934" t="str">
        <f t="shared" si="9"/>
        <v/>
      </c>
      <c r="AA41" s="934"/>
      <c r="AB41" s="490" t="str">
        <f t="shared" si="3"/>
        <v/>
      </c>
      <c r="AC41" s="932"/>
      <c r="AD41" s="933"/>
      <c r="AE41" s="54"/>
      <c r="AF41" s="934" t="str">
        <f t="shared" si="10"/>
        <v/>
      </c>
      <c r="AG41" s="934"/>
      <c r="AH41" s="490" t="str">
        <f t="shared" si="4"/>
        <v/>
      </c>
      <c r="AI41" s="932"/>
      <c r="AJ41" s="933"/>
      <c r="AK41" s="74"/>
      <c r="AQ41" s="72">
        <v>45712</v>
      </c>
      <c r="AR41" s="52" t="s">
        <v>143</v>
      </c>
      <c r="AS41" s="52" t="s">
        <v>214</v>
      </c>
    </row>
    <row r="42" spans="2:45" ht="30" customHeight="1">
      <c r="B42" s="934" t="str">
        <f t="shared" si="5"/>
        <v/>
      </c>
      <c r="C42" s="934"/>
      <c r="D42" s="490" t="str">
        <f t="shared" si="11"/>
        <v/>
      </c>
      <c r="E42" s="938"/>
      <c r="F42" s="938"/>
      <c r="H42" s="934" t="str">
        <f t="shared" si="6"/>
        <v/>
      </c>
      <c r="I42" s="934"/>
      <c r="J42" s="490" t="str">
        <f t="shared" si="0"/>
        <v/>
      </c>
      <c r="K42" s="932"/>
      <c r="L42" s="933"/>
      <c r="N42" s="934" t="str">
        <f t="shared" si="7"/>
        <v/>
      </c>
      <c r="O42" s="934"/>
      <c r="P42" s="490" t="str">
        <f t="shared" si="1"/>
        <v/>
      </c>
      <c r="Q42" s="932"/>
      <c r="R42" s="933"/>
      <c r="T42" s="934" t="str">
        <f t="shared" si="8"/>
        <v/>
      </c>
      <c r="U42" s="934"/>
      <c r="V42" s="490" t="str">
        <f t="shared" si="2"/>
        <v/>
      </c>
      <c r="W42" s="932"/>
      <c r="X42" s="933"/>
      <c r="Y42" s="54"/>
      <c r="Z42" s="934" t="str">
        <f t="shared" si="9"/>
        <v/>
      </c>
      <c r="AA42" s="934"/>
      <c r="AB42" s="490" t="str">
        <f t="shared" si="3"/>
        <v/>
      </c>
      <c r="AC42" s="932"/>
      <c r="AD42" s="933"/>
      <c r="AE42" s="54"/>
      <c r="AF42" s="934" t="str">
        <f t="shared" si="10"/>
        <v/>
      </c>
      <c r="AG42" s="934"/>
      <c r="AH42" s="490" t="str">
        <f t="shared" si="4"/>
        <v/>
      </c>
      <c r="AI42" s="932"/>
      <c r="AJ42" s="933"/>
      <c r="AK42" s="74"/>
      <c r="AQ42" s="72">
        <v>45736</v>
      </c>
      <c r="AR42" s="52" t="s">
        <v>195</v>
      </c>
      <c r="AS42" s="52" t="s">
        <v>198</v>
      </c>
    </row>
    <row r="43" spans="2:45" ht="30" customHeight="1">
      <c r="B43" s="934" t="str">
        <f t="shared" si="5"/>
        <v/>
      </c>
      <c r="C43" s="934"/>
      <c r="D43" s="490" t="str">
        <f t="shared" si="11"/>
        <v/>
      </c>
      <c r="E43" s="938"/>
      <c r="F43" s="938"/>
      <c r="H43" s="934" t="str">
        <f t="shared" si="6"/>
        <v/>
      </c>
      <c r="I43" s="934"/>
      <c r="J43" s="490" t="str">
        <f t="shared" si="0"/>
        <v/>
      </c>
      <c r="K43" s="932"/>
      <c r="L43" s="933"/>
      <c r="N43" s="934" t="str">
        <f t="shared" si="7"/>
        <v/>
      </c>
      <c r="O43" s="934"/>
      <c r="P43" s="490" t="str">
        <f t="shared" si="1"/>
        <v/>
      </c>
      <c r="Q43" s="932"/>
      <c r="R43" s="933"/>
      <c r="T43" s="934" t="str">
        <f t="shared" si="8"/>
        <v/>
      </c>
      <c r="U43" s="934"/>
      <c r="V43" s="490" t="str">
        <f t="shared" si="2"/>
        <v/>
      </c>
      <c r="W43" s="932"/>
      <c r="X43" s="933"/>
      <c r="Y43" s="54"/>
      <c r="Z43" s="934" t="str">
        <f t="shared" si="9"/>
        <v/>
      </c>
      <c r="AA43" s="934"/>
      <c r="AB43" s="490" t="str">
        <f t="shared" si="3"/>
        <v/>
      </c>
      <c r="AC43" s="932"/>
      <c r="AD43" s="933"/>
      <c r="AE43" s="54"/>
      <c r="AF43" s="934" t="str">
        <f t="shared" si="10"/>
        <v/>
      </c>
      <c r="AG43" s="934"/>
      <c r="AH43" s="490" t="str">
        <f t="shared" si="4"/>
        <v/>
      </c>
      <c r="AI43" s="932"/>
      <c r="AJ43" s="933"/>
      <c r="AK43" s="74"/>
      <c r="AQ43" s="72">
        <v>45776</v>
      </c>
      <c r="AR43" s="52" t="s">
        <v>197</v>
      </c>
      <c r="AS43" s="52" t="s">
        <v>199</v>
      </c>
    </row>
    <row r="44" spans="2:45" ht="30" customHeight="1">
      <c r="B44" s="934" t="str">
        <f t="shared" si="5"/>
        <v/>
      </c>
      <c r="C44" s="934"/>
      <c r="D44" s="490" t="str">
        <f t="shared" si="11"/>
        <v/>
      </c>
      <c r="E44" s="938"/>
      <c r="F44" s="938"/>
      <c r="H44" s="934" t="str">
        <f t="shared" si="6"/>
        <v/>
      </c>
      <c r="I44" s="934"/>
      <c r="J44" s="490" t="str">
        <f t="shared" si="0"/>
        <v/>
      </c>
      <c r="K44" s="932"/>
      <c r="L44" s="933"/>
      <c r="N44" s="934" t="str">
        <f t="shared" si="7"/>
        <v/>
      </c>
      <c r="O44" s="934"/>
      <c r="P44" s="490" t="str">
        <f t="shared" si="1"/>
        <v/>
      </c>
      <c r="Q44" s="932"/>
      <c r="R44" s="933"/>
      <c r="T44" s="934" t="str">
        <f t="shared" si="8"/>
        <v/>
      </c>
      <c r="U44" s="934"/>
      <c r="V44" s="490" t="str">
        <f t="shared" si="2"/>
        <v/>
      </c>
      <c r="W44" s="932"/>
      <c r="X44" s="933"/>
      <c r="Y44" s="54"/>
      <c r="Z44" s="934" t="str">
        <f t="shared" si="9"/>
        <v/>
      </c>
      <c r="AA44" s="934"/>
      <c r="AB44" s="490" t="str">
        <f t="shared" si="3"/>
        <v/>
      </c>
      <c r="AC44" s="932"/>
      <c r="AD44" s="933"/>
      <c r="AE44" s="54"/>
      <c r="AF44" s="934" t="str">
        <f t="shared" si="10"/>
        <v/>
      </c>
      <c r="AG44" s="934"/>
      <c r="AH44" s="490" t="str">
        <f t="shared" si="4"/>
        <v/>
      </c>
      <c r="AI44" s="932"/>
      <c r="AJ44" s="933"/>
      <c r="AK44" s="74"/>
      <c r="AQ44" s="72">
        <v>45780</v>
      </c>
      <c r="AR44" s="52" t="s">
        <v>193</v>
      </c>
      <c r="AS44" s="52" t="s">
        <v>201</v>
      </c>
    </row>
    <row r="45" spans="2:45" ht="30" customHeight="1">
      <c r="B45" s="934" t="str">
        <f t="shared" si="5"/>
        <v/>
      </c>
      <c r="C45" s="934"/>
      <c r="D45" s="490" t="str">
        <f t="shared" si="11"/>
        <v/>
      </c>
      <c r="E45" s="938"/>
      <c r="F45" s="938"/>
      <c r="H45" s="934" t="str">
        <f t="shared" si="6"/>
        <v/>
      </c>
      <c r="I45" s="934"/>
      <c r="J45" s="490" t="str">
        <f t="shared" si="0"/>
        <v/>
      </c>
      <c r="K45" s="932"/>
      <c r="L45" s="933"/>
      <c r="N45" s="934" t="str">
        <f t="shared" si="7"/>
        <v/>
      </c>
      <c r="O45" s="934"/>
      <c r="P45" s="490" t="str">
        <f t="shared" si="1"/>
        <v/>
      </c>
      <c r="Q45" s="932"/>
      <c r="R45" s="933"/>
      <c r="T45" s="934" t="str">
        <f t="shared" si="8"/>
        <v/>
      </c>
      <c r="U45" s="934"/>
      <c r="V45" s="490" t="str">
        <f t="shared" si="2"/>
        <v/>
      </c>
      <c r="W45" s="932"/>
      <c r="X45" s="933"/>
      <c r="Y45" s="54"/>
      <c r="Z45" s="934" t="str">
        <f t="shared" si="9"/>
        <v/>
      </c>
      <c r="AA45" s="934"/>
      <c r="AB45" s="490" t="str">
        <f t="shared" si="3"/>
        <v/>
      </c>
      <c r="AC45" s="932"/>
      <c r="AD45" s="933"/>
      <c r="AE45" s="54"/>
      <c r="AF45" s="934" t="str">
        <f t="shared" si="10"/>
        <v/>
      </c>
      <c r="AG45" s="934"/>
      <c r="AH45" s="490" t="str">
        <f t="shared" si="4"/>
        <v/>
      </c>
      <c r="AI45" s="932"/>
      <c r="AJ45" s="933"/>
      <c r="AK45" s="74"/>
      <c r="AQ45" s="72">
        <v>45781</v>
      </c>
      <c r="AR45" s="52" t="s">
        <v>142</v>
      </c>
      <c r="AS45" s="52" t="s">
        <v>202</v>
      </c>
    </row>
    <row r="46" spans="2:45" ht="30" customHeight="1">
      <c r="B46" s="934" t="str">
        <f>IFERROR(IF(AND(C$15=6,E$15=2),B45+1,IF(E$15=2,"",B45+1)),"")</f>
        <v/>
      </c>
      <c r="C46" s="934"/>
      <c r="D46" s="490" t="str">
        <f t="shared" si="11"/>
        <v/>
      </c>
      <c r="E46" s="938"/>
      <c r="F46" s="938"/>
      <c r="H46" s="936" t="str">
        <f>IFERROR(IF(AND(I$15=6,K$15=2),H45+1,IF(K$15=2,"",H45+1)),"")</f>
        <v/>
      </c>
      <c r="I46" s="937"/>
      <c r="J46" s="490" t="str">
        <f t="shared" si="0"/>
        <v/>
      </c>
      <c r="K46" s="932"/>
      <c r="L46" s="933"/>
      <c r="N46" s="936" t="str">
        <f>IFERROR(IF(AND(O$15=6,Q$15=2),N45+1,IF(Q$15=2,"",N45+1)),"")</f>
        <v/>
      </c>
      <c r="O46" s="937"/>
      <c r="P46" s="490" t="str">
        <f t="shared" si="1"/>
        <v/>
      </c>
      <c r="Q46" s="932"/>
      <c r="R46" s="933"/>
      <c r="T46" s="936" t="str">
        <f>IFERROR(IF(AND(U$15=6,W$15=2),T45+1,IF(W$15=2,"",T45+1)),"")</f>
        <v/>
      </c>
      <c r="U46" s="937"/>
      <c r="V46" s="490" t="str">
        <f t="shared" si="2"/>
        <v/>
      </c>
      <c r="W46" s="932"/>
      <c r="X46" s="933"/>
      <c r="Y46" s="54"/>
      <c r="Z46" s="936" t="str">
        <f>IFERROR(IF(AND(AA$15=6,AC$15=2),Z45+1,IF(AC$15=2,"",Z45+1)),"")</f>
        <v/>
      </c>
      <c r="AA46" s="937"/>
      <c r="AB46" s="490" t="str">
        <f t="shared" si="3"/>
        <v/>
      </c>
      <c r="AC46" s="932"/>
      <c r="AD46" s="933"/>
      <c r="AE46" s="54"/>
      <c r="AF46" s="936" t="str">
        <f>IFERROR(IF(AND(AG$15=6,AI$15=2),AF45+1,IF(AI$15=2,"",AF45+1)),"")</f>
        <v/>
      </c>
      <c r="AG46" s="937"/>
      <c r="AH46" s="490" t="str">
        <f t="shared" si="4"/>
        <v/>
      </c>
      <c r="AI46" s="932"/>
      <c r="AJ46" s="933"/>
      <c r="AK46" s="74"/>
      <c r="AQ46" s="72">
        <v>45782</v>
      </c>
      <c r="AR46" s="52" t="s">
        <v>143</v>
      </c>
      <c r="AS46" s="52" t="s">
        <v>204</v>
      </c>
    </row>
    <row r="47" spans="2:45" ht="30" customHeight="1">
      <c r="B47" s="934" t="str">
        <f>IFERROR(IF(E$15=2,"",B46+1),"")</f>
        <v/>
      </c>
      <c r="C47" s="934"/>
      <c r="D47" s="490" t="str">
        <f t="shared" si="11"/>
        <v/>
      </c>
      <c r="E47" s="938"/>
      <c r="F47" s="938"/>
      <c r="H47" s="934" t="str">
        <f>IFERROR(IF(K$15=2,"",H46+1),"")</f>
        <v/>
      </c>
      <c r="I47" s="934"/>
      <c r="J47" s="490" t="str">
        <f t="shared" si="0"/>
        <v/>
      </c>
      <c r="K47" s="932"/>
      <c r="L47" s="933"/>
      <c r="N47" s="934" t="str">
        <f>IFERROR(IF(Q$15=2,"",N46+1),"")</f>
        <v/>
      </c>
      <c r="O47" s="934"/>
      <c r="P47" s="490" t="str">
        <f t="shared" si="1"/>
        <v/>
      </c>
      <c r="Q47" s="932"/>
      <c r="R47" s="933"/>
      <c r="T47" s="934" t="str">
        <f>IFERROR(IF(W$15=2,"",T46+1),"")</f>
        <v/>
      </c>
      <c r="U47" s="934"/>
      <c r="V47" s="490" t="str">
        <f t="shared" si="2"/>
        <v/>
      </c>
      <c r="W47" s="932"/>
      <c r="X47" s="933"/>
      <c r="Y47" s="54"/>
      <c r="Z47" s="934" t="str">
        <f>IFERROR(IF(AC$15=2,"",Z46+1),"")</f>
        <v/>
      </c>
      <c r="AA47" s="934"/>
      <c r="AB47" s="490" t="str">
        <f t="shared" si="3"/>
        <v/>
      </c>
      <c r="AC47" s="932"/>
      <c r="AD47" s="933"/>
      <c r="AE47" s="54"/>
      <c r="AF47" s="934" t="str">
        <f>IFERROR(IF(AI$15=2,"",AF46+1),"")</f>
        <v/>
      </c>
      <c r="AG47" s="934"/>
      <c r="AH47" s="490" t="str">
        <f t="shared" si="4"/>
        <v/>
      </c>
      <c r="AI47" s="932"/>
      <c r="AJ47" s="933"/>
      <c r="AK47" s="74"/>
      <c r="AQ47" s="72">
        <v>45783</v>
      </c>
      <c r="AR47" s="52" t="s">
        <v>197</v>
      </c>
      <c r="AS47" s="52" t="s">
        <v>214</v>
      </c>
    </row>
    <row r="48" spans="2:45" ht="30" customHeight="1" thickBot="1">
      <c r="B48" s="931" t="str">
        <f>IFERROR(IF(OR(E15=2,E15=4,E15=6,E15=9,E15=11),"",B47+1),"")</f>
        <v/>
      </c>
      <c r="C48" s="931"/>
      <c r="D48" s="76" t="str">
        <f t="shared" si="11"/>
        <v/>
      </c>
      <c r="E48" s="935"/>
      <c r="F48" s="935"/>
      <c r="H48" s="931" t="str">
        <f>IFERROR(IF(OR(K15=2,K15=4,K15=6,K15=9,K15=11),"",H47+1),"")</f>
        <v/>
      </c>
      <c r="I48" s="931"/>
      <c r="J48" s="76" t="str">
        <f t="shared" si="0"/>
        <v/>
      </c>
      <c r="K48" s="925"/>
      <c r="L48" s="926"/>
      <c r="N48" s="931" t="str">
        <f>IFERROR(IF(OR(Q15=2,Q15=4,Q15=6,Q15=9,Q15=11),"",N47+1),"")</f>
        <v/>
      </c>
      <c r="O48" s="931"/>
      <c r="P48" s="76" t="str">
        <f t="shared" si="1"/>
        <v/>
      </c>
      <c r="Q48" s="925"/>
      <c r="R48" s="926"/>
      <c r="T48" s="931" t="str">
        <f>IFERROR(IF(OR(W15=2,W15=4,W15=6,W15=9,W15=11),"",T47+1),"")</f>
        <v/>
      </c>
      <c r="U48" s="931"/>
      <c r="V48" s="76" t="str">
        <f t="shared" si="2"/>
        <v/>
      </c>
      <c r="W48" s="925"/>
      <c r="X48" s="926"/>
      <c r="Y48" s="54"/>
      <c r="Z48" s="931" t="str">
        <f>IFERROR(IF(OR(AC15=2,AC15=4,AC15=6,AC15=9,AC15=11),"",Z47+1),"")</f>
        <v/>
      </c>
      <c r="AA48" s="931"/>
      <c r="AB48" s="76" t="str">
        <f t="shared" si="3"/>
        <v/>
      </c>
      <c r="AC48" s="925"/>
      <c r="AD48" s="926"/>
      <c r="AE48" s="54"/>
      <c r="AF48" s="931" t="str">
        <f>IFERROR(IF(OR(AI15=2,AI15=4,AI15=6,AI15=9,AI15=11),"",AF47+1),"")</f>
        <v/>
      </c>
      <c r="AG48" s="931"/>
      <c r="AH48" s="76" t="str">
        <f t="shared" si="4"/>
        <v/>
      </c>
      <c r="AI48" s="925"/>
      <c r="AJ48" s="926"/>
      <c r="AK48" s="74"/>
      <c r="AQ48" s="72">
        <v>45859</v>
      </c>
      <c r="AR48" s="52" t="s">
        <v>143</v>
      </c>
      <c r="AS48" s="52" t="s">
        <v>205</v>
      </c>
    </row>
    <row r="49" spans="2:46" ht="30" customHeight="1" thickTop="1">
      <c r="B49" s="927" t="s">
        <v>215</v>
      </c>
      <c r="C49" s="927"/>
      <c r="D49" s="928" t="str">
        <f>IF(COUNTIF(E$18:F$48,B49)=0,"",COUNTIF(E$18:F$48,B49))</f>
        <v/>
      </c>
      <c r="E49" s="911"/>
      <c r="F49" s="77" t="s">
        <v>216</v>
      </c>
      <c r="H49" s="912" t="s">
        <v>215</v>
      </c>
      <c r="I49" s="912"/>
      <c r="J49" s="910" t="str">
        <f>IF(COUNTIF(K$18:L$48,H49)=0,"",COUNTIF(K$18:L$48,H49))</f>
        <v/>
      </c>
      <c r="K49" s="911"/>
      <c r="L49" s="77" t="s">
        <v>216</v>
      </c>
      <c r="N49" s="912" t="s">
        <v>215</v>
      </c>
      <c r="O49" s="912"/>
      <c r="P49" s="929" t="str">
        <f>IF(COUNTIF(Q$18:R$48,N49)=0,"",COUNTIF(Q$18:R$48,N49))</f>
        <v/>
      </c>
      <c r="Q49" s="930"/>
      <c r="R49" s="77" t="s">
        <v>216</v>
      </c>
      <c r="T49" s="912" t="s">
        <v>215</v>
      </c>
      <c r="U49" s="912"/>
      <c r="V49" s="910" t="str">
        <f>IF(COUNTIF(W$18:X$48,T49)=0,"",COUNTIF(W$18:X$48,T49))</f>
        <v/>
      </c>
      <c r="W49" s="911"/>
      <c r="X49" s="77" t="s">
        <v>216</v>
      </c>
      <c r="Z49" s="912" t="s">
        <v>215</v>
      </c>
      <c r="AA49" s="912"/>
      <c r="AB49" s="910" t="str">
        <f>IF(COUNTIF(AC$18:AD$48,Z49)=0,"",COUNTIF(AC$18:AD$48,Z49))</f>
        <v/>
      </c>
      <c r="AC49" s="911"/>
      <c r="AD49" s="77" t="s">
        <v>216</v>
      </c>
      <c r="AF49" s="912" t="s">
        <v>215</v>
      </c>
      <c r="AG49" s="912"/>
      <c r="AH49" s="910" t="str">
        <f>IF(COUNTIF(AI$18:AJ$48,AF49)=0,"",COUNTIF(AI$18:AJ$48,AF49))</f>
        <v/>
      </c>
      <c r="AI49" s="911"/>
      <c r="AJ49" s="77" t="s">
        <v>216</v>
      </c>
      <c r="AQ49" s="72">
        <v>45880</v>
      </c>
      <c r="AR49" s="52" t="s">
        <v>143</v>
      </c>
      <c r="AS49" s="52" t="s">
        <v>206</v>
      </c>
    </row>
    <row r="50" spans="2:46">
      <c r="AQ50" s="72">
        <v>45915</v>
      </c>
      <c r="AR50" s="52" t="s">
        <v>143</v>
      </c>
      <c r="AS50" s="52" t="s">
        <v>207</v>
      </c>
    </row>
    <row r="51" spans="2:46" s="62" customFormat="1" ht="24" customHeight="1">
      <c r="B51" s="78" t="s">
        <v>218</v>
      </c>
      <c r="C51" s="78"/>
      <c r="D51" s="78"/>
      <c r="E51" s="78"/>
      <c r="F51" s="78"/>
      <c r="G51" s="78"/>
      <c r="H51" s="79"/>
      <c r="I51" s="79"/>
      <c r="J51" s="79"/>
      <c r="K51" s="79"/>
      <c r="L51" s="79"/>
      <c r="M51" s="79"/>
      <c r="N51" s="79"/>
      <c r="O51" s="79"/>
      <c r="P51" s="79"/>
      <c r="Q51" s="79"/>
      <c r="R51" s="79"/>
      <c r="S51" s="80"/>
      <c r="T51" s="80"/>
      <c r="U51" s="80"/>
      <c r="V51" s="80"/>
      <c r="W51" s="80"/>
      <c r="X51" s="81"/>
      <c r="Y51" s="80"/>
      <c r="Z51" s="80"/>
      <c r="AA51" s="80"/>
      <c r="AB51" s="80"/>
      <c r="AC51" s="80"/>
      <c r="AD51" s="80"/>
      <c r="AE51" s="80"/>
      <c r="AF51" s="80"/>
      <c r="AG51" s="80"/>
      <c r="AH51" s="80"/>
      <c r="AI51" s="80"/>
      <c r="AJ51" s="80"/>
      <c r="AK51" s="82"/>
      <c r="AL51" s="82"/>
      <c r="AM51" s="82"/>
      <c r="AN51" s="82"/>
      <c r="AP51" s="82"/>
      <c r="AQ51" s="72">
        <v>45923</v>
      </c>
      <c r="AR51" s="52" t="s">
        <v>197</v>
      </c>
      <c r="AS51" s="52" t="s">
        <v>208</v>
      </c>
      <c r="AT51" s="61"/>
    </row>
    <row r="52" spans="2:46" s="62" customFormat="1" ht="24" customHeight="1">
      <c r="B52" s="488" t="s">
        <v>139</v>
      </c>
      <c r="C52" s="489"/>
      <c r="D52" s="489"/>
      <c r="E52" s="489"/>
      <c r="F52" s="489"/>
      <c r="G52" s="489"/>
      <c r="H52" s="83"/>
      <c r="I52" s="913" t="s">
        <v>219</v>
      </c>
      <c r="J52" s="914"/>
      <c r="K52" s="914"/>
      <c r="L52" s="914"/>
      <c r="M52" s="914"/>
      <c r="N52" s="914"/>
      <c r="O52" s="914"/>
      <c r="P52" s="915"/>
      <c r="Q52" s="916"/>
      <c r="R52" s="917"/>
      <c r="S52" s="917"/>
      <c r="T52" s="917"/>
      <c r="U52" s="917"/>
      <c r="V52" s="917"/>
      <c r="W52" s="917"/>
      <c r="X52" s="917"/>
      <c r="Y52" s="917"/>
      <c r="Z52" s="917"/>
      <c r="AA52" s="917"/>
      <c r="AB52" s="917"/>
      <c r="AC52" s="917"/>
      <c r="AD52" s="917"/>
      <c r="AE52" s="917"/>
      <c r="AF52" s="917"/>
      <c r="AG52" s="917"/>
      <c r="AH52" s="917"/>
      <c r="AI52" s="917"/>
      <c r="AJ52" s="918"/>
      <c r="AK52" s="82"/>
      <c r="AL52" s="82"/>
      <c r="AM52" s="82"/>
      <c r="AN52" s="82"/>
      <c r="AP52" s="82"/>
      <c r="AQ52" s="72">
        <v>45943</v>
      </c>
      <c r="AR52" s="52" t="s">
        <v>143</v>
      </c>
      <c r="AS52" s="52" t="s">
        <v>217</v>
      </c>
      <c r="AT52" s="61"/>
    </row>
    <row r="53" spans="2:46" s="62" customFormat="1" ht="24" customHeight="1">
      <c r="B53" s="488" t="s">
        <v>220</v>
      </c>
      <c r="C53" s="489"/>
      <c r="D53" s="489"/>
      <c r="E53" s="489"/>
      <c r="F53" s="489"/>
      <c r="G53" s="489"/>
      <c r="H53" s="83"/>
      <c r="I53" s="913" t="s">
        <v>219</v>
      </c>
      <c r="J53" s="914"/>
      <c r="K53" s="914"/>
      <c r="L53" s="914"/>
      <c r="M53" s="914"/>
      <c r="N53" s="914"/>
      <c r="O53" s="914"/>
      <c r="P53" s="915"/>
      <c r="Q53" s="919"/>
      <c r="R53" s="920"/>
      <c r="S53" s="920"/>
      <c r="T53" s="920"/>
      <c r="U53" s="920"/>
      <c r="V53" s="920"/>
      <c r="W53" s="920"/>
      <c r="X53" s="920"/>
      <c r="Y53" s="920"/>
      <c r="Z53" s="920"/>
      <c r="AA53" s="920"/>
      <c r="AB53" s="920"/>
      <c r="AC53" s="920"/>
      <c r="AD53" s="920"/>
      <c r="AE53" s="920"/>
      <c r="AF53" s="920"/>
      <c r="AG53" s="920"/>
      <c r="AH53" s="920"/>
      <c r="AI53" s="920"/>
      <c r="AJ53" s="921"/>
      <c r="AK53" s="82"/>
      <c r="AL53" s="82"/>
      <c r="AM53" s="82"/>
      <c r="AN53" s="82"/>
      <c r="AP53" s="82"/>
      <c r="AQ53" s="72">
        <v>45964</v>
      </c>
      <c r="AR53" s="52" t="s">
        <v>143</v>
      </c>
      <c r="AS53" s="52" t="s">
        <v>210</v>
      </c>
      <c r="AT53" s="61"/>
    </row>
    <row r="54" spans="2:46" s="62" customFormat="1" ht="24" customHeight="1">
      <c r="B54" s="488" t="s">
        <v>221</v>
      </c>
      <c r="C54" s="489"/>
      <c r="D54" s="489"/>
      <c r="E54" s="489"/>
      <c r="F54" s="489"/>
      <c r="G54" s="489"/>
      <c r="H54" s="83"/>
      <c r="I54" s="913" t="s">
        <v>219</v>
      </c>
      <c r="J54" s="914"/>
      <c r="K54" s="914"/>
      <c r="L54" s="914"/>
      <c r="M54" s="914"/>
      <c r="N54" s="914"/>
      <c r="O54" s="914"/>
      <c r="P54" s="915"/>
      <c r="Q54" s="922"/>
      <c r="R54" s="923"/>
      <c r="S54" s="923"/>
      <c r="T54" s="923"/>
      <c r="U54" s="923"/>
      <c r="V54" s="923"/>
      <c r="W54" s="923"/>
      <c r="X54" s="923"/>
      <c r="Y54" s="923"/>
      <c r="Z54" s="923"/>
      <c r="AA54" s="923"/>
      <c r="AB54" s="923"/>
      <c r="AC54" s="923"/>
      <c r="AD54" s="923"/>
      <c r="AE54" s="923"/>
      <c r="AF54" s="923"/>
      <c r="AG54" s="923"/>
      <c r="AH54" s="923"/>
      <c r="AI54" s="923"/>
      <c r="AJ54" s="924"/>
      <c r="AK54" s="82"/>
      <c r="AL54" s="82"/>
      <c r="AM54" s="82"/>
      <c r="AN54" s="82"/>
      <c r="AP54" s="82"/>
      <c r="AQ54" s="72">
        <v>45984</v>
      </c>
      <c r="AR54" s="52" t="s">
        <v>142</v>
      </c>
      <c r="AS54" s="52" t="s">
        <v>211</v>
      </c>
      <c r="AT54" s="61"/>
    </row>
    <row r="55" spans="2:46">
      <c r="Z55" s="84"/>
      <c r="AB55" s="53"/>
      <c r="AH55" s="53"/>
      <c r="AQ55" s="72">
        <v>45985</v>
      </c>
      <c r="AR55" s="52" t="s">
        <v>143</v>
      </c>
      <c r="AS55" s="52" t="s">
        <v>214</v>
      </c>
    </row>
    <row r="56" spans="2:46" ht="31.5" customHeight="1">
      <c r="R56" s="85"/>
      <c r="S56" s="85"/>
      <c r="T56" s="85"/>
      <c r="AQ56" s="457">
        <v>46023</v>
      </c>
      <c r="AR56" s="459" t="s">
        <v>430</v>
      </c>
      <c r="AS56" s="458" t="s">
        <v>188</v>
      </c>
    </row>
    <row r="57" spans="2:46" ht="13.5" customHeight="1">
      <c r="R57" s="85"/>
      <c r="S57" s="85"/>
      <c r="T57" s="85"/>
      <c r="AQ57" s="457">
        <v>46034</v>
      </c>
      <c r="AR57" s="460" t="s">
        <v>146</v>
      </c>
      <c r="AS57" s="458" t="s">
        <v>192</v>
      </c>
    </row>
    <row r="58" spans="2:46" ht="40">
      <c r="AQ58" s="457">
        <v>46064</v>
      </c>
      <c r="AR58" s="460" t="s">
        <v>431</v>
      </c>
      <c r="AS58" s="458" t="s">
        <v>194</v>
      </c>
    </row>
    <row r="59" spans="2:46" ht="20">
      <c r="AQ59" s="457">
        <v>46076</v>
      </c>
      <c r="AR59" s="460" t="s">
        <v>146</v>
      </c>
      <c r="AS59" s="458" t="s">
        <v>196</v>
      </c>
    </row>
    <row r="60" spans="2:46" ht="20">
      <c r="AQ60" s="457">
        <v>46101</v>
      </c>
      <c r="AR60" s="460" t="s">
        <v>356</v>
      </c>
      <c r="AS60" s="458" t="s">
        <v>198</v>
      </c>
    </row>
    <row r="61" spans="2:46" ht="20">
      <c r="AQ61" s="457">
        <v>46141</v>
      </c>
      <c r="AR61" s="460" t="s">
        <v>431</v>
      </c>
      <c r="AS61" s="458" t="s">
        <v>199</v>
      </c>
    </row>
    <row r="62" spans="2:46" ht="20">
      <c r="AQ62" s="457">
        <v>46145</v>
      </c>
      <c r="AR62" s="460" t="s">
        <v>4</v>
      </c>
      <c r="AS62" s="458" t="s">
        <v>201</v>
      </c>
    </row>
    <row r="63" spans="2:46" ht="20">
      <c r="AQ63" s="457">
        <v>46146</v>
      </c>
      <c r="AR63" s="460" t="s">
        <v>146</v>
      </c>
      <c r="AS63" s="458" t="s">
        <v>202</v>
      </c>
    </row>
    <row r="64" spans="2:46" ht="20">
      <c r="R64" s="908"/>
      <c r="S64" s="908"/>
      <c r="T64" s="908"/>
      <c r="AQ64" s="457">
        <v>46147</v>
      </c>
      <c r="AR64" s="460" t="s">
        <v>432</v>
      </c>
      <c r="AS64" s="458" t="s">
        <v>204</v>
      </c>
    </row>
    <row r="65" spans="18:45" ht="20">
      <c r="R65" s="908"/>
      <c r="S65" s="908"/>
      <c r="T65" s="908"/>
      <c r="AQ65" s="457">
        <v>46148</v>
      </c>
      <c r="AR65" s="460" t="s">
        <v>431</v>
      </c>
      <c r="AS65" s="458" t="s">
        <v>214</v>
      </c>
    </row>
    <row r="66" spans="18:45" ht="20">
      <c r="AQ66" s="457">
        <v>46223</v>
      </c>
      <c r="AR66" s="460" t="s">
        <v>146</v>
      </c>
      <c r="AS66" s="458" t="s">
        <v>205</v>
      </c>
    </row>
    <row r="67" spans="18:45" ht="20">
      <c r="AQ67" s="457">
        <v>46245</v>
      </c>
      <c r="AR67" s="460" t="s">
        <v>27</v>
      </c>
      <c r="AS67" s="458" t="s">
        <v>206</v>
      </c>
    </row>
    <row r="68" spans="18:45" ht="20">
      <c r="AQ68" s="457">
        <v>46286</v>
      </c>
      <c r="AR68" s="460" t="s">
        <v>146</v>
      </c>
      <c r="AS68" s="458" t="s">
        <v>207</v>
      </c>
    </row>
    <row r="69" spans="18:45" ht="20">
      <c r="AQ69" s="457">
        <v>46287</v>
      </c>
      <c r="AR69" s="460" t="s">
        <v>27</v>
      </c>
      <c r="AS69" s="458" t="s">
        <v>429</v>
      </c>
    </row>
    <row r="70" spans="18:45" ht="20">
      <c r="AQ70" s="457">
        <v>46288</v>
      </c>
      <c r="AR70" s="460" t="s">
        <v>431</v>
      </c>
      <c r="AS70" s="458" t="s">
        <v>208</v>
      </c>
    </row>
    <row r="71" spans="18:45" ht="40">
      <c r="AQ71" s="457">
        <v>46307</v>
      </c>
      <c r="AR71" s="460" t="s">
        <v>146</v>
      </c>
      <c r="AS71" s="458" t="s">
        <v>209</v>
      </c>
    </row>
    <row r="72" spans="18:45" ht="20">
      <c r="AQ72" s="457">
        <v>46329</v>
      </c>
      <c r="AR72" s="459" t="s">
        <v>432</v>
      </c>
      <c r="AS72" s="458" t="s">
        <v>210</v>
      </c>
    </row>
    <row r="73" spans="18:45" ht="40">
      <c r="AQ73" s="457">
        <v>46349</v>
      </c>
      <c r="AR73" s="460" t="s">
        <v>146</v>
      </c>
      <c r="AS73" s="458" t="s">
        <v>211</v>
      </c>
    </row>
    <row r="76" spans="18:45" ht="18.75" customHeight="1"/>
  </sheetData>
  <sheetProtection algorithmName="SHA-512" hashValue="VQfn4d7uBizbeIQoJJCuCl8hds9E652Tr0rZH39VyZlC36xZpgdXERhh0XBppqUBc5IZ/7xJ0dYpwu3B2m/pgA==" saltValue="cXI8GksgKFCCo94ZNnCAng==" spinCount="100000" sheet="1" formatCells="0" formatColumns="0" formatRows="0" selectLockedCells="1"/>
  <mergeCells count="414">
    <mergeCell ref="AC1:AJ1"/>
    <mergeCell ref="B2:L3"/>
    <mergeCell ref="AB2:AJ2"/>
    <mergeCell ref="C9:E9"/>
    <mergeCell ref="F9:AJ9"/>
    <mergeCell ref="B10:B11"/>
    <mergeCell ref="C10:E10"/>
    <mergeCell ref="F10:AJ10"/>
    <mergeCell ref="C11:E11"/>
    <mergeCell ref="F11:AJ11"/>
    <mergeCell ref="B12:B13"/>
    <mergeCell ref="C12:E13"/>
    <mergeCell ref="F12:AJ13"/>
    <mergeCell ref="B17:C17"/>
    <mergeCell ref="E17:F17"/>
    <mergeCell ref="H17:I17"/>
    <mergeCell ref="K17:L17"/>
    <mergeCell ref="N17:O17"/>
    <mergeCell ref="Q17:R17"/>
    <mergeCell ref="T17:U17"/>
    <mergeCell ref="W17:X17"/>
    <mergeCell ref="Z17:AA17"/>
    <mergeCell ref="AC17:AD17"/>
    <mergeCell ref="AF17:AG17"/>
    <mergeCell ref="AI17:AJ17"/>
    <mergeCell ref="B18:C18"/>
    <mergeCell ref="E18:F18"/>
    <mergeCell ref="H18:I18"/>
    <mergeCell ref="K18:L18"/>
    <mergeCell ref="N18:O18"/>
    <mergeCell ref="AI18:AJ18"/>
    <mergeCell ref="B19:C19"/>
    <mergeCell ref="E19:F19"/>
    <mergeCell ref="H19:I19"/>
    <mergeCell ref="K19:L19"/>
    <mergeCell ref="N19:O19"/>
    <mergeCell ref="Q19:R19"/>
    <mergeCell ref="T19:U19"/>
    <mergeCell ref="W19:X19"/>
    <mergeCell ref="Z19:AA19"/>
    <mergeCell ref="Q18:R18"/>
    <mergeCell ref="T18:U18"/>
    <mergeCell ref="W18:X18"/>
    <mergeCell ref="Z18:AA18"/>
    <mergeCell ref="AC18:AD18"/>
    <mergeCell ref="AF18:AG18"/>
    <mergeCell ref="AC19:AD19"/>
    <mergeCell ref="AF19:AG19"/>
    <mergeCell ref="AI19:AJ19"/>
    <mergeCell ref="AC20:AD20"/>
    <mergeCell ref="AF20:AG20"/>
    <mergeCell ref="AI20:AJ20"/>
    <mergeCell ref="B21:C21"/>
    <mergeCell ref="E21:F21"/>
    <mergeCell ref="H21:I21"/>
    <mergeCell ref="K21:L21"/>
    <mergeCell ref="N21:O21"/>
    <mergeCell ref="AI21:AJ21"/>
    <mergeCell ref="Q21:R21"/>
    <mergeCell ref="T21:U21"/>
    <mergeCell ref="W21:X21"/>
    <mergeCell ref="Z21:AA21"/>
    <mergeCell ref="AC21:AD21"/>
    <mergeCell ref="AF21:AG21"/>
    <mergeCell ref="B20:C20"/>
    <mergeCell ref="E20:F20"/>
    <mergeCell ref="H20:I20"/>
    <mergeCell ref="K20:L20"/>
    <mergeCell ref="N20:O20"/>
    <mergeCell ref="Q20:R20"/>
    <mergeCell ref="T20:U20"/>
    <mergeCell ref="W20:X20"/>
    <mergeCell ref="Z20:AA20"/>
    <mergeCell ref="AC22:AD22"/>
    <mergeCell ref="AF22:AG22"/>
    <mergeCell ref="AI22:AJ22"/>
    <mergeCell ref="B23:C23"/>
    <mergeCell ref="E23:F23"/>
    <mergeCell ref="H23:I23"/>
    <mergeCell ref="K23:L23"/>
    <mergeCell ref="N23:O23"/>
    <mergeCell ref="Q23:R23"/>
    <mergeCell ref="T23:U23"/>
    <mergeCell ref="W23:X23"/>
    <mergeCell ref="Z23:AA23"/>
    <mergeCell ref="AC23:AD23"/>
    <mergeCell ref="AF23:AG23"/>
    <mergeCell ref="AI23:AJ23"/>
    <mergeCell ref="B22:C22"/>
    <mergeCell ref="E22:F22"/>
    <mergeCell ref="H22:I22"/>
    <mergeCell ref="K22:L22"/>
    <mergeCell ref="N22:O22"/>
    <mergeCell ref="Q22:R22"/>
    <mergeCell ref="T22:U22"/>
    <mergeCell ref="W22:X22"/>
    <mergeCell ref="Z22:AA22"/>
    <mergeCell ref="B24:C24"/>
    <mergeCell ref="E24:F24"/>
    <mergeCell ref="H24:I24"/>
    <mergeCell ref="K24:L24"/>
    <mergeCell ref="N24:O24"/>
    <mergeCell ref="AI24:AJ24"/>
    <mergeCell ref="B25:C25"/>
    <mergeCell ref="E25:F25"/>
    <mergeCell ref="H25:I25"/>
    <mergeCell ref="K25:L25"/>
    <mergeCell ref="N25:O25"/>
    <mergeCell ref="Q25:R25"/>
    <mergeCell ref="T25:U25"/>
    <mergeCell ref="W25:X25"/>
    <mergeCell ref="Z25:AA25"/>
    <mergeCell ref="Q24:R24"/>
    <mergeCell ref="T24:U24"/>
    <mergeCell ref="W24:X24"/>
    <mergeCell ref="Z24:AA24"/>
    <mergeCell ref="AC24:AD24"/>
    <mergeCell ref="AF24:AG24"/>
    <mergeCell ref="AC25:AD25"/>
    <mergeCell ref="AF25:AG25"/>
    <mergeCell ref="AI25:AJ25"/>
    <mergeCell ref="AC26:AD26"/>
    <mergeCell ref="AF26:AG26"/>
    <mergeCell ref="AI26:AJ26"/>
    <mergeCell ref="B27:C27"/>
    <mergeCell ref="E27:F27"/>
    <mergeCell ref="H27:I27"/>
    <mergeCell ref="K27:L27"/>
    <mergeCell ref="N27:O27"/>
    <mergeCell ref="AI27:AJ27"/>
    <mergeCell ref="Q27:R27"/>
    <mergeCell ref="T27:U27"/>
    <mergeCell ref="W27:X27"/>
    <mergeCell ref="Z27:AA27"/>
    <mergeCell ref="AC27:AD27"/>
    <mergeCell ref="AF27:AG27"/>
    <mergeCell ref="B26:C26"/>
    <mergeCell ref="E26:F26"/>
    <mergeCell ref="H26:I26"/>
    <mergeCell ref="K26:L26"/>
    <mergeCell ref="N26:O26"/>
    <mergeCell ref="Q26:R26"/>
    <mergeCell ref="T26:U26"/>
    <mergeCell ref="W26:X26"/>
    <mergeCell ref="Z26:AA26"/>
    <mergeCell ref="AC28:AD28"/>
    <mergeCell ref="AF28:AG28"/>
    <mergeCell ref="AI28:AJ28"/>
    <mergeCell ref="B29:C29"/>
    <mergeCell ref="E29:F29"/>
    <mergeCell ref="H29:I29"/>
    <mergeCell ref="K29:L29"/>
    <mergeCell ref="N29:O29"/>
    <mergeCell ref="Q29:R29"/>
    <mergeCell ref="T29:U29"/>
    <mergeCell ref="W29:X29"/>
    <mergeCell ref="Z29:AA29"/>
    <mergeCell ref="AC29:AD29"/>
    <mergeCell ref="AF29:AG29"/>
    <mergeCell ref="AI29:AJ29"/>
    <mergeCell ref="B28:C28"/>
    <mergeCell ref="E28:F28"/>
    <mergeCell ref="H28:I28"/>
    <mergeCell ref="K28:L28"/>
    <mergeCell ref="N28:O28"/>
    <mergeCell ref="Q28:R28"/>
    <mergeCell ref="T28:U28"/>
    <mergeCell ref="W28:X28"/>
    <mergeCell ref="Z28:AA28"/>
    <mergeCell ref="B30:C30"/>
    <mergeCell ref="E30:F30"/>
    <mergeCell ref="H30:I30"/>
    <mergeCell ref="K30:L30"/>
    <mergeCell ref="N30:O30"/>
    <mergeCell ref="AI30:AJ30"/>
    <mergeCell ref="B31:C31"/>
    <mergeCell ref="E31:F31"/>
    <mergeCell ref="H31:I31"/>
    <mergeCell ref="K31:L31"/>
    <mergeCell ref="N31:O31"/>
    <mergeCell ref="Q31:R31"/>
    <mergeCell ref="T31:U31"/>
    <mergeCell ref="W31:X31"/>
    <mergeCell ref="Z31:AA31"/>
    <mergeCell ref="Q30:R30"/>
    <mergeCell ref="T30:U30"/>
    <mergeCell ref="W30:X30"/>
    <mergeCell ref="Z30:AA30"/>
    <mergeCell ref="AC30:AD30"/>
    <mergeCell ref="AF30:AG30"/>
    <mergeCell ref="AC31:AD31"/>
    <mergeCell ref="AF31:AG31"/>
    <mergeCell ref="AI31:AJ31"/>
    <mergeCell ref="AC32:AD32"/>
    <mergeCell ref="AF32:AG32"/>
    <mergeCell ref="AI32:AJ32"/>
    <mergeCell ref="B33:C33"/>
    <mergeCell ref="E33:F33"/>
    <mergeCell ref="H33:I33"/>
    <mergeCell ref="K33:L33"/>
    <mergeCell ref="N33:O33"/>
    <mergeCell ref="AI33:AJ33"/>
    <mergeCell ref="Q33:R33"/>
    <mergeCell ref="T33:U33"/>
    <mergeCell ref="W33:X33"/>
    <mergeCell ref="Z33:AA33"/>
    <mergeCell ref="AC33:AD33"/>
    <mergeCell ref="AF33:AG33"/>
    <mergeCell ref="B32:C32"/>
    <mergeCell ref="E32:F32"/>
    <mergeCell ref="H32:I32"/>
    <mergeCell ref="K32:L32"/>
    <mergeCell ref="N32:O32"/>
    <mergeCell ref="Q32:R32"/>
    <mergeCell ref="T32:U32"/>
    <mergeCell ref="W32:X32"/>
    <mergeCell ref="Z32:AA32"/>
    <mergeCell ref="AC34:AD34"/>
    <mergeCell ref="AF34:AG34"/>
    <mergeCell ref="AI34:AJ34"/>
    <mergeCell ref="B35:C35"/>
    <mergeCell ref="E35:F35"/>
    <mergeCell ref="H35:I35"/>
    <mergeCell ref="K35:L35"/>
    <mergeCell ref="N35:O35"/>
    <mergeCell ref="Q35:R35"/>
    <mergeCell ref="T35:U35"/>
    <mergeCell ref="W35:X35"/>
    <mergeCell ref="Z35:AA35"/>
    <mergeCell ref="AC35:AD35"/>
    <mergeCell ref="AF35:AG35"/>
    <mergeCell ref="AI35:AJ35"/>
    <mergeCell ref="B34:C34"/>
    <mergeCell ref="E34:F34"/>
    <mergeCell ref="H34:I34"/>
    <mergeCell ref="K34:L34"/>
    <mergeCell ref="N34:O34"/>
    <mergeCell ref="Q34:R34"/>
    <mergeCell ref="T34:U34"/>
    <mergeCell ref="W34:X34"/>
    <mergeCell ref="Z34:AA34"/>
    <mergeCell ref="B36:C36"/>
    <mergeCell ref="E36:F36"/>
    <mergeCell ref="H36:I36"/>
    <mergeCell ref="K36:L36"/>
    <mergeCell ref="N36:O36"/>
    <mergeCell ref="AI36:AJ36"/>
    <mergeCell ref="B37:C37"/>
    <mergeCell ref="E37:F37"/>
    <mergeCell ref="H37:I37"/>
    <mergeCell ref="K37:L37"/>
    <mergeCell ref="N37:O37"/>
    <mergeCell ref="Q37:R37"/>
    <mergeCell ref="T37:U37"/>
    <mergeCell ref="W37:X37"/>
    <mergeCell ref="Z37:AA37"/>
    <mergeCell ref="Q36:R36"/>
    <mergeCell ref="T36:U36"/>
    <mergeCell ref="W36:X36"/>
    <mergeCell ref="Z36:AA36"/>
    <mergeCell ref="AC36:AD36"/>
    <mergeCell ref="AF36:AG36"/>
    <mergeCell ref="AC37:AD37"/>
    <mergeCell ref="AF37:AG37"/>
    <mergeCell ref="AI37:AJ37"/>
    <mergeCell ref="AC38:AD38"/>
    <mergeCell ref="AF38:AG38"/>
    <mergeCell ref="AI38:AJ38"/>
    <mergeCell ref="B39:C39"/>
    <mergeCell ref="E39:F39"/>
    <mergeCell ref="H39:I39"/>
    <mergeCell ref="K39:L39"/>
    <mergeCell ref="N39:O39"/>
    <mergeCell ref="AI39:AJ39"/>
    <mergeCell ref="Q39:R39"/>
    <mergeCell ref="T39:U39"/>
    <mergeCell ref="W39:X39"/>
    <mergeCell ref="Z39:AA39"/>
    <mergeCell ref="AC39:AD39"/>
    <mergeCell ref="AF39:AG39"/>
    <mergeCell ref="B38:C38"/>
    <mergeCell ref="E38:F38"/>
    <mergeCell ref="H38:I38"/>
    <mergeCell ref="K38:L38"/>
    <mergeCell ref="N38:O38"/>
    <mergeCell ref="Q38:R38"/>
    <mergeCell ref="T38:U38"/>
    <mergeCell ref="W38:X38"/>
    <mergeCell ref="Z38:AA38"/>
    <mergeCell ref="AC40:AD40"/>
    <mergeCell ref="AF40:AG40"/>
    <mergeCell ref="AI40:AJ40"/>
    <mergeCell ref="B41:C41"/>
    <mergeCell ref="E41:F41"/>
    <mergeCell ref="H41:I41"/>
    <mergeCell ref="K41:L41"/>
    <mergeCell ref="N41:O41"/>
    <mergeCell ref="Q41:R41"/>
    <mergeCell ref="T41:U41"/>
    <mergeCell ref="W41:X41"/>
    <mergeCell ref="Z41:AA41"/>
    <mergeCell ref="AC41:AD41"/>
    <mergeCell ref="AF41:AG41"/>
    <mergeCell ref="AI41:AJ41"/>
    <mergeCell ref="B40:C40"/>
    <mergeCell ref="E40:F40"/>
    <mergeCell ref="H40:I40"/>
    <mergeCell ref="K40:L40"/>
    <mergeCell ref="N40:O40"/>
    <mergeCell ref="Q40:R40"/>
    <mergeCell ref="T40:U40"/>
    <mergeCell ref="W40:X40"/>
    <mergeCell ref="Z40:AA40"/>
    <mergeCell ref="B42:C42"/>
    <mergeCell ref="E42:F42"/>
    <mergeCell ref="H42:I42"/>
    <mergeCell ref="K42:L42"/>
    <mergeCell ref="N42:O42"/>
    <mergeCell ref="AI42:AJ42"/>
    <mergeCell ref="B43:C43"/>
    <mergeCell ref="E43:F43"/>
    <mergeCell ref="H43:I43"/>
    <mergeCell ref="K43:L43"/>
    <mergeCell ref="N43:O43"/>
    <mergeCell ref="Q43:R43"/>
    <mergeCell ref="T43:U43"/>
    <mergeCell ref="W43:X43"/>
    <mergeCell ref="Z43:AA43"/>
    <mergeCell ref="Q42:R42"/>
    <mergeCell ref="T42:U42"/>
    <mergeCell ref="W42:X42"/>
    <mergeCell ref="Z42:AA42"/>
    <mergeCell ref="AC42:AD42"/>
    <mergeCell ref="AF42:AG42"/>
    <mergeCell ref="AC43:AD43"/>
    <mergeCell ref="AF43:AG43"/>
    <mergeCell ref="AI43:AJ43"/>
    <mergeCell ref="AC44:AD44"/>
    <mergeCell ref="AF44:AG44"/>
    <mergeCell ref="AI44:AJ44"/>
    <mergeCell ref="B45:C45"/>
    <mergeCell ref="E45:F45"/>
    <mergeCell ref="H45:I45"/>
    <mergeCell ref="K45:L45"/>
    <mergeCell ref="N45:O45"/>
    <mergeCell ref="AI45:AJ45"/>
    <mergeCell ref="Q45:R45"/>
    <mergeCell ref="T45:U45"/>
    <mergeCell ref="W45:X45"/>
    <mergeCell ref="Z45:AA45"/>
    <mergeCell ref="AC45:AD45"/>
    <mergeCell ref="AF45:AG45"/>
    <mergeCell ref="B44:C44"/>
    <mergeCell ref="E44:F44"/>
    <mergeCell ref="H44:I44"/>
    <mergeCell ref="K44:L44"/>
    <mergeCell ref="N44:O44"/>
    <mergeCell ref="Q44:R44"/>
    <mergeCell ref="T44:U44"/>
    <mergeCell ref="W44:X44"/>
    <mergeCell ref="Z44:AA44"/>
    <mergeCell ref="AC46:AD46"/>
    <mergeCell ref="AF46:AG46"/>
    <mergeCell ref="AI46:AJ46"/>
    <mergeCell ref="B47:C47"/>
    <mergeCell ref="E47:F47"/>
    <mergeCell ref="H47:I47"/>
    <mergeCell ref="K47:L47"/>
    <mergeCell ref="N47:O47"/>
    <mergeCell ref="Q47:R47"/>
    <mergeCell ref="T47:U47"/>
    <mergeCell ref="W47:X47"/>
    <mergeCell ref="Z47:AA47"/>
    <mergeCell ref="AC47:AD47"/>
    <mergeCell ref="AF47:AG47"/>
    <mergeCell ref="AI47:AJ47"/>
    <mergeCell ref="B46:C46"/>
    <mergeCell ref="E46:F46"/>
    <mergeCell ref="H46:I46"/>
    <mergeCell ref="K46:L46"/>
    <mergeCell ref="N46:O46"/>
    <mergeCell ref="Q46:R46"/>
    <mergeCell ref="T46:U46"/>
    <mergeCell ref="W46:X46"/>
    <mergeCell ref="Z46:AA46"/>
    <mergeCell ref="B48:C48"/>
    <mergeCell ref="E48:F48"/>
    <mergeCell ref="H48:I48"/>
    <mergeCell ref="K48:L48"/>
    <mergeCell ref="N48:O48"/>
    <mergeCell ref="B49:C49"/>
    <mergeCell ref="D49:E49"/>
    <mergeCell ref="H49:I49"/>
    <mergeCell ref="J49:K49"/>
    <mergeCell ref="N49:O49"/>
    <mergeCell ref="AF48:AG48"/>
    <mergeCell ref="P49:Q49"/>
    <mergeCell ref="T49:U49"/>
    <mergeCell ref="V49:W49"/>
    <mergeCell ref="Z49:AA49"/>
    <mergeCell ref="R64:T65"/>
    <mergeCell ref="AB49:AC49"/>
    <mergeCell ref="AF49:AG49"/>
    <mergeCell ref="AH49:AI49"/>
    <mergeCell ref="I52:P52"/>
    <mergeCell ref="Q52:AJ54"/>
    <mergeCell ref="I53:P53"/>
    <mergeCell ref="I54:P54"/>
    <mergeCell ref="AI48:AJ48"/>
    <mergeCell ref="Q48:R48"/>
    <mergeCell ref="T48:U48"/>
    <mergeCell ref="W48:X48"/>
    <mergeCell ref="Z48:AA48"/>
    <mergeCell ref="AC48:AD48"/>
  </mergeCells>
  <phoneticPr fontId="8"/>
  <conditionalFormatting sqref="B18:C48 H18:I48 N18:O48 T18:U48 Z18:AA48 AF18:AG48">
    <cfRule type="expression" dxfId="70" priority="22">
      <formula>COUNTIF($AQ$16:$AQ$72,B18)=1</formula>
    </cfRule>
    <cfRule type="expression" dxfId="69" priority="23">
      <formula>D18="日"</formula>
    </cfRule>
    <cfRule type="expression" dxfId="68" priority="24">
      <formula>D18="土"</formula>
    </cfRule>
  </conditionalFormatting>
  <conditionalFormatting sqref="C15 E15">
    <cfRule type="expression" dxfId="66" priority="18">
      <formula>C15=""</formula>
    </cfRule>
  </conditionalFormatting>
  <conditionalFormatting sqref="D18:D48 J18:J48 P18:P48 V18:V48 AB18:AB48 AH18:AH48">
    <cfRule type="expression" dxfId="65" priority="25">
      <formula>COUNTIF($AQ$16:$AQ$72,B18)=1</formula>
    </cfRule>
    <cfRule type="expression" dxfId="64" priority="26">
      <formula>D18="日"</formula>
    </cfRule>
    <cfRule type="expression" dxfId="63" priority="27">
      <formula>D18="土"</formula>
    </cfRule>
  </conditionalFormatting>
  <conditionalFormatting sqref="E18:F48 K18:L48 Q18:R48 W18:X48 AC18:AD48 AI18:AJ48">
    <cfRule type="expression" dxfId="62" priority="19">
      <formula>E18="③"</formula>
    </cfRule>
    <cfRule type="expression" dxfId="61" priority="20">
      <formula>E18="②"</formula>
    </cfRule>
    <cfRule type="expression" dxfId="60" priority="21">
      <formula>E18="①"</formula>
    </cfRule>
  </conditionalFormatting>
  <conditionalFormatting sqref="E18:F48">
    <cfRule type="expression" dxfId="59" priority="17">
      <formula>E18=""</formula>
    </cfRule>
  </conditionalFormatting>
  <conditionalFormatting sqref="I15">
    <cfRule type="expression" dxfId="58" priority="5">
      <formula>I15=""</formula>
    </cfRule>
  </conditionalFormatting>
  <conditionalFormatting sqref="K15">
    <cfRule type="expression" dxfId="57" priority="11">
      <formula>K15=""</formula>
    </cfRule>
  </conditionalFormatting>
  <conditionalFormatting sqref="K18:L48">
    <cfRule type="expression" dxfId="56" priority="16">
      <formula>K18=""</formula>
    </cfRule>
  </conditionalFormatting>
  <conditionalFormatting sqref="O15">
    <cfRule type="expression" dxfId="55" priority="4">
      <formula>O15=""</formula>
    </cfRule>
  </conditionalFormatting>
  <conditionalFormatting sqref="Q15">
    <cfRule type="expression" dxfId="54" priority="10">
      <formula>Q15=""</formula>
    </cfRule>
  </conditionalFormatting>
  <conditionalFormatting sqref="Q18:R48">
    <cfRule type="expression" dxfId="53" priority="15">
      <formula>Q18=""</formula>
    </cfRule>
  </conditionalFormatting>
  <conditionalFormatting sqref="U15">
    <cfRule type="expression" dxfId="52" priority="3">
      <formula>U15=""</formula>
    </cfRule>
  </conditionalFormatting>
  <conditionalFormatting sqref="W15">
    <cfRule type="expression" dxfId="51" priority="9">
      <formula>W15=""</formula>
    </cfRule>
  </conditionalFormatting>
  <conditionalFormatting sqref="W18:X48">
    <cfRule type="expression" dxfId="50" priority="14">
      <formula>W18=""</formula>
    </cfRule>
  </conditionalFormatting>
  <conditionalFormatting sqref="AA15">
    <cfRule type="expression" dxfId="49" priority="2">
      <formula>AA15=""</formula>
    </cfRule>
  </conditionalFormatting>
  <conditionalFormatting sqref="AC15">
    <cfRule type="expression" dxfId="48" priority="8">
      <formula>AC15=""</formula>
    </cfRule>
  </conditionalFormatting>
  <conditionalFormatting sqref="AC18:AD48">
    <cfRule type="expression" dxfId="47" priority="13">
      <formula>AC18=""</formula>
    </cfRule>
  </conditionalFormatting>
  <conditionalFormatting sqref="AG15">
    <cfRule type="expression" dxfId="46" priority="1">
      <formula>AG15=""</formula>
    </cfRule>
  </conditionalFormatting>
  <conditionalFormatting sqref="AI15">
    <cfRule type="expression" dxfId="45" priority="7">
      <formula>AI15=""</formula>
    </cfRule>
  </conditionalFormatting>
  <conditionalFormatting sqref="AI18:AJ48">
    <cfRule type="expression" dxfId="44" priority="12">
      <formula>AI18=""</formula>
    </cfRule>
  </conditionalFormatting>
  <dataValidations count="1">
    <dataValidation type="list" allowBlank="1" showInputMessage="1" showErrorMessage="1" errorTitle="数値が違います" error="休日・休暇の場合①②③のいずれかを入力してください。_x000a_出勤している場合は空欄となります。" sqref="E18:F48 W18:Y48 AC18:AE48 K18:L48 Q18:R48 AI18:AJ48" xr:uid="{5990F716-4108-47C7-89BB-7EA0379DFC1A}">
      <formula1>"①,②,③"</formula1>
    </dataValidation>
  </dataValidations>
  <pageMargins left="0.70866141732283472" right="0.31496062992125984" top="0.43307086614173229" bottom="0.47244094488188981" header="0.31496062992125984" footer="0.31496062992125984"/>
  <pageSetup paperSize="9" scale="60" orientation="portrait" blackAndWhite="1" r:id="rId1"/>
  <headerFooter>
    <oddFooter>&amp;C&amp;14 6（従業員⑤）</oddFooter>
  </headerFooter>
  <rowBreaks count="1" manualBreakCount="1">
    <brk id="65" max="35" man="1"/>
  </row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6" id="{A769BE82-67D8-4AC3-876E-9119E810D2E9}">
            <xm:f>$B18&lt;申３⑤!$AF$32</xm:f>
            <x14:dxf>
              <fill>
                <patternFill>
                  <bgColor theme="0" tint="-0.34998626667073579"/>
                </patternFill>
              </fill>
            </x14:dxf>
          </x14:cfRule>
          <xm:sqref>B18:F48</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A0C074F5-CA8A-4684-86DE-5528E3B5D063}">
          <x14:formula1>
            <xm:f>入力規則!$F$5:$F$8</xm:f>
          </x14:formula1>
          <xm:sqref>C15 I15 O15 U15 AA15 AG15</xm:sqref>
        </x14:dataValidation>
        <x14:dataValidation type="list" allowBlank="1" showInputMessage="1" showErrorMessage="1" xr:uid="{10DDC238-0D09-4A9F-A34F-CFA6D78A1222}">
          <x14:formula1>
            <xm:f>入力規則!$G$2:$G$13</xm:f>
          </x14:formula1>
          <xm:sqref>E15 K15 Q15 W15 AC15 AI15</xm:sqref>
        </x14:dataValidation>
      </x14:dataValidations>
    </ext>
  </extLs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91E8F-5608-4659-BB3C-D981C37460B3}">
  <sheetPr>
    <tabColor rgb="FF538DD5"/>
    <pageSetUpPr fitToPage="1"/>
  </sheetPr>
  <dimension ref="B1:AD66"/>
  <sheetViews>
    <sheetView showGridLines="0" showZeros="0" zoomScaleNormal="100" zoomScaleSheetLayoutView="100" workbookViewId="0">
      <selection activeCell="K66" sqref="K66:N66"/>
    </sheetView>
  </sheetViews>
  <sheetFormatPr defaultColWidth="9" defaultRowHeight="13"/>
  <cols>
    <col min="1" max="1" width="1.36328125" style="433" customWidth="1"/>
    <col min="2" max="2" width="4.08984375" style="49" customWidth="1"/>
    <col min="3" max="3" width="6.08984375" style="265" customWidth="1"/>
    <col min="4" max="4" width="4.7265625" style="265" customWidth="1"/>
    <col min="5" max="5" width="4" style="265" customWidth="1"/>
    <col min="6" max="6" width="5" style="265" customWidth="1"/>
    <col min="7" max="7" width="3.90625" style="265" customWidth="1"/>
    <col min="8" max="8" width="5.453125" style="265" customWidth="1"/>
    <col min="9" max="9" width="4.453125" style="265" customWidth="1"/>
    <col min="10" max="13" width="9" style="265"/>
    <col min="14" max="14" width="20.08984375" style="265" customWidth="1"/>
    <col min="15" max="15" width="0" style="433" hidden="1" customWidth="1"/>
    <col min="16" max="16" width="9" style="434" hidden="1" customWidth="1"/>
    <col min="17" max="16384" width="9" style="433"/>
  </cols>
  <sheetData>
    <row r="1" spans="2:27" ht="13.5" customHeight="1">
      <c r="N1" s="430" t="str">
        <f>申1!X1</f>
        <v>令和７年度もっとパパ</v>
      </c>
    </row>
    <row r="2" spans="2:27" ht="20.25" customHeight="1">
      <c r="B2" s="976" t="s">
        <v>442</v>
      </c>
      <c r="C2" s="976"/>
      <c r="D2" s="976"/>
      <c r="E2" s="976"/>
      <c r="F2" s="976"/>
      <c r="N2" s="379"/>
    </row>
    <row r="3" spans="2:27" ht="16.5">
      <c r="B3" s="977" t="s">
        <v>401</v>
      </c>
      <c r="C3" s="977"/>
      <c r="D3" s="977"/>
      <c r="E3" s="977"/>
      <c r="F3" s="977"/>
      <c r="G3" s="977"/>
      <c r="H3" s="977"/>
      <c r="I3" s="977"/>
      <c r="J3" s="977"/>
      <c r="K3" s="978"/>
      <c r="L3" s="978"/>
      <c r="M3" s="978"/>
      <c r="N3" s="978"/>
    </row>
    <row r="4" spans="2:27" ht="16.5" customHeight="1">
      <c r="B4" s="966" t="s">
        <v>402</v>
      </c>
      <c r="C4" s="966"/>
      <c r="D4" s="966"/>
      <c r="E4" s="966"/>
      <c r="F4" s="966"/>
      <c r="G4" s="966"/>
      <c r="H4" s="966"/>
      <c r="I4" s="966"/>
      <c r="J4" s="382"/>
      <c r="K4" s="382"/>
      <c r="L4" s="382"/>
      <c r="M4" s="382"/>
      <c r="N4" s="382"/>
    </row>
    <row r="5" spans="2:27">
      <c r="B5" s="384"/>
      <c r="C5" s="382"/>
      <c r="D5" s="382"/>
      <c r="E5" s="382"/>
      <c r="F5" s="382"/>
      <c r="G5" s="382"/>
      <c r="H5" s="382"/>
      <c r="I5" s="382"/>
      <c r="J5" s="382"/>
      <c r="K5" s="382"/>
      <c r="L5" s="382"/>
      <c r="M5" s="382"/>
      <c r="N5" s="382"/>
    </row>
    <row r="6" spans="2:27" ht="21.75" customHeight="1">
      <c r="B6" s="979" t="s">
        <v>423</v>
      </c>
      <c r="C6" s="979"/>
      <c r="D6" s="979"/>
      <c r="E6" s="979"/>
      <c r="F6" s="979"/>
      <c r="G6" s="979"/>
      <c r="H6" s="979"/>
      <c r="I6" s="979"/>
      <c r="J6" s="979"/>
      <c r="K6" s="979"/>
      <c r="L6" s="979"/>
      <c r="M6" s="979"/>
      <c r="N6" s="979"/>
      <c r="AA6" s="144"/>
    </row>
    <row r="7" spans="2:27">
      <c r="B7" s="979"/>
      <c r="C7" s="979"/>
      <c r="D7" s="979"/>
      <c r="E7" s="979"/>
      <c r="F7" s="979"/>
      <c r="G7" s="979"/>
      <c r="H7" s="979"/>
      <c r="I7" s="979"/>
      <c r="J7" s="979"/>
      <c r="K7" s="979"/>
      <c r="L7" s="979"/>
      <c r="M7" s="979"/>
      <c r="N7" s="979"/>
    </row>
    <row r="8" spans="2:27" ht="6.75" customHeight="1">
      <c r="B8" s="384"/>
      <c r="C8" s="382"/>
      <c r="D8" s="382"/>
      <c r="E8" s="382"/>
      <c r="F8" s="382"/>
      <c r="G8" s="382"/>
      <c r="H8" s="382"/>
      <c r="I8" s="382"/>
      <c r="J8" s="382"/>
      <c r="K8" s="382"/>
      <c r="L8" s="382"/>
      <c r="M8" s="382"/>
      <c r="N8" s="382"/>
    </row>
    <row r="9" spans="2:27">
      <c r="B9" s="384"/>
      <c r="C9" s="971" t="s">
        <v>403</v>
      </c>
      <c r="D9" s="980"/>
      <c r="E9" s="980"/>
      <c r="F9" s="980"/>
      <c r="G9" s="980"/>
      <c r="H9" s="980"/>
      <c r="I9" s="980"/>
      <c r="J9" s="980"/>
      <c r="K9" s="980"/>
      <c r="L9" s="980"/>
      <c r="M9" s="980"/>
      <c r="N9" s="980"/>
      <c r="P9" s="434" t="b">
        <v>0</v>
      </c>
    </row>
    <row r="10" spans="2:27" ht="6.75" customHeight="1">
      <c r="B10" s="384"/>
      <c r="C10" s="383"/>
      <c r="D10" s="383"/>
      <c r="E10" s="383"/>
      <c r="F10" s="383"/>
      <c r="G10" s="383"/>
      <c r="H10" s="383"/>
      <c r="I10" s="383"/>
      <c r="J10" s="383"/>
      <c r="K10" s="383"/>
      <c r="L10" s="383"/>
      <c r="M10" s="383"/>
      <c r="N10" s="383"/>
    </row>
    <row r="11" spans="2:27">
      <c r="B11" s="972"/>
      <c r="C11" s="974" t="s">
        <v>452</v>
      </c>
      <c r="D11" s="974"/>
      <c r="E11" s="974"/>
      <c r="F11" s="974"/>
      <c r="G11" s="974"/>
      <c r="H11" s="974"/>
      <c r="I11" s="974"/>
      <c r="J11" s="974"/>
      <c r="K11" s="974"/>
      <c r="L11" s="974"/>
      <c r="M11" s="974"/>
      <c r="N11" s="974"/>
      <c r="P11" s="434" t="b">
        <v>0</v>
      </c>
    </row>
    <row r="12" spans="2:27" ht="3" customHeight="1">
      <c r="B12" s="972"/>
      <c r="C12" s="974"/>
      <c r="D12" s="974"/>
      <c r="E12" s="974"/>
      <c r="F12" s="974"/>
      <c r="G12" s="974"/>
      <c r="H12" s="974"/>
      <c r="I12" s="974"/>
      <c r="J12" s="974"/>
      <c r="K12" s="974"/>
      <c r="L12" s="974"/>
      <c r="M12" s="974"/>
      <c r="N12" s="974"/>
    </row>
    <row r="13" spans="2:27" ht="6.75" customHeight="1">
      <c r="B13" s="384"/>
      <c r="C13" s="383"/>
      <c r="D13" s="383"/>
      <c r="E13" s="383"/>
      <c r="F13" s="383"/>
      <c r="G13" s="383"/>
      <c r="H13" s="383"/>
      <c r="I13" s="383"/>
      <c r="J13" s="383"/>
      <c r="K13" s="383"/>
      <c r="L13" s="383"/>
      <c r="M13" s="383"/>
      <c r="N13" s="383"/>
    </row>
    <row r="14" spans="2:27">
      <c r="B14" s="972"/>
      <c r="C14" s="971" t="s">
        <v>404</v>
      </c>
      <c r="D14" s="971"/>
      <c r="E14" s="971"/>
      <c r="F14" s="971"/>
      <c r="G14" s="971"/>
      <c r="H14" s="971"/>
      <c r="I14" s="971"/>
      <c r="J14" s="971"/>
      <c r="K14" s="971"/>
      <c r="L14" s="971"/>
      <c r="M14" s="971"/>
      <c r="N14" s="971"/>
      <c r="P14" s="434" t="b">
        <v>0</v>
      </c>
    </row>
    <row r="15" spans="2:27">
      <c r="B15" s="972"/>
      <c r="C15" s="971"/>
      <c r="D15" s="971"/>
      <c r="E15" s="971"/>
      <c r="F15" s="971"/>
      <c r="G15" s="971"/>
      <c r="H15" s="971"/>
      <c r="I15" s="971"/>
      <c r="J15" s="971"/>
      <c r="K15" s="971"/>
      <c r="L15" s="971"/>
      <c r="M15" s="971"/>
      <c r="N15" s="971"/>
    </row>
    <row r="16" spans="2:27" ht="6.75" customHeight="1">
      <c r="B16" s="384"/>
      <c r="C16" s="383"/>
      <c r="D16" s="383"/>
      <c r="E16" s="383"/>
      <c r="F16" s="383"/>
      <c r="G16" s="383"/>
      <c r="H16" s="383"/>
      <c r="I16" s="383"/>
      <c r="J16" s="383"/>
      <c r="K16" s="383"/>
      <c r="L16" s="383"/>
      <c r="M16" s="383"/>
      <c r="N16" s="383"/>
    </row>
    <row r="17" spans="2:16">
      <c r="B17" s="972"/>
      <c r="C17" s="971" t="s">
        <v>405</v>
      </c>
      <c r="D17" s="971"/>
      <c r="E17" s="971"/>
      <c r="F17" s="971"/>
      <c r="G17" s="971"/>
      <c r="H17" s="971"/>
      <c r="I17" s="971"/>
      <c r="J17" s="971"/>
      <c r="K17" s="971"/>
      <c r="L17" s="971"/>
      <c r="M17" s="971"/>
      <c r="N17" s="971"/>
      <c r="P17" s="434" t="b">
        <v>0</v>
      </c>
    </row>
    <row r="18" spans="2:16">
      <c r="B18" s="972"/>
      <c r="C18" s="971"/>
      <c r="D18" s="971"/>
      <c r="E18" s="971"/>
      <c r="F18" s="971"/>
      <c r="G18" s="971"/>
      <c r="H18" s="971"/>
      <c r="I18" s="971"/>
      <c r="J18" s="971"/>
      <c r="K18" s="971"/>
      <c r="L18" s="971"/>
      <c r="M18" s="971"/>
      <c r="N18" s="971"/>
    </row>
    <row r="19" spans="2:16" ht="6.75" customHeight="1">
      <c r="B19" s="380"/>
      <c r="C19" s="383"/>
      <c r="D19" s="383"/>
      <c r="E19" s="383"/>
      <c r="F19" s="383"/>
      <c r="G19" s="383"/>
      <c r="H19" s="383"/>
      <c r="I19" s="383"/>
      <c r="J19" s="383"/>
      <c r="K19" s="383"/>
      <c r="L19" s="383"/>
      <c r="M19" s="383"/>
      <c r="N19" s="383"/>
    </row>
    <row r="20" spans="2:16">
      <c r="B20" s="972"/>
      <c r="C20" s="974" t="s">
        <v>406</v>
      </c>
      <c r="D20" s="974"/>
      <c r="E20" s="974"/>
      <c r="F20" s="974"/>
      <c r="G20" s="974"/>
      <c r="H20" s="974"/>
      <c r="I20" s="974"/>
      <c r="J20" s="974"/>
      <c r="K20" s="974"/>
      <c r="L20" s="974"/>
      <c r="M20" s="974"/>
      <c r="N20" s="974"/>
      <c r="P20" s="434" t="b">
        <v>0</v>
      </c>
    </row>
    <row r="21" spans="2:16" ht="6" customHeight="1">
      <c r="B21" s="972"/>
      <c r="C21" s="974"/>
      <c r="D21" s="974"/>
      <c r="E21" s="974"/>
      <c r="F21" s="974"/>
      <c r="G21" s="974"/>
      <c r="H21" s="974"/>
      <c r="I21" s="974"/>
      <c r="J21" s="974"/>
      <c r="K21" s="974"/>
      <c r="L21" s="974"/>
      <c r="M21" s="974"/>
      <c r="N21" s="974"/>
    </row>
    <row r="22" spans="2:16" ht="6.75" customHeight="1">
      <c r="B22" s="380"/>
      <c r="C22" s="383"/>
      <c r="D22" s="383"/>
      <c r="E22" s="383"/>
      <c r="F22" s="383"/>
      <c r="G22" s="383"/>
      <c r="H22" s="383"/>
      <c r="I22" s="383"/>
      <c r="J22" s="383"/>
      <c r="K22" s="383"/>
      <c r="L22" s="383"/>
      <c r="M22" s="383"/>
      <c r="N22" s="383"/>
    </row>
    <row r="23" spans="2:16" ht="13.5" customHeight="1">
      <c r="B23" s="972"/>
      <c r="C23" s="967" t="s">
        <v>407</v>
      </c>
      <c r="D23" s="967"/>
      <c r="E23" s="967"/>
      <c r="F23" s="967"/>
      <c r="G23" s="967"/>
      <c r="H23" s="967"/>
      <c r="I23" s="967"/>
      <c r="J23" s="967"/>
      <c r="K23" s="967"/>
      <c r="L23" s="971"/>
      <c r="M23" s="971"/>
      <c r="N23" s="971"/>
      <c r="P23" s="434" t="b">
        <v>0</v>
      </c>
    </row>
    <row r="24" spans="2:16" ht="13.5" customHeight="1">
      <c r="B24" s="972"/>
      <c r="C24" s="967"/>
      <c r="D24" s="967"/>
      <c r="E24" s="967"/>
      <c r="F24" s="967"/>
      <c r="G24" s="967"/>
      <c r="H24" s="967"/>
      <c r="I24" s="967"/>
      <c r="J24" s="967"/>
      <c r="K24" s="967"/>
      <c r="L24" s="971"/>
      <c r="M24" s="971"/>
      <c r="N24" s="971"/>
    </row>
    <row r="25" spans="2:16" ht="13.5" customHeight="1">
      <c r="B25" s="972"/>
      <c r="C25" s="967"/>
      <c r="D25" s="967"/>
      <c r="E25" s="967"/>
      <c r="F25" s="967"/>
      <c r="G25" s="967"/>
      <c r="H25" s="967"/>
      <c r="I25" s="967"/>
      <c r="J25" s="967"/>
      <c r="K25" s="967"/>
      <c r="L25" s="971"/>
      <c r="M25" s="971"/>
      <c r="N25" s="971"/>
    </row>
    <row r="26" spans="2:16" ht="13.5" customHeight="1">
      <c r="B26" s="972"/>
      <c r="C26" s="967"/>
      <c r="D26" s="967"/>
      <c r="E26" s="967"/>
      <c r="F26" s="967"/>
      <c r="G26" s="967"/>
      <c r="H26" s="967"/>
      <c r="I26" s="967"/>
      <c r="J26" s="967"/>
      <c r="K26" s="967"/>
      <c r="L26" s="971"/>
      <c r="M26" s="971"/>
      <c r="N26" s="971"/>
    </row>
    <row r="27" spans="2:16" ht="6.75" customHeight="1">
      <c r="B27" s="384"/>
      <c r="C27" s="383"/>
      <c r="D27" s="383"/>
      <c r="E27" s="383"/>
      <c r="F27" s="383"/>
      <c r="G27" s="383"/>
      <c r="H27" s="383"/>
      <c r="I27" s="383"/>
      <c r="J27" s="383"/>
      <c r="K27" s="383"/>
      <c r="L27" s="383"/>
      <c r="M27" s="383"/>
      <c r="N27" s="383"/>
    </row>
    <row r="28" spans="2:16" ht="17.25" customHeight="1">
      <c r="B28" s="384"/>
      <c r="C28" s="975" t="s">
        <v>456</v>
      </c>
      <c r="D28" s="975"/>
      <c r="E28" s="975"/>
      <c r="F28" s="975"/>
      <c r="G28" s="975"/>
      <c r="H28" s="975"/>
      <c r="I28" s="975"/>
      <c r="J28" s="975"/>
      <c r="K28" s="975"/>
      <c r="L28" s="975"/>
      <c r="M28" s="975"/>
      <c r="N28" s="975"/>
      <c r="P28" s="434" t="b">
        <v>0</v>
      </c>
    </row>
    <row r="29" spans="2:16" ht="6.75" customHeight="1">
      <c r="B29" s="384"/>
      <c r="C29" s="383"/>
      <c r="D29" s="383"/>
      <c r="E29" s="383"/>
      <c r="F29" s="383"/>
      <c r="G29" s="383"/>
      <c r="H29" s="383"/>
      <c r="I29" s="383"/>
      <c r="J29" s="383"/>
      <c r="K29" s="383"/>
      <c r="L29" s="383"/>
      <c r="M29" s="383"/>
      <c r="N29" s="383"/>
    </row>
    <row r="30" spans="2:16" ht="17.25" customHeight="1">
      <c r="B30" s="972"/>
      <c r="C30" s="974" t="s">
        <v>408</v>
      </c>
      <c r="D30" s="974"/>
      <c r="E30" s="974"/>
      <c r="F30" s="974"/>
      <c r="G30" s="974"/>
      <c r="H30" s="974"/>
      <c r="I30" s="974"/>
      <c r="J30" s="974"/>
      <c r="K30" s="974"/>
      <c r="L30" s="974"/>
      <c r="M30" s="974"/>
      <c r="N30" s="974"/>
      <c r="P30" s="434" t="b">
        <v>0</v>
      </c>
    </row>
    <row r="31" spans="2:16" ht="3" customHeight="1">
      <c r="B31" s="972"/>
      <c r="C31" s="974"/>
      <c r="D31" s="974"/>
      <c r="E31" s="974"/>
      <c r="F31" s="974"/>
      <c r="G31" s="974"/>
      <c r="H31" s="974"/>
      <c r="I31" s="974"/>
      <c r="J31" s="974"/>
      <c r="K31" s="974"/>
      <c r="L31" s="974"/>
      <c r="M31" s="974"/>
      <c r="N31" s="974"/>
    </row>
    <row r="32" spans="2:16" ht="6.75" customHeight="1">
      <c r="B32" s="380"/>
      <c r="C32" s="381"/>
      <c r="D32" s="381"/>
      <c r="E32" s="381"/>
      <c r="F32" s="381"/>
      <c r="G32" s="381"/>
      <c r="H32" s="381"/>
      <c r="I32" s="381"/>
      <c r="J32" s="381"/>
      <c r="K32" s="381"/>
      <c r="L32" s="381"/>
      <c r="M32" s="381"/>
      <c r="N32" s="381"/>
    </row>
    <row r="33" spans="2:30">
      <c r="B33" s="972"/>
      <c r="C33" s="967" t="s">
        <v>409</v>
      </c>
      <c r="D33" s="967"/>
      <c r="E33" s="967"/>
      <c r="F33" s="967"/>
      <c r="G33" s="967"/>
      <c r="H33" s="967"/>
      <c r="I33" s="967"/>
      <c r="J33" s="967"/>
      <c r="K33" s="967"/>
      <c r="L33" s="967"/>
      <c r="M33" s="967"/>
      <c r="N33" s="967"/>
      <c r="P33" s="434" t="b">
        <v>0</v>
      </c>
    </row>
    <row r="34" spans="2:30">
      <c r="B34" s="972"/>
      <c r="C34" s="967"/>
      <c r="D34" s="967"/>
      <c r="E34" s="967"/>
      <c r="F34" s="967"/>
      <c r="G34" s="967"/>
      <c r="H34" s="967"/>
      <c r="I34" s="967"/>
      <c r="J34" s="967"/>
      <c r="K34" s="967"/>
      <c r="L34" s="967"/>
      <c r="M34" s="967"/>
      <c r="N34" s="967"/>
    </row>
    <row r="35" spans="2:30">
      <c r="B35" s="972"/>
      <c r="C35" s="967"/>
      <c r="D35" s="967"/>
      <c r="E35" s="967"/>
      <c r="F35" s="967"/>
      <c r="G35" s="967"/>
      <c r="H35" s="967"/>
      <c r="I35" s="967"/>
      <c r="J35" s="967"/>
      <c r="K35" s="967"/>
      <c r="L35" s="967"/>
      <c r="M35" s="967"/>
      <c r="N35" s="967"/>
    </row>
    <row r="36" spans="2:30">
      <c r="B36" s="972"/>
      <c r="C36" s="967"/>
      <c r="D36" s="967"/>
      <c r="E36" s="967"/>
      <c r="F36" s="967"/>
      <c r="G36" s="967"/>
      <c r="H36" s="967"/>
      <c r="I36" s="967"/>
      <c r="J36" s="967"/>
      <c r="K36" s="967"/>
      <c r="L36" s="967"/>
      <c r="M36" s="967"/>
      <c r="N36" s="967"/>
    </row>
    <row r="37" spans="2:30" s="436" customFormat="1" ht="6.75" customHeight="1">
      <c r="B37" s="380"/>
      <c r="C37" s="435"/>
      <c r="D37" s="435"/>
      <c r="E37" s="435"/>
      <c r="F37" s="435"/>
      <c r="G37" s="435"/>
      <c r="H37" s="435"/>
      <c r="I37" s="435"/>
      <c r="J37" s="435"/>
      <c r="K37" s="435"/>
      <c r="L37" s="435"/>
      <c r="M37" s="435"/>
      <c r="N37" s="435"/>
      <c r="P37" s="437"/>
    </row>
    <row r="38" spans="2:30" ht="13.5" customHeight="1">
      <c r="B38" s="973"/>
      <c r="C38" s="971" t="s">
        <v>453</v>
      </c>
      <c r="D38" s="971"/>
      <c r="E38" s="971"/>
      <c r="F38" s="971"/>
      <c r="G38" s="971"/>
      <c r="H38" s="971"/>
      <c r="I38" s="971"/>
      <c r="J38" s="971"/>
      <c r="K38" s="971"/>
      <c r="L38" s="971"/>
      <c r="M38" s="971"/>
      <c r="N38" s="971"/>
      <c r="P38" s="434" t="b">
        <v>0</v>
      </c>
    </row>
    <row r="39" spans="2:30">
      <c r="B39" s="973"/>
      <c r="C39" s="971"/>
      <c r="D39" s="971"/>
      <c r="E39" s="971"/>
      <c r="F39" s="971"/>
      <c r="G39" s="971"/>
      <c r="H39" s="971"/>
      <c r="I39" s="971"/>
      <c r="J39" s="971"/>
      <c r="K39" s="971"/>
      <c r="L39" s="971"/>
      <c r="M39" s="971"/>
      <c r="N39" s="971"/>
    </row>
    <row r="40" spans="2:30">
      <c r="B40" s="973"/>
      <c r="C40" s="971"/>
      <c r="D40" s="971"/>
      <c r="E40" s="971"/>
      <c r="F40" s="971"/>
      <c r="G40" s="971"/>
      <c r="H40" s="971"/>
      <c r="I40" s="971"/>
      <c r="J40" s="971"/>
      <c r="K40" s="971"/>
      <c r="L40" s="971"/>
      <c r="M40" s="971"/>
      <c r="N40" s="971"/>
    </row>
    <row r="41" spans="2:30">
      <c r="B41" s="973"/>
      <c r="C41" s="971"/>
      <c r="D41" s="971"/>
      <c r="E41" s="971"/>
      <c r="F41" s="971"/>
      <c r="G41" s="971"/>
      <c r="H41" s="971"/>
      <c r="I41" s="971"/>
      <c r="J41" s="971"/>
      <c r="K41" s="971"/>
      <c r="L41" s="971"/>
      <c r="M41" s="971"/>
      <c r="N41" s="971"/>
    </row>
    <row r="42" spans="2:30">
      <c r="B42" s="973"/>
      <c r="C42" s="971"/>
      <c r="D42" s="971"/>
      <c r="E42" s="971"/>
      <c r="F42" s="971"/>
      <c r="G42" s="971"/>
      <c r="H42" s="971"/>
      <c r="I42" s="971"/>
      <c r="J42" s="971"/>
      <c r="K42" s="971"/>
      <c r="L42" s="971"/>
      <c r="M42" s="971"/>
      <c r="N42" s="971"/>
    </row>
    <row r="43" spans="2:30">
      <c r="B43" s="973"/>
      <c r="C43" s="971"/>
      <c r="D43" s="971"/>
      <c r="E43" s="971"/>
      <c r="F43" s="971"/>
      <c r="G43" s="971"/>
      <c r="H43" s="971"/>
      <c r="I43" s="971"/>
      <c r="J43" s="971"/>
      <c r="K43" s="971"/>
      <c r="L43" s="971"/>
      <c r="M43" s="971"/>
      <c r="N43" s="971"/>
    </row>
    <row r="44" spans="2:30">
      <c r="B44" s="973"/>
      <c r="C44" s="971"/>
      <c r="D44" s="971"/>
      <c r="E44" s="971"/>
      <c r="F44" s="971"/>
      <c r="G44" s="971"/>
      <c r="H44" s="971"/>
      <c r="I44" s="971"/>
      <c r="J44" s="971"/>
      <c r="K44" s="971"/>
      <c r="L44" s="971"/>
      <c r="M44" s="971"/>
      <c r="N44" s="971"/>
    </row>
    <row r="45" spans="2:30">
      <c r="B45" s="973"/>
      <c r="C45" s="971"/>
      <c r="D45" s="971"/>
      <c r="E45" s="971"/>
      <c r="F45" s="971"/>
      <c r="G45" s="971"/>
      <c r="H45" s="971"/>
      <c r="I45" s="971"/>
      <c r="J45" s="971"/>
      <c r="K45" s="971"/>
      <c r="L45" s="971"/>
      <c r="M45" s="971"/>
      <c r="N45" s="971"/>
    </row>
    <row r="46" spans="2:30" ht="16.5" customHeight="1">
      <c r="B46" s="973"/>
      <c r="C46" s="971"/>
      <c r="D46" s="971"/>
      <c r="E46" s="971"/>
      <c r="F46" s="971"/>
      <c r="G46" s="971"/>
      <c r="H46" s="971"/>
      <c r="I46" s="971"/>
      <c r="J46" s="971"/>
      <c r="K46" s="971"/>
      <c r="L46" s="971"/>
      <c r="M46" s="971"/>
      <c r="N46" s="971"/>
      <c r="R46" s="49"/>
      <c r="S46" s="265"/>
      <c r="T46" s="265"/>
      <c r="U46" s="265"/>
      <c r="V46" s="265"/>
      <c r="W46" s="265"/>
      <c r="X46" s="265"/>
      <c r="Y46" s="265"/>
      <c r="Z46" s="265"/>
      <c r="AA46" s="265"/>
      <c r="AB46" s="265"/>
      <c r="AC46" s="265"/>
      <c r="AD46" s="265"/>
    </row>
    <row r="47" spans="2:30" ht="4.5" customHeight="1">
      <c r="B47" s="973"/>
      <c r="C47" s="971"/>
      <c r="D47" s="971"/>
      <c r="E47" s="971"/>
      <c r="F47" s="971"/>
      <c r="G47" s="971"/>
      <c r="H47" s="971"/>
      <c r="I47" s="971"/>
      <c r="J47" s="971"/>
      <c r="K47" s="971"/>
      <c r="L47" s="971"/>
      <c r="M47" s="971"/>
      <c r="N47" s="971"/>
      <c r="R47" s="49"/>
      <c r="S47" s="971"/>
      <c r="T47" s="971"/>
      <c r="U47" s="971"/>
      <c r="V47" s="971"/>
      <c r="W47" s="971"/>
      <c r="X47" s="971"/>
      <c r="Y47" s="971"/>
      <c r="Z47" s="971"/>
      <c r="AA47" s="971"/>
      <c r="AB47" s="971"/>
      <c r="AC47" s="971"/>
      <c r="AD47" s="971"/>
    </row>
    <row r="48" spans="2:30" ht="6.75" customHeight="1">
      <c r="R48" s="49"/>
      <c r="S48" s="971"/>
      <c r="T48" s="971"/>
      <c r="U48" s="971"/>
      <c r="V48" s="971"/>
      <c r="W48" s="971"/>
      <c r="X48" s="971"/>
      <c r="Y48" s="971"/>
      <c r="Z48" s="971"/>
      <c r="AA48" s="971"/>
      <c r="AB48" s="971"/>
      <c r="AC48" s="971"/>
      <c r="AD48" s="971"/>
    </row>
    <row r="49" spans="2:30" ht="13.5" customHeight="1">
      <c r="C49" s="499" t="s">
        <v>446</v>
      </c>
      <c r="P49" s="434" t="b">
        <v>0</v>
      </c>
      <c r="R49" s="49"/>
      <c r="S49" s="971"/>
      <c r="T49" s="971"/>
      <c r="U49" s="971"/>
      <c r="V49" s="971"/>
      <c r="W49" s="971"/>
      <c r="X49" s="971"/>
      <c r="Y49" s="971"/>
      <c r="Z49" s="971"/>
      <c r="AA49" s="971"/>
      <c r="AB49" s="971"/>
      <c r="AC49" s="971"/>
      <c r="AD49" s="971"/>
    </row>
    <row r="50" spans="2:30" ht="6" customHeight="1">
      <c r="P50" s="434" t="b">
        <v>0</v>
      </c>
      <c r="R50" s="49"/>
      <c r="S50" s="971"/>
      <c r="T50" s="971"/>
      <c r="U50" s="971"/>
      <c r="V50" s="971"/>
      <c r="W50" s="971"/>
      <c r="X50" s="971"/>
      <c r="Y50" s="971"/>
      <c r="Z50" s="971"/>
      <c r="AA50" s="971"/>
      <c r="AB50" s="971"/>
      <c r="AC50" s="971"/>
      <c r="AD50" s="971"/>
    </row>
    <row r="51" spans="2:30" ht="6.75" customHeight="1">
      <c r="R51" s="49"/>
      <c r="S51" s="971"/>
      <c r="T51" s="971"/>
      <c r="U51" s="971"/>
      <c r="V51" s="971"/>
      <c r="W51" s="971"/>
      <c r="X51" s="971"/>
      <c r="Y51" s="971"/>
      <c r="Z51" s="971"/>
      <c r="AA51" s="971"/>
      <c r="AB51" s="971"/>
      <c r="AC51" s="971"/>
      <c r="AD51" s="971"/>
    </row>
    <row r="52" spans="2:30" ht="13.5" customHeight="1">
      <c r="B52" s="865"/>
      <c r="C52" s="971" t="s">
        <v>410</v>
      </c>
      <c r="D52" s="971"/>
      <c r="E52" s="971"/>
      <c r="F52" s="971"/>
      <c r="G52" s="971"/>
      <c r="H52" s="971"/>
      <c r="I52" s="971"/>
      <c r="J52" s="971"/>
      <c r="K52" s="971"/>
      <c r="L52" s="971"/>
      <c r="M52" s="971"/>
      <c r="N52" s="971"/>
      <c r="P52" s="434" t="b">
        <v>0</v>
      </c>
      <c r="R52" s="49"/>
      <c r="S52" s="971"/>
      <c r="T52" s="971"/>
      <c r="U52" s="971"/>
      <c r="V52" s="971"/>
      <c r="W52" s="971"/>
      <c r="X52" s="971"/>
      <c r="Y52" s="971"/>
      <c r="Z52" s="971"/>
      <c r="AA52" s="971"/>
      <c r="AB52" s="971"/>
      <c r="AC52" s="971"/>
      <c r="AD52" s="971"/>
    </row>
    <row r="53" spans="2:30">
      <c r="B53" s="865"/>
      <c r="C53" s="971"/>
      <c r="D53" s="971"/>
      <c r="E53" s="971"/>
      <c r="F53" s="971"/>
      <c r="G53" s="971"/>
      <c r="H53" s="971"/>
      <c r="I53" s="971"/>
      <c r="J53" s="971"/>
      <c r="K53" s="971"/>
      <c r="L53" s="971"/>
      <c r="M53" s="971"/>
      <c r="N53" s="971"/>
    </row>
    <row r="54" spans="2:30" ht="9.75" customHeight="1"/>
    <row r="55" spans="2:30">
      <c r="B55" s="865"/>
      <c r="C55" s="971" t="s">
        <v>455</v>
      </c>
      <c r="D55" s="971"/>
      <c r="E55" s="971"/>
      <c r="F55" s="971"/>
      <c r="G55" s="971"/>
      <c r="H55" s="971"/>
      <c r="I55" s="971"/>
      <c r="J55" s="971"/>
      <c r="K55" s="971"/>
      <c r="L55" s="971"/>
      <c r="M55" s="971"/>
      <c r="N55" s="971"/>
      <c r="P55" s="434" t="b">
        <v>0</v>
      </c>
    </row>
    <row r="56" spans="2:30">
      <c r="B56" s="865"/>
      <c r="C56" s="971"/>
      <c r="D56" s="971"/>
      <c r="E56" s="971"/>
      <c r="F56" s="971"/>
      <c r="G56" s="971"/>
      <c r="H56" s="971"/>
      <c r="I56" s="971"/>
      <c r="J56" s="971"/>
      <c r="K56" s="971"/>
      <c r="L56" s="971"/>
      <c r="M56" s="971"/>
      <c r="N56" s="971"/>
    </row>
    <row r="57" spans="2:30">
      <c r="B57" s="865"/>
      <c r="C57" s="971"/>
      <c r="D57" s="971"/>
      <c r="E57" s="971"/>
      <c r="F57" s="971"/>
      <c r="G57" s="971"/>
      <c r="H57" s="971"/>
      <c r="I57" s="971"/>
      <c r="J57" s="971"/>
      <c r="K57" s="971"/>
      <c r="L57" s="971"/>
      <c r="M57" s="971"/>
      <c r="N57" s="971"/>
    </row>
    <row r="58" spans="2:30" ht="20.149999999999999" customHeight="1">
      <c r="C58" s="32" t="s">
        <v>150</v>
      </c>
      <c r="D58" s="32">
        <f>申1!S4</f>
        <v>0</v>
      </c>
      <c r="E58" s="32" t="s">
        <v>260</v>
      </c>
      <c r="F58" s="32">
        <f>申1!U4</f>
        <v>0</v>
      </c>
      <c r="G58" s="32" t="s">
        <v>143</v>
      </c>
      <c r="H58" s="32">
        <f>申1!W4</f>
        <v>0</v>
      </c>
      <c r="I58" s="32" t="s">
        <v>142</v>
      </c>
      <c r="J58" s="382"/>
      <c r="K58" s="382"/>
      <c r="L58" s="382"/>
      <c r="M58" s="382"/>
      <c r="N58" s="382"/>
    </row>
    <row r="59" spans="2:30" ht="20.149999999999999" customHeight="1">
      <c r="C59" s="382"/>
      <c r="D59" s="382"/>
      <c r="E59" s="382"/>
      <c r="F59" s="382"/>
      <c r="G59" s="382"/>
      <c r="H59" s="382"/>
      <c r="I59" s="382"/>
      <c r="J59" s="382"/>
      <c r="K59" s="382"/>
      <c r="L59" s="382"/>
      <c r="M59" s="382"/>
      <c r="N59" s="382"/>
    </row>
    <row r="60" spans="2:30" ht="20.149999999999999" customHeight="1">
      <c r="C60" s="966" t="s">
        <v>411</v>
      </c>
      <c r="D60" s="966"/>
      <c r="E60" s="966"/>
      <c r="F60" s="966"/>
      <c r="G60" s="966"/>
      <c r="H60" s="966"/>
      <c r="I60" s="966"/>
      <c r="J60" s="966"/>
      <c r="K60" s="966"/>
      <c r="L60" s="966"/>
      <c r="M60" s="966"/>
      <c r="N60" s="966"/>
    </row>
    <row r="61" spans="2:30" ht="20.149999999999999" customHeight="1">
      <c r="C61" s="382"/>
      <c r="D61" s="382"/>
      <c r="E61" s="382"/>
      <c r="F61" s="382"/>
      <c r="G61" s="382"/>
      <c r="H61" s="382"/>
      <c r="I61" s="382"/>
      <c r="J61" s="382"/>
      <c r="K61" s="382"/>
      <c r="L61" s="382"/>
      <c r="M61" s="382"/>
      <c r="N61" s="382"/>
    </row>
    <row r="62" spans="2:30" ht="39" customHeight="1">
      <c r="C62" s="382"/>
      <c r="D62" s="382"/>
      <c r="E62" s="382"/>
      <c r="F62" s="382"/>
      <c r="G62" s="967" t="s">
        <v>412</v>
      </c>
      <c r="H62" s="967"/>
      <c r="I62" s="967"/>
      <c r="J62" s="967"/>
      <c r="K62" s="967">
        <f>申1!P7</f>
        <v>0</v>
      </c>
      <c r="L62" s="967"/>
      <c r="M62" s="967"/>
      <c r="N62" s="967"/>
    </row>
    <row r="63" spans="2:30" ht="39.75" customHeight="1">
      <c r="C63" s="382"/>
      <c r="D63" s="382"/>
      <c r="E63" s="382"/>
      <c r="F63" s="383"/>
      <c r="G63" s="968" t="s">
        <v>413</v>
      </c>
      <c r="H63" s="968"/>
      <c r="I63" s="968"/>
      <c r="J63" s="968"/>
      <c r="K63" s="967">
        <f>申1!P9</f>
        <v>0</v>
      </c>
      <c r="L63" s="967"/>
      <c r="M63" s="967"/>
      <c r="N63" s="967"/>
    </row>
    <row r="64" spans="2:30" ht="30" customHeight="1">
      <c r="C64" s="382"/>
      <c r="D64" s="382"/>
      <c r="E64" s="382"/>
      <c r="F64" s="32"/>
      <c r="G64" s="969" t="s">
        <v>414</v>
      </c>
      <c r="H64" s="969"/>
      <c r="I64" s="969"/>
      <c r="J64" s="969"/>
      <c r="K64" s="970">
        <f>申1!P11</f>
        <v>0</v>
      </c>
      <c r="L64" s="970"/>
      <c r="M64" s="970"/>
      <c r="N64" s="970"/>
    </row>
    <row r="65" spans="3:14" ht="30" customHeight="1">
      <c r="C65" s="382"/>
      <c r="D65" s="382"/>
      <c r="E65" s="382"/>
      <c r="F65" s="382"/>
      <c r="G65" s="969" t="s">
        <v>415</v>
      </c>
      <c r="H65" s="969"/>
      <c r="I65" s="969"/>
      <c r="J65" s="969"/>
      <c r="K65" s="869">
        <f>申1!P12</f>
        <v>0</v>
      </c>
      <c r="L65" s="869"/>
      <c r="M65" s="869"/>
      <c r="N65" s="869"/>
    </row>
    <row r="66" spans="3:14" ht="30" customHeight="1">
      <c r="C66" s="382"/>
      <c r="D66" s="382"/>
      <c r="E66" s="32"/>
      <c r="F66" s="32"/>
      <c r="G66" s="964" t="s">
        <v>416</v>
      </c>
      <c r="H66" s="964"/>
      <c r="I66" s="964"/>
      <c r="J66" s="964"/>
      <c r="K66" s="965"/>
      <c r="L66" s="965"/>
      <c r="M66" s="965"/>
      <c r="N66" s="965"/>
    </row>
  </sheetData>
  <sheetProtection algorithmName="SHA-512" hashValue="KeVszLwFcZfxlPPTXM231EhDyJoc0ArBOQfKaAc/xQXRmNNpCBwv8YjnArGTOzkpfyIEpFHsSKzl7392oIn6vA==" saltValue="cfmOV3BQEN1ZfAv6iWSryA==" spinCount="100000" sheet="1" formatCells="0" formatColumns="0" formatRows="0" selectLockedCells="1"/>
  <mergeCells count="38">
    <mergeCell ref="B11:B12"/>
    <mergeCell ref="C11:N12"/>
    <mergeCell ref="B2:F2"/>
    <mergeCell ref="B3:N3"/>
    <mergeCell ref="B4:I4"/>
    <mergeCell ref="B6:N7"/>
    <mergeCell ref="C9:N9"/>
    <mergeCell ref="B33:B36"/>
    <mergeCell ref="C33:N36"/>
    <mergeCell ref="B38:B47"/>
    <mergeCell ref="C38:N47"/>
    <mergeCell ref="B14:B15"/>
    <mergeCell ref="C14:N15"/>
    <mergeCell ref="B17:B18"/>
    <mergeCell ref="C17:N18"/>
    <mergeCell ref="B20:B21"/>
    <mergeCell ref="C20:N21"/>
    <mergeCell ref="B23:B26"/>
    <mergeCell ref="C23:N26"/>
    <mergeCell ref="C28:N28"/>
    <mergeCell ref="B30:B31"/>
    <mergeCell ref="C30:N31"/>
    <mergeCell ref="S47:AD52"/>
    <mergeCell ref="B52:B53"/>
    <mergeCell ref="C52:N53"/>
    <mergeCell ref="G65:J65"/>
    <mergeCell ref="K65:N65"/>
    <mergeCell ref="B55:B57"/>
    <mergeCell ref="C55:N57"/>
    <mergeCell ref="G66:J66"/>
    <mergeCell ref="K66:N66"/>
    <mergeCell ref="C60:N60"/>
    <mergeCell ref="G62:J62"/>
    <mergeCell ref="K62:N62"/>
    <mergeCell ref="G63:J63"/>
    <mergeCell ref="K63:N63"/>
    <mergeCell ref="G64:J64"/>
    <mergeCell ref="K64:N64"/>
  </mergeCells>
  <phoneticPr fontId="8"/>
  <conditionalFormatting sqref="B9">
    <cfRule type="expression" dxfId="43" priority="16">
      <formula>OR(P9=FALSE,P9="")</formula>
    </cfRule>
  </conditionalFormatting>
  <conditionalFormatting sqref="B11:B12">
    <cfRule type="expression" dxfId="42" priority="15">
      <formula>OR(P11=FALSE,P11="")</formula>
    </cfRule>
  </conditionalFormatting>
  <conditionalFormatting sqref="B14">
    <cfRule type="expression" dxfId="41" priority="14">
      <formula>OR(P14=FALSE,P14="")</formula>
    </cfRule>
  </conditionalFormatting>
  <conditionalFormatting sqref="B17:B18">
    <cfRule type="expression" dxfId="40" priority="13">
      <formula>OR(P17=FALSE,P17="")</formula>
    </cfRule>
  </conditionalFormatting>
  <conditionalFormatting sqref="B20:B21">
    <cfRule type="expression" dxfId="39" priority="12">
      <formula>OR(P20=FALSE,P20="")</formula>
    </cfRule>
  </conditionalFormatting>
  <conditionalFormatting sqref="B23">
    <cfRule type="expression" dxfId="38" priority="11">
      <formula>OR(P23=FALSE,P23="")</formula>
    </cfRule>
  </conditionalFormatting>
  <conditionalFormatting sqref="B28">
    <cfRule type="expression" dxfId="37" priority="10">
      <formula>OR(P28=FALSE,P28="")</formula>
    </cfRule>
  </conditionalFormatting>
  <conditionalFormatting sqref="B30:B31">
    <cfRule type="expression" dxfId="36" priority="9">
      <formula>OR(P30=FALSE,P30="")</formula>
    </cfRule>
  </conditionalFormatting>
  <conditionalFormatting sqref="B33">
    <cfRule type="expression" dxfId="35" priority="8">
      <formula>OR(P33=FALSE,P33="")</formula>
    </cfRule>
  </conditionalFormatting>
  <conditionalFormatting sqref="B38">
    <cfRule type="expression" dxfId="34" priority="7">
      <formula>OR(P38=FALSE,P38="")</formula>
    </cfRule>
  </conditionalFormatting>
  <conditionalFormatting sqref="B49:B50">
    <cfRule type="expression" dxfId="33" priority="1">
      <formula>$P$50=FALSE</formula>
    </cfRule>
  </conditionalFormatting>
  <conditionalFormatting sqref="B52">
    <cfRule type="expression" dxfId="32" priority="6">
      <formula>OR(P52=FALSE,P52="")</formula>
    </cfRule>
  </conditionalFormatting>
  <conditionalFormatting sqref="B55">
    <cfRule type="expression" dxfId="31" priority="4">
      <formula>OR(P55=FALSE,P55="")</formula>
    </cfRule>
  </conditionalFormatting>
  <conditionalFormatting sqref="D58">
    <cfRule type="expression" dxfId="30" priority="5">
      <formula>D58=""</formula>
    </cfRule>
  </conditionalFormatting>
  <conditionalFormatting sqref="F58">
    <cfRule type="expression" dxfId="29" priority="3">
      <formula>F58=""</formula>
    </cfRule>
  </conditionalFormatting>
  <conditionalFormatting sqref="H58">
    <cfRule type="expression" dxfId="28" priority="2">
      <formula>H58=""</formula>
    </cfRule>
  </conditionalFormatting>
  <pageMargins left="0.70866141732283472" right="0.70866141732283472" top="0.43307086614173229" bottom="0.74803149606299213" header="0.31496062992125984" footer="0.31496062992125984"/>
  <pageSetup paperSize="9" scale="91"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16737" r:id="rId4" name="Check Box 1">
              <controlPr defaultSize="0" autoFill="0" autoLine="0" autoPict="0">
                <anchor moveWithCells="1">
                  <from>
                    <xdr:col>1</xdr:col>
                    <xdr:colOff>57150</xdr:colOff>
                    <xdr:row>8</xdr:row>
                    <xdr:rowOff>12700</xdr:rowOff>
                  </from>
                  <to>
                    <xdr:col>1</xdr:col>
                    <xdr:colOff>279400</xdr:colOff>
                    <xdr:row>8</xdr:row>
                    <xdr:rowOff>152400</xdr:rowOff>
                  </to>
                </anchor>
              </controlPr>
            </control>
          </mc:Choice>
        </mc:AlternateContent>
        <mc:AlternateContent xmlns:mc="http://schemas.openxmlformats.org/markup-compatibility/2006">
          <mc:Choice Requires="x14">
            <control shapeId="116738" r:id="rId5" name="Check Box 2">
              <controlPr defaultSize="0" autoFill="0" autoLine="0" autoPict="0">
                <anchor moveWithCells="1">
                  <from>
                    <xdr:col>1</xdr:col>
                    <xdr:colOff>57150</xdr:colOff>
                    <xdr:row>10</xdr:row>
                    <xdr:rowOff>31750</xdr:rowOff>
                  </from>
                  <to>
                    <xdr:col>1</xdr:col>
                    <xdr:colOff>266700</xdr:colOff>
                    <xdr:row>10</xdr:row>
                    <xdr:rowOff>165100</xdr:rowOff>
                  </to>
                </anchor>
              </controlPr>
            </control>
          </mc:Choice>
        </mc:AlternateContent>
        <mc:AlternateContent xmlns:mc="http://schemas.openxmlformats.org/markup-compatibility/2006">
          <mc:Choice Requires="x14">
            <control shapeId="116739" r:id="rId6" name="Check Box 3">
              <controlPr defaultSize="0" autoFill="0" autoLine="0" autoPict="0">
                <anchor moveWithCells="1">
                  <from>
                    <xdr:col>1</xdr:col>
                    <xdr:colOff>57150</xdr:colOff>
                    <xdr:row>13</xdr:row>
                    <xdr:rowOff>31750</xdr:rowOff>
                  </from>
                  <to>
                    <xdr:col>1</xdr:col>
                    <xdr:colOff>266700</xdr:colOff>
                    <xdr:row>13</xdr:row>
                    <xdr:rowOff>165100</xdr:rowOff>
                  </to>
                </anchor>
              </controlPr>
            </control>
          </mc:Choice>
        </mc:AlternateContent>
        <mc:AlternateContent xmlns:mc="http://schemas.openxmlformats.org/markup-compatibility/2006">
          <mc:Choice Requires="x14">
            <control shapeId="116740" r:id="rId7" name="Check Box 4">
              <controlPr defaultSize="0" autoFill="0" autoLine="0" autoPict="0">
                <anchor moveWithCells="1">
                  <from>
                    <xdr:col>1</xdr:col>
                    <xdr:colOff>57150</xdr:colOff>
                    <xdr:row>16</xdr:row>
                    <xdr:rowOff>31750</xdr:rowOff>
                  </from>
                  <to>
                    <xdr:col>1</xdr:col>
                    <xdr:colOff>266700</xdr:colOff>
                    <xdr:row>16</xdr:row>
                    <xdr:rowOff>165100</xdr:rowOff>
                  </to>
                </anchor>
              </controlPr>
            </control>
          </mc:Choice>
        </mc:AlternateContent>
        <mc:AlternateContent xmlns:mc="http://schemas.openxmlformats.org/markup-compatibility/2006">
          <mc:Choice Requires="x14">
            <control shapeId="116741" r:id="rId8" name="Check Box 5">
              <controlPr defaultSize="0" autoFill="0" autoLine="0" autoPict="0">
                <anchor moveWithCells="1">
                  <from>
                    <xdr:col>1</xdr:col>
                    <xdr:colOff>57150</xdr:colOff>
                    <xdr:row>19</xdr:row>
                    <xdr:rowOff>31750</xdr:rowOff>
                  </from>
                  <to>
                    <xdr:col>1</xdr:col>
                    <xdr:colOff>266700</xdr:colOff>
                    <xdr:row>19</xdr:row>
                    <xdr:rowOff>165100</xdr:rowOff>
                  </to>
                </anchor>
              </controlPr>
            </control>
          </mc:Choice>
        </mc:AlternateContent>
        <mc:AlternateContent xmlns:mc="http://schemas.openxmlformats.org/markup-compatibility/2006">
          <mc:Choice Requires="x14">
            <control shapeId="116742" r:id="rId9" name="Check Box 6">
              <controlPr defaultSize="0" autoFill="0" autoLine="0" autoPict="0">
                <anchor moveWithCells="1">
                  <from>
                    <xdr:col>1</xdr:col>
                    <xdr:colOff>57150</xdr:colOff>
                    <xdr:row>22</xdr:row>
                    <xdr:rowOff>38100</xdr:rowOff>
                  </from>
                  <to>
                    <xdr:col>1</xdr:col>
                    <xdr:colOff>279400</xdr:colOff>
                    <xdr:row>23</xdr:row>
                    <xdr:rowOff>38100</xdr:rowOff>
                  </to>
                </anchor>
              </controlPr>
            </control>
          </mc:Choice>
        </mc:AlternateContent>
        <mc:AlternateContent xmlns:mc="http://schemas.openxmlformats.org/markup-compatibility/2006">
          <mc:Choice Requires="x14">
            <control shapeId="116743" r:id="rId10" name="Check Box 7">
              <controlPr defaultSize="0" autoFill="0" autoLine="0" autoPict="0">
                <anchor moveWithCells="1">
                  <from>
                    <xdr:col>1</xdr:col>
                    <xdr:colOff>57150</xdr:colOff>
                    <xdr:row>27</xdr:row>
                    <xdr:rowOff>38100</xdr:rowOff>
                  </from>
                  <to>
                    <xdr:col>1</xdr:col>
                    <xdr:colOff>266700</xdr:colOff>
                    <xdr:row>28</xdr:row>
                    <xdr:rowOff>0</xdr:rowOff>
                  </to>
                </anchor>
              </controlPr>
            </control>
          </mc:Choice>
        </mc:AlternateContent>
        <mc:AlternateContent xmlns:mc="http://schemas.openxmlformats.org/markup-compatibility/2006">
          <mc:Choice Requires="x14">
            <control shapeId="116744" r:id="rId11" name="Check Box 8">
              <controlPr defaultSize="0" autoFill="0" autoLine="0" autoPict="0">
                <anchor moveWithCells="1">
                  <from>
                    <xdr:col>1</xdr:col>
                    <xdr:colOff>57150</xdr:colOff>
                    <xdr:row>29</xdr:row>
                    <xdr:rowOff>38100</xdr:rowOff>
                  </from>
                  <to>
                    <xdr:col>1</xdr:col>
                    <xdr:colOff>266700</xdr:colOff>
                    <xdr:row>30</xdr:row>
                    <xdr:rowOff>0</xdr:rowOff>
                  </to>
                </anchor>
              </controlPr>
            </control>
          </mc:Choice>
        </mc:AlternateContent>
        <mc:AlternateContent xmlns:mc="http://schemas.openxmlformats.org/markup-compatibility/2006">
          <mc:Choice Requires="x14">
            <control shapeId="116745" r:id="rId12" name="Check Box 9">
              <controlPr defaultSize="0" autoFill="0" autoLine="0" autoPict="0">
                <anchor moveWithCells="1">
                  <from>
                    <xdr:col>1</xdr:col>
                    <xdr:colOff>57150</xdr:colOff>
                    <xdr:row>32</xdr:row>
                    <xdr:rowOff>38100</xdr:rowOff>
                  </from>
                  <to>
                    <xdr:col>1</xdr:col>
                    <xdr:colOff>266700</xdr:colOff>
                    <xdr:row>33</xdr:row>
                    <xdr:rowOff>0</xdr:rowOff>
                  </to>
                </anchor>
              </controlPr>
            </control>
          </mc:Choice>
        </mc:AlternateContent>
        <mc:AlternateContent xmlns:mc="http://schemas.openxmlformats.org/markup-compatibility/2006">
          <mc:Choice Requires="x14">
            <control shapeId="116746" r:id="rId13" name="Check Box 10">
              <controlPr defaultSize="0" autoFill="0" autoLine="0" autoPict="0">
                <anchor moveWithCells="1">
                  <from>
                    <xdr:col>1</xdr:col>
                    <xdr:colOff>57150</xdr:colOff>
                    <xdr:row>37</xdr:row>
                    <xdr:rowOff>38100</xdr:rowOff>
                  </from>
                  <to>
                    <xdr:col>1</xdr:col>
                    <xdr:colOff>266700</xdr:colOff>
                    <xdr:row>38</xdr:row>
                    <xdr:rowOff>0</xdr:rowOff>
                  </to>
                </anchor>
              </controlPr>
            </control>
          </mc:Choice>
        </mc:AlternateContent>
        <mc:AlternateContent xmlns:mc="http://schemas.openxmlformats.org/markup-compatibility/2006">
          <mc:Choice Requires="x14">
            <control shapeId="116747" r:id="rId14" name="Check Box 11">
              <controlPr locked="0" defaultSize="0" autoFill="0" autoLine="0" autoPict="0">
                <anchor moveWithCells="1">
                  <from>
                    <xdr:col>1</xdr:col>
                    <xdr:colOff>57150</xdr:colOff>
                    <xdr:row>54</xdr:row>
                    <xdr:rowOff>38100</xdr:rowOff>
                  </from>
                  <to>
                    <xdr:col>1</xdr:col>
                    <xdr:colOff>266700</xdr:colOff>
                    <xdr:row>55</xdr:row>
                    <xdr:rowOff>0</xdr:rowOff>
                  </to>
                </anchor>
              </controlPr>
            </control>
          </mc:Choice>
        </mc:AlternateContent>
        <mc:AlternateContent xmlns:mc="http://schemas.openxmlformats.org/markup-compatibility/2006">
          <mc:Choice Requires="x14">
            <control shapeId="116748" r:id="rId15" name="Check Box 12">
              <controlPr locked="0" defaultSize="0" autoFill="0" autoLine="0" autoPict="0">
                <anchor moveWithCells="1">
                  <from>
                    <xdr:col>1</xdr:col>
                    <xdr:colOff>50800</xdr:colOff>
                    <xdr:row>51</xdr:row>
                    <xdr:rowOff>69850</xdr:rowOff>
                  </from>
                  <to>
                    <xdr:col>1</xdr:col>
                    <xdr:colOff>285750</xdr:colOff>
                    <xdr:row>52</xdr:row>
                    <xdr:rowOff>57150</xdr:rowOff>
                  </to>
                </anchor>
              </controlPr>
            </control>
          </mc:Choice>
        </mc:AlternateContent>
        <mc:AlternateContent xmlns:mc="http://schemas.openxmlformats.org/markup-compatibility/2006">
          <mc:Choice Requires="x14">
            <control shapeId="116754" r:id="rId16" name="Check Box 18">
              <controlPr locked="0" defaultSize="0" autoFill="0" autoLine="0" autoPict="0">
                <anchor moveWithCells="1">
                  <from>
                    <xdr:col>1</xdr:col>
                    <xdr:colOff>50800</xdr:colOff>
                    <xdr:row>47</xdr:row>
                    <xdr:rowOff>38100</xdr:rowOff>
                  </from>
                  <to>
                    <xdr:col>2</xdr:col>
                    <xdr:colOff>0</xdr:colOff>
                    <xdr:row>50</xdr:row>
                    <xdr:rowOff>19050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249A4-B93D-46E2-9F20-8C7A0DAC8C8E}">
  <sheetPr>
    <tabColor rgb="FF538DD5"/>
    <pageSetUpPr fitToPage="1"/>
  </sheetPr>
  <dimension ref="A1:AO49"/>
  <sheetViews>
    <sheetView showGridLines="0" zoomScaleNormal="100" zoomScaleSheetLayoutView="100" workbookViewId="0">
      <selection activeCell="AE14" sqref="AE14"/>
    </sheetView>
  </sheetViews>
  <sheetFormatPr defaultColWidth="3.6328125" defaultRowHeight="13"/>
  <cols>
    <col min="1" max="1" width="2.08984375" style="42" customWidth="1"/>
    <col min="2" max="4" width="3.6328125" style="26"/>
    <col min="5" max="5" width="3.36328125" style="26" customWidth="1"/>
    <col min="6" max="6" width="5.6328125" style="26" customWidth="1"/>
    <col min="7" max="7" width="3.6328125" style="26"/>
    <col min="8" max="8" width="5.08984375" style="26" customWidth="1"/>
    <col min="9" max="12" width="5" style="26" customWidth="1"/>
    <col min="13" max="13" width="4" style="26" customWidth="1"/>
    <col min="14" max="14" width="4.36328125" style="26" customWidth="1"/>
    <col min="15" max="20" width="5" style="26" customWidth="1"/>
    <col min="21" max="21" width="3.6328125" style="26"/>
    <col min="22" max="22" width="5.453125" style="26" customWidth="1"/>
    <col min="23" max="23" width="3.6328125" style="26"/>
    <col min="24" max="24" width="7.453125" style="26" customWidth="1"/>
    <col min="25" max="25" width="5.6328125" style="86" customWidth="1"/>
    <col min="26" max="26" width="3.6328125" style="42" customWidth="1"/>
    <col min="27" max="27" width="9.36328125" style="42" hidden="1" customWidth="1"/>
    <col min="28" max="28" width="6.6328125" style="42" hidden="1" customWidth="1"/>
    <col min="29" max="16384" width="3.6328125" style="42"/>
  </cols>
  <sheetData>
    <row r="1" spans="1:27" ht="19.5" customHeight="1">
      <c r="W1" s="13"/>
      <c r="X1" s="428" t="str">
        <f>申1!X1</f>
        <v>令和７年度もっとパパ</v>
      </c>
    </row>
    <row r="2" spans="1:27" ht="25.5" customHeight="1">
      <c r="A2" s="87"/>
      <c r="B2" s="983" t="s">
        <v>222</v>
      </c>
      <c r="C2" s="983"/>
      <c r="D2" s="983"/>
      <c r="E2" s="23"/>
      <c r="F2" s="23"/>
      <c r="G2" s="23"/>
      <c r="H2" s="23"/>
      <c r="I2" s="23"/>
      <c r="J2" s="23"/>
      <c r="K2" s="23"/>
      <c r="Y2" s="88"/>
      <c r="Z2" s="87"/>
    </row>
    <row r="3" spans="1:27" ht="25.5" customHeight="1">
      <c r="A3" s="89"/>
      <c r="B3" s="27"/>
      <c r="C3" s="24"/>
      <c r="D3" s="27"/>
      <c r="E3" s="27"/>
      <c r="F3" s="27"/>
      <c r="G3" s="22"/>
      <c r="H3" s="22"/>
      <c r="I3" s="23"/>
      <c r="J3" s="23"/>
      <c r="K3" s="27"/>
      <c r="L3" s="27"/>
      <c r="M3" s="27"/>
      <c r="N3" s="27"/>
      <c r="O3" s="27"/>
      <c r="P3" s="865" t="s">
        <v>1</v>
      </c>
      <c r="Q3" s="865"/>
      <c r="R3" s="90">
        <f>申1!S4</f>
        <v>0</v>
      </c>
      <c r="S3" s="27" t="s">
        <v>2</v>
      </c>
      <c r="T3" s="90">
        <f>申1!U4</f>
        <v>0</v>
      </c>
      <c r="U3" s="27" t="s">
        <v>3</v>
      </c>
      <c r="V3" s="90">
        <f>申1!W4</f>
        <v>0</v>
      </c>
      <c r="W3" s="27" t="s">
        <v>4</v>
      </c>
      <c r="X3" s="27"/>
      <c r="Y3" s="91"/>
      <c r="Z3" s="89"/>
    </row>
    <row r="4" spans="1:27" ht="24" customHeight="1">
      <c r="P4" s="26" t="s">
        <v>223</v>
      </c>
      <c r="Y4" s="88"/>
      <c r="Z4" s="87"/>
    </row>
    <row r="5" spans="1:27" ht="18" customHeight="1">
      <c r="A5" s="87"/>
      <c r="B5" s="984"/>
      <c r="C5" s="984"/>
      <c r="D5" s="984"/>
      <c r="E5" s="984"/>
      <c r="F5" s="984"/>
      <c r="G5" s="984"/>
      <c r="H5" s="984"/>
      <c r="I5" s="984"/>
      <c r="J5" s="984"/>
      <c r="K5" s="92"/>
      <c r="L5" s="92"/>
      <c r="M5" s="92"/>
      <c r="N5" s="92"/>
      <c r="O5" s="92"/>
      <c r="P5" s="985" t="str">
        <f>IF(申1!P11="","",申1!P11)</f>
        <v/>
      </c>
      <c r="Q5" s="986"/>
      <c r="R5" s="986"/>
      <c r="S5" s="986"/>
      <c r="T5" s="986"/>
      <c r="U5" s="986"/>
      <c r="V5" s="986"/>
      <c r="W5" s="986"/>
      <c r="X5" s="987"/>
      <c r="Z5" s="87"/>
    </row>
    <row r="6" spans="1:27" ht="18" customHeight="1">
      <c r="A6" s="87"/>
      <c r="B6" s="984"/>
      <c r="C6" s="984"/>
      <c r="D6" s="984"/>
      <c r="E6" s="984"/>
      <c r="F6" s="984"/>
      <c r="G6" s="984"/>
      <c r="H6" s="984"/>
      <c r="I6" s="984"/>
      <c r="J6" s="984"/>
      <c r="K6" s="92"/>
      <c r="L6" s="92"/>
      <c r="M6" s="92"/>
      <c r="N6" s="92"/>
      <c r="O6" s="92"/>
      <c r="P6" s="988"/>
      <c r="Q6" s="989"/>
      <c r="R6" s="989"/>
      <c r="S6" s="989"/>
      <c r="T6" s="989"/>
      <c r="U6" s="989"/>
      <c r="V6" s="989"/>
      <c r="W6" s="989"/>
      <c r="X6" s="990"/>
      <c r="Y6" s="93"/>
      <c r="Z6" s="94"/>
      <c r="AA6" s="144" t="s">
        <v>321</v>
      </c>
    </row>
    <row r="7" spans="1:27" ht="21.75" customHeight="1">
      <c r="A7" s="94"/>
      <c r="B7" s="27"/>
      <c r="C7" s="23"/>
      <c r="D7" s="23"/>
      <c r="E7" s="23"/>
      <c r="F7" s="23"/>
      <c r="G7" s="23"/>
      <c r="H7" s="23"/>
      <c r="I7" s="23"/>
      <c r="J7" s="23"/>
      <c r="K7" s="23"/>
      <c r="L7" s="23"/>
      <c r="M7" s="23"/>
      <c r="N7" s="23"/>
      <c r="O7" s="23"/>
      <c r="P7" s="23"/>
      <c r="Q7" s="23"/>
      <c r="R7" s="23"/>
      <c r="S7" s="23"/>
      <c r="T7" s="23"/>
      <c r="U7" s="23"/>
      <c r="V7" s="23"/>
      <c r="W7" s="23"/>
      <c r="X7" s="23"/>
      <c r="Y7" s="93"/>
      <c r="Z7" s="94"/>
    </row>
    <row r="8" spans="1:27" ht="25.5" customHeight="1">
      <c r="A8" s="991" t="s">
        <v>224</v>
      </c>
      <c r="B8" s="991"/>
      <c r="C8" s="991"/>
      <c r="D8" s="991"/>
      <c r="E8" s="991"/>
      <c r="F8" s="991"/>
      <c r="G8" s="991"/>
      <c r="H8" s="991"/>
      <c r="I8" s="991"/>
      <c r="J8" s="991"/>
      <c r="K8" s="991"/>
      <c r="L8" s="991"/>
      <c r="M8" s="991"/>
      <c r="N8" s="991"/>
      <c r="O8" s="991"/>
      <c r="P8" s="991"/>
      <c r="Q8" s="991"/>
      <c r="R8" s="991"/>
      <c r="S8" s="991"/>
      <c r="T8" s="991"/>
      <c r="U8" s="991"/>
      <c r="V8" s="991"/>
      <c r="W8" s="991"/>
      <c r="X8" s="991"/>
      <c r="Y8" s="95"/>
      <c r="Z8" s="94"/>
    </row>
    <row r="9" spans="1:27" ht="6" customHeight="1">
      <c r="A9" s="96"/>
      <c r="B9" s="23"/>
      <c r="C9" s="45"/>
      <c r="D9" s="23"/>
      <c r="E9" s="23"/>
      <c r="F9" s="23"/>
      <c r="G9" s="23"/>
      <c r="H9" s="23"/>
      <c r="I9" s="23"/>
      <c r="J9" s="23"/>
      <c r="K9" s="23"/>
      <c r="L9" s="23"/>
      <c r="M9" s="23"/>
      <c r="N9" s="23"/>
      <c r="O9" s="23"/>
      <c r="P9" s="23"/>
      <c r="Q9" s="23"/>
      <c r="R9" s="23"/>
      <c r="S9" s="23"/>
      <c r="T9" s="23"/>
      <c r="U9" s="23"/>
      <c r="V9" s="23"/>
      <c r="W9" s="23"/>
      <c r="X9" s="23"/>
      <c r="Y9" s="97"/>
      <c r="Z9" s="94"/>
    </row>
    <row r="10" spans="1:27" ht="25.5" customHeight="1">
      <c r="A10" s="87"/>
      <c r="B10" s="981" t="s">
        <v>225</v>
      </c>
      <c r="C10" s="982"/>
      <c r="D10" s="982"/>
      <c r="E10" s="982"/>
      <c r="F10" s="982"/>
      <c r="G10" s="982"/>
      <c r="H10" s="982"/>
      <c r="I10" s="23"/>
      <c r="J10" s="23"/>
      <c r="K10" s="23"/>
      <c r="L10" s="23"/>
      <c r="M10" s="23"/>
      <c r="N10" s="23"/>
      <c r="O10" s="23"/>
      <c r="P10" s="23"/>
      <c r="Q10" s="23"/>
      <c r="R10" s="23"/>
      <c r="Z10" s="87"/>
    </row>
    <row r="11" spans="1:27" s="100" customFormat="1" ht="42.75" customHeight="1">
      <c r="A11" s="98"/>
      <c r="B11" s="992" t="s">
        <v>450</v>
      </c>
      <c r="C11" s="992"/>
      <c r="D11" s="992"/>
      <c r="E11" s="992"/>
      <c r="F11" s="992"/>
      <c r="G11" s="992"/>
      <c r="H11" s="992"/>
      <c r="I11" s="992"/>
      <c r="J11" s="992"/>
      <c r="K11" s="992"/>
      <c r="L11" s="992"/>
      <c r="M11" s="992"/>
      <c r="N11" s="992"/>
      <c r="O11" s="992"/>
      <c r="P11" s="992"/>
      <c r="Q11" s="992"/>
      <c r="R11" s="992"/>
      <c r="S11" s="992"/>
      <c r="T11" s="992"/>
      <c r="U11" s="992"/>
      <c r="V11" s="992"/>
      <c r="W11" s="992"/>
      <c r="X11" s="992"/>
      <c r="Y11" s="99"/>
      <c r="Z11" s="98"/>
    </row>
    <row r="12" spans="1:27" s="100" customFormat="1" ht="5.15" customHeight="1">
      <c r="A12" s="98"/>
      <c r="B12" s="101"/>
      <c r="C12" s="101"/>
      <c r="D12" s="101"/>
      <c r="E12" s="101"/>
      <c r="F12" s="101"/>
      <c r="G12" s="101"/>
      <c r="H12" s="101"/>
      <c r="I12" s="101"/>
      <c r="J12" s="101"/>
      <c r="K12" s="101"/>
      <c r="L12" s="101"/>
      <c r="M12" s="101"/>
      <c r="N12" s="101"/>
      <c r="O12" s="101"/>
      <c r="P12" s="101"/>
      <c r="Q12" s="101"/>
      <c r="R12" s="101"/>
      <c r="S12" s="101"/>
      <c r="T12" s="101"/>
      <c r="U12" s="101"/>
      <c r="V12" s="101"/>
      <c r="W12" s="101"/>
      <c r="X12" s="101"/>
      <c r="Y12" s="99"/>
      <c r="Z12" s="98"/>
    </row>
    <row r="13" spans="1:27" s="100" customFormat="1" ht="27" customHeight="1">
      <c r="A13" s="98"/>
      <c r="B13" s="992" t="s">
        <v>226</v>
      </c>
      <c r="C13" s="992"/>
      <c r="D13" s="992"/>
      <c r="E13" s="992"/>
      <c r="F13" s="992"/>
      <c r="G13" s="992"/>
      <c r="H13" s="992"/>
      <c r="I13" s="992"/>
      <c r="J13" s="992"/>
      <c r="K13" s="992"/>
      <c r="L13" s="992"/>
      <c r="M13" s="992"/>
      <c r="N13" s="992"/>
      <c r="O13" s="992"/>
      <c r="P13" s="992"/>
      <c r="Q13" s="992"/>
      <c r="R13" s="992"/>
      <c r="S13" s="992"/>
      <c r="T13" s="992"/>
      <c r="U13" s="992"/>
      <c r="V13" s="992"/>
      <c r="W13" s="992"/>
      <c r="X13" s="992"/>
      <c r="Y13" s="99"/>
      <c r="Z13" s="98"/>
    </row>
    <row r="14" spans="1:27" s="100" customFormat="1" ht="5.15" customHeight="1">
      <c r="A14" s="98"/>
      <c r="B14" s="101"/>
      <c r="C14" s="101"/>
      <c r="D14" s="101"/>
      <c r="E14" s="101"/>
      <c r="F14" s="101"/>
      <c r="G14" s="101"/>
      <c r="H14" s="101"/>
      <c r="I14" s="101"/>
      <c r="J14" s="101"/>
      <c r="K14" s="101"/>
      <c r="L14" s="101"/>
      <c r="M14" s="101"/>
      <c r="N14" s="101"/>
      <c r="O14" s="101"/>
      <c r="P14" s="101"/>
      <c r="Q14" s="101"/>
      <c r="R14" s="101"/>
      <c r="S14" s="101"/>
      <c r="T14" s="101"/>
      <c r="U14" s="101"/>
      <c r="V14" s="101"/>
      <c r="W14" s="101"/>
      <c r="X14" s="101"/>
      <c r="Y14" s="99"/>
      <c r="Z14" s="98"/>
    </row>
    <row r="15" spans="1:27" s="100" customFormat="1">
      <c r="A15" s="98"/>
      <c r="B15" s="102" t="s">
        <v>227</v>
      </c>
      <c r="C15" s="102"/>
      <c r="D15" s="102"/>
      <c r="E15" s="102"/>
      <c r="F15" s="102"/>
      <c r="G15" s="102"/>
      <c r="H15" s="102"/>
      <c r="I15" s="102"/>
      <c r="J15" s="102"/>
      <c r="K15" s="102"/>
      <c r="L15" s="102"/>
      <c r="M15" s="102"/>
      <c r="N15" s="102"/>
      <c r="O15" s="102"/>
      <c r="P15" s="102"/>
      <c r="Q15" s="102"/>
      <c r="R15" s="102"/>
      <c r="S15" s="102"/>
      <c r="T15" s="102"/>
      <c r="U15" s="102"/>
      <c r="V15" s="102"/>
      <c r="W15" s="102"/>
      <c r="X15" s="102"/>
      <c r="Y15" s="99"/>
      <c r="Z15" s="98"/>
    </row>
    <row r="16" spans="1:27" s="100" customFormat="1" ht="5.15" customHeight="1">
      <c r="A16" s="98"/>
      <c r="B16" s="102"/>
      <c r="C16" s="102"/>
      <c r="D16" s="102"/>
      <c r="E16" s="102"/>
      <c r="F16" s="102"/>
      <c r="G16" s="102"/>
      <c r="H16" s="102"/>
      <c r="I16" s="102"/>
      <c r="J16" s="102"/>
      <c r="K16" s="102"/>
      <c r="L16" s="102"/>
      <c r="M16" s="102"/>
      <c r="N16" s="102"/>
      <c r="O16" s="102"/>
      <c r="P16" s="102"/>
      <c r="Q16" s="102"/>
      <c r="R16" s="102"/>
      <c r="S16" s="102"/>
      <c r="T16" s="102"/>
      <c r="U16" s="102"/>
      <c r="V16" s="102"/>
      <c r="W16" s="102"/>
      <c r="X16" s="102"/>
      <c r="Y16" s="99"/>
      <c r="Z16" s="98"/>
    </row>
    <row r="17" spans="1:27" s="100" customFormat="1">
      <c r="A17" s="98"/>
      <c r="B17" s="102" t="s">
        <v>228</v>
      </c>
      <c r="C17" s="11"/>
      <c r="D17" s="11"/>
      <c r="E17" s="11"/>
      <c r="F17" s="11"/>
      <c r="G17" s="11"/>
      <c r="H17" s="11"/>
      <c r="I17" s="11"/>
      <c r="J17" s="11"/>
      <c r="K17" s="11"/>
      <c r="L17" s="11"/>
      <c r="M17" s="11"/>
      <c r="N17" s="11"/>
      <c r="O17" s="11"/>
      <c r="P17" s="11"/>
      <c r="Q17" s="11"/>
      <c r="R17" s="11"/>
      <c r="S17" s="11"/>
      <c r="T17" s="11"/>
      <c r="U17" s="11"/>
      <c r="V17" s="11"/>
      <c r="W17" s="11"/>
      <c r="X17" s="11"/>
      <c r="Y17" s="99"/>
      <c r="Z17" s="98"/>
    </row>
    <row r="18" spans="1:27" s="100" customFormat="1" ht="5.15" customHeight="1">
      <c r="A18" s="98"/>
      <c r="B18" s="102"/>
      <c r="C18" s="11"/>
      <c r="D18" s="11"/>
      <c r="E18" s="11"/>
      <c r="F18" s="11"/>
      <c r="G18" s="11"/>
      <c r="H18" s="11"/>
      <c r="I18" s="11"/>
      <c r="J18" s="11"/>
      <c r="K18" s="11"/>
      <c r="L18" s="11"/>
      <c r="M18" s="11"/>
      <c r="N18" s="11"/>
      <c r="O18" s="11"/>
      <c r="P18" s="11"/>
      <c r="Q18" s="11"/>
      <c r="R18" s="11"/>
      <c r="S18" s="11"/>
      <c r="T18" s="11"/>
      <c r="U18" s="11"/>
      <c r="V18" s="11"/>
      <c r="W18" s="11"/>
      <c r="X18" s="11"/>
      <c r="Y18" s="99"/>
      <c r="Z18" s="98"/>
    </row>
    <row r="19" spans="1:27" ht="0.75" customHeight="1">
      <c r="A19" s="87"/>
      <c r="B19" s="24"/>
      <c r="C19" s="25"/>
      <c r="D19" s="25"/>
      <c r="E19" s="25"/>
      <c r="F19" s="25"/>
      <c r="G19" s="25"/>
      <c r="H19" s="25"/>
      <c r="I19" s="25"/>
      <c r="J19" s="25"/>
      <c r="K19" s="25"/>
      <c r="L19" s="25"/>
      <c r="M19" s="25"/>
      <c r="N19" s="25"/>
      <c r="O19" s="25"/>
      <c r="P19" s="25"/>
      <c r="Q19" s="25"/>
      <c r="R19" s="25"/>
      <c r="S19" s="25"/>
      <c r="T19" s="25"/>
      <c r="U19" s="25"/>
      <c r="V19" s="25"/>
      <c r="W19" s="25"/>
      <c r="X19" s="25"/>
      <c r="Z19" s="87"/>
    </row>
    <row r="20" spans="1:27" ht="21">
      <c r="A20" s="103"/>
      <c r="B20" s="49" t="s">
        <v>229</v>
      </c>
      <c r="C20" s="26" t="s">
        <v>230</v>
      </c>
      <c r="D20" s="49"/>
      <c r="Z20" s="87"/>
    </row>
    <row r="21" spans="1:27" ht="25.5" customHeight="1">
      <c r="A21" s="96"/>
      <c r="B21" s="993" t="s">
        <v>231</v>
      </c>
      <c r="C21" s="751"/>
      <c r="D21" s="751"/>
      <c r="E21" s="751"/>
      <c r="F21" s="751"/>
      <c r="G21" s="751"/>
      <c r="H21" s="751"/>
      <c r="I21" s="751"/>
      <c r="J21" s="751"/>
      <c r="K21" s="751"/>
      <c r="L21" s="751"/>
      <c r="M21" s="751"/>
      <c r="N21" s="751"/>
      <c r="O21" s="751"/>
      <c r="P21" s="751"/>
      <c r="Q21" s="751"/>
      <c r="R21" s="751"/>
      <c r="S21" s="751"/>
      <c r="T21" s="994"/>
      <c r="U21" s="995" t="s">
        <v>232</v>
      </c>
      <c r="V21" s="846"/>
      <c r="W21" s="846"/>
      <c r="X21" s="846"/>
      <c r="Y21" s="97"/>
      <c r="Z21" s="94"/>
    </row>
    <row r="22" spans="1:27" ht="25.5" customHeight="1">
      <c r="A22" s="96"/>
      <c r="B22" s="996">
        <f>申1!P9</f>
        <v>0</v>
      </c>
      <c r="C22" s="997"/>
      <c r="D22" s="997"/>
      <c r="E22" s="997"/>
      <c r="F22" s="997"/>
      <c r="G22" s="997"/>
      <c r="H22" s="997"/>
      <c r="I22" s="997"/>
      <c r="J22" s="997"/>
      <c r="K22" s="997"/>
      <c r="L22" s="997"/>
      <c r="M22" s="997"/>
      <c r="N22" s="997"/>
      <c r="O22" s="997"/>
      <c r="P22" s="997"/>
      <c r="Q22" s="997"/>
      <c r="R22" s="997"/>
      <c r="S22" s="997"/>
      <c r="T22" s="998"/>
      <c r="U22" s="999"/>
      <c r="V22" s="1000"/>
      <c r="W22" s="1000"/>
      <c r="X22" s="1003" t="s">
        <v>233</v>
      </c>
      <c r="Y22" s="97"/>
      <c r="Z22" s="94"/>
    </row>
    <row r="23" spans="1:27" ht="25.5" customHeight="1">
      <c r="A23" s="96"/>
      <c r="B23" s="1005" t="s">
        <v>234</v>
      </c>
      <c r="C23" s="1006"/>
      <c r="D23" s="1006"/>
      <c r="E23" s="1006"/>
      <c r="F23" s="1007"/>
      <c r="G23" s="1007"/>
      <c r="H23" s="1007"/>
      <c r="I23" s="1007"/>
      <c r="J23" s="1007"/>
      <c r="K23" s="1007"/>
      <c r="L23" s="1007"/>
      <c r="M23" s="1007"/>
      <c r="N23" s="1007"/>
      <c r="O23" s="1007"/>
      <c r="P23" s="1007"/>
      <c r="Q23" s="1007"/>
      <c r="R23" s="1007"/>
      <c r="S23" s="1007"/>
      <c r="T23" s="1008"/>
      <c r="U23" s="1001"/>
      <c r="V23" s="1002"/>
      <c r="W23" s="1002"/>
      <c r="X23" s="1004"/>
      <c r="Y23" s="97"/>
      <c r="Z23" s="94"/>
    </row>
    <row r="24" spans="1:27" ht="30.75" customHeight="1">
      <c r="A24" s="96"/>
      <c r="B24" s="104" t="s">
        <v>235</v>
      </c>
      <c r="C24" s="27"/>
      <c r="D24" s="27"/>
      <c r="E24" s="27"/>
      <c r="F24" s="27"/>
      <c r="G24" s="27"/>
      <c r="H24" s="27"/>
      <c r="I24" s="27"/>
      <c r="J24" s="27"/>
      <c r="K24" s="27"/>
      <c r="L24" s="27"/>
      <c r="M24" s="27"/>
      <c r="N24" s="27"/>
      <c r="O24" s="27"/>
      <c r="P24" s="27"/>
      <c r="Q24" s="27"/>
      <c r="R24" s="27"/>
      <c r="S24" s="27"/>
      <c r="T24" s="27"/>
      <c r="U24" s="49"/>
      <c r="V24" s="49"/>
      <c r="W24" s="49"/>
      <c r="X24" s="49"/>
      <c r="Y24" s="97"/>
      <c r="Z24" s="94"/>
    </row>
    <row r="25" spans="1:27" ht="19.5" customHeight="1">
      <c r="A25" s="96"/>
      <c r="B25" s="49" t="s">
        <v>229</v>
      </c>
      <c r="C25" s="26" t="s">
        <v>236</v>
      </c>
      <c r="F25" s="49"/>
      <c r="G25" s="49"/>
      <c r="H25" s="49"/>
      <c r="I25" s="25"/>
      <c r="J25" s="24" t="s">
        <v>237</v>
      </c>
      <c r="K25" s="27"/>
      <c r="L25" s="27"/>
      <c r="M25" s="27"/>
      <c r="N25" s="27"/>
      <c r="O25" s="27"/>
      <c r="P25" s="27"/>
      <c r="Q25" s="27"/>
      <c r="R25" s="27"/>
      <c r="S25" s="27"/>
      <c r="T25" s="27"/>
      <c r="U25" s="49"/>
      <c r="V25" s="49"/>
      <c r="W25" s="49"/>
      <c r="X25" s="49"/>
      <c r="Y25" s="97"/>
      <c r="Z25" s="94"/>
      <c r="AA25" s="43" t="b">
        <v>0</v>
      </c>
    </row>
    <row r="26" spans="1:27" ht="25.5" customHeight="1">
      <c r="A26" s="96"/>
      <c r="B26" s="1009" t="s">
        <v>238</v>
      </c>
      <c r="C26" s="1010"/>
      <c r="D26" s="1010"/>
      <c r="E26" s="1010"/>
      <c r="F26" s="1010"/>
      <c r="G26" s="1010"/>
      <c r="H26" s="1010"/>
      <c r="I26" s="993" t="s">
        <v>231</v>
      </c>
      <c r="J26" s="751"/>
      <c r="K26" s="751"/>
      <c r="L26" s="751"/>
      <c r="M26" s="751"/>
      <c r="N26" s="751"/>
      <c r="O26" s="751"/>
      <c r="P26" s="751"/>
      <c r="Q26" s="751"/>
      <c r="R26" s="751"/>
      <c r="S26" s="751"/>
      <c r="T26" s="751"/>
      <c r="U26" s="995" t="s">
        <v>232</v>
      </c>
      <c r="V26" s="846"/>
      <c r="W26" s="846"/>
      <c r="X26" s="846"/>
      <c r="Y26" s="97"/>
      <c r="Z26" s="94"/>
    </row>
    <row r="27" spans="1:27" ht="25.5" customHeight="1">
      <c r="A27" s="96"/>
      <c r="B27" s="1011"/>
      <c r="C27" s="1011"/>
      <c r="D27" s="1011"/>
      <c r="E27" s="1011"/>
      <c r="F27" s="1011"/>
      <c r="G27" s="1011"/>
      <c r="H27" s="1011"/>
      <c r="I27" s="1012"/>
      <c r="J27" s="1013"/>
      <c r="K27" s="1013"/>
      <c r="L27" s="1013"/>
      <c r="M27" s="1013"/>
      <c r="N27" s="1013"/>
      <c r="O27" s="1013"/>
      <c r="P27" s="1013"/>
      <c r="Q27" s="1013"/>
      <c r="R27" s="1013"/>
      <c r="S27" s="1013"/>
      <c r="T27" s="1013"/>
      <c r="U27" s="1014"/>
      <c r="V27" s="1015"/>
      <c r="W27" s="1015"/>
      <c r="X27" s="105" t="s">
        <v>233</v>
      </c>
      <c r="Y27" s="97"/>
      <c r="Z27" s="94"/>
    </row>
    <row r="28" spans="1:27" ht="7.5" customHeight="1">
      <c r="A28" s="96"/>
      <c r="B28" s="23"/>
      <c r="C28" s="27"/>
      <c r="D28" s="27"/>
      <c r="E28" s="27"/>
      <c r="F28" s="27"/>
      <c r="G28" s="27"/>
      <c r="H28" s="27"/>
      <c r="I28" s="27"/>
      <c r="J28" s="27"/>
      <c r="K28" s="27"/>
      <c r="L28" s="27"/>
      <c r="M28" s="27"/>
      <c r="N28" s="27"/>
      <c r="O28" s="27"/>
      <c r="P28" s="27"/>
      <c r="Q28" s="27"/>
      <c r="R28" s="27"/>
      <c r="S28" s="27"/>
      <c r="T28" s="27"/>
      <c r="U28" s="49"/>
      <c r="V28" s="49"/>
      <c r="W28" s="49"/>
      <c r="X28" s="49"/>
      <c r="Y28" s="97"/>
      <c r="Z28" s="94"/>
    </row>
    <row r="29" spans="1:27" ht="21" customHeight="1">
      <c r="A29" s="87"/>
      <c r="B29" s="49" t="s">
        <v>229</v>
      </c>
      <c r="C29" s="26" t="s">
        <v>239</v>
      </c>
      <c r="Y29" s="88"/>
      <c r="Z29" s="106" t="s">
        <v>337</v>
      </c>
    </row>
    <row r="30" spans="1:27" ht="25.5" customHeight="1">
      <c r="A30" s="94"/>
      <c r="B30" s="1009" t="s">
        <v>238</v>
      </c>
      <c r="C30" s="1010"/>
      <c r="D30" s="1010"/>
      <c r="E30" s="1010"/>
      <c r="F30" s="1010"/>
      <c r="G30" s="1010"/>
      <c r="H30" s="1010"/>
      <c r="I30" s="993" t="s">
        <v>231</v>
      </c>
      <c r="J30" s="751"/>
      <c r="K30" s="751"/>
      <c r="L30" s="751"/>
      <c r="M30" s="751"/>
      <c r="N30" s="751"/>
      <c r="O30" s="751"/>
      <c r="P30" s="751"/>
      <c r="Q30" s="751"/>
      <c r="R30" s="751"/>
      <c r="S30" s="751"/>
      <c r="T30" s="751"/>
      <c r="U30" s="995" t="s">
        <v>232</v>
      </c>
      <c r="V30" s="846"/>
      <c r="W30" s="846"/>
      <c r="X30" s="846"/>
      <c r="Y30" s="107"/>
      <c r="Z30" s="94"/>
    </row>
    <row r="31" spans="1:27" ht="25.5" customHeight="1">
      <c r="A31" s="94"/>
      <c r="B31" s="1011"/>
      <c r="C31" s="1011"/>
      <c r="D31" s="1011"/>
      <c r="E31" s="1011"/>
      <c r="F31" s="1011"/>
      <c r="G31" s="1011"/>
      <c r="H31" s="1011"/>
      <c r="I31" s="1012"/>
      <c r="J31" s="1013"/>
      <c r="K31" s="1013"/>
      <c r="L31" s="1013"/>
      <c r="M31" s="1013"/>
      <c r="N31" s="1013"/>
      <c r="O31" s="1013"/>
      <c r="P31" s="1013"/>
      <c r="Q31" s="1013"/>
      <c r="R31" s="1013"/>
      <c r="S31" s="1013"/>
      <c r="T31" s="1013"/>
      <c r="U31" s="1014"/>
      <c r="V31" s="1015"/>
      <c r="W31" s="1015"/>
      <c r="X31" s="105" t="s">
        <v>233</v>
      </c>
      <c r="Y31" s="108"/>
      <c r="Z31" s="94"/>
    </row>
    <row r="32" spans="1:27" ht="25.5" customHeight="1">
      <c r="A32" s="94"/>
      <c r="B32" s="1011"/>
      <c r="C32" s="1011"/>
      <c r="D32" s="1011"/>
      <c r="E32" s="1011"/>
      <c r="F32" s="1011"/>
      <c r="G32" s="1011"/>
      <c r="H32" s="1011"/>
      <c r="I32" s="1012"/>
      <c r="J32" s="1013"/>
      <c r="K32" s="1013"/>
      <c r="L32" s="1013"/>
      <c r="M32" s="1013"/>
      <c r="N32" s="1013"/>
      <c r="O32" s="1013"/>
      <c r="P32" s="1013"/>
      <c r="Q32" s="1013"/>
      <c r="R32" s="1013"/>
      <c r="S32" s="1013"/>
      <c r="T32" s="1013"/>
      <c r="U32" s="1014"/>
      <c r="V32" s="1015"/>
      <c r="W32" s="1015"/>
      <c r="X32" s="105" t="s">
        <v>233</v>
      </c>
      <c r="Y32" s="108"/>
      <c r="Z32" s="94"/>
    </row>
    <row r="33" spans="1:41" ht="25.5" customHeight="1">
      <c r="A33" s="94"/>
      <c r="B33" s="1011"/>
      <c r="C33" s="1011"/>
      <c r="D33" s="1011"/>
      <c r="E33" s="1011"/>
      <c r="F33" s="1011"/>
      <c r="G33" s="1011"/>
      <c r="H33" s="1011"/>
      <c r="I33" s="1012"/>
      <c r="J33" s="1013"/>
      <c r="K33" s="1013"/>
      <c r="L33" s="1013"/>
      <c r="M33" s="1013"/>
      <c r="N33" s="1013"/>
      <c r="O33" s="1013"/>
      <c r="P33" s="1013"/>
      <c r="Q33" s="1013"/>
      <c r="R33" s="1013"/>
      <c r="S33" s="1013"/>
      <c r="T33" s="1013"/>
      <c r="U33" s="1014"/>
      <c r="V33" s="1015"/>
      <c r="W33" s="1015"/>
      <c r="X33" s="105" t="s">
        <v>233</v>
      </c>
      <c r="Y33" s="108"/>
      <c r="Z33" s="94"/>
    </row>
    <row r="34" spans="1:41" ht="25.5" customHeight="1">
      <c r="A34" s="94"/>
      <c r="B34" s="1011"/>
      <c r="C34" s="1011"/>
      <c r="D34" s="1011"/>
      <c r="E34" s="1011"/>
      <c r="F34" s="1011"/>
      <c r="G34" s="1011"/>
      <c r="H34" s="1011"/>
      <c r="I34" s="1012"/>
      <c r="J34" s="1013"/>
      <c r="K34" s="1013"/>
      <c r="L34" s="1013"/>
      <c r="M34" s="1013"/>
      <c r="N34" s="1013"/>
      <c r="O34" s="1013"/>
      <c r="P34" s="1013"/>
      <c r="Q34" s="1013"/>
      <c r="R34" s="1013"/>
      <c r="S34" s="1013"/>
      <c r="T34" s="1013"/>
      <c r="U34" s="1014"/>
      <c r="V34" s="1015"/>
      <c r="W34" s="1015"/>
      <c r="X34" s="105" t="s">
        <v>233</v>
      </c>
      <c r="Y34" s="108"/>
      <c r="Z34" s="94"/>
    </row>
    <row r="35" spans="1:41" ht="25.5" customHeight="1">
      <c r="A35" s="94"/>
      <c r="B35" s="1011"/>
      <c r="C35" s="1011"/>
      <c r="D35" s="1011"/>
      <c r="E35" s="1011"/>
      <c r="F35" s="1011"/>
      <c r="G35" s="1011"/>
      <c r="H35" s="1011"/>
      <c r="I35" s="1012"/>
      <c r="J35" s="1013"/>
      <c r="K35" s="1013"/>
      <c r="L35" s="1013"/>
      <c r="M35" s="1013"/>
      <c r="N35" s="1013"/>
      <c r="O35" s="1013"/>
      <c r="P35" s="1013"/>
      <c r="Q35" s="1013"/>
      <c r="R35" s="1013"/>
      <c r="S35" s="1013"/>
      <c r="T35" s="1013"/>
      <c r="U35" s="1014"/>
      <c r="V35" s="1015"/>
      <c r="W35" s="1015"/>
      <c r="X35" s="105" t="s">
        <v>233</v>
      </c>
      <c r="Y35" s="108"/>
      <c r="Z35" s="94"/>
    </row>
    <row r="36" spans="1:41" ht="25.5" customHeight="1" thickBot="1">
      <c r="A36" s="94"/>
      <c r="B36" s="1011"/>
      <c r="C36" s="1011"/>
      <c r="D36" s="1011"/>
      <c r="E36" s="1011"/>
      <c r="F36" s="1011"/>
      <c r="G36" s="1011"/>
      <c r="H36" s="1011"/>
      <c r="I36" s="1012"/>
      <c r="J36" s="1013"/>
      <c r="K36" s="1013"/>
      <c r="L36" s="1013"/>
      <c r="M36" s="1013"/>
      <c r="N36" s="1013"/>
      <c r="O36" s="1013"/>
      <c r="P36" s="1013"/>
      <c r="Q36" s="1013"/>
      <c r="R36" s="1013"/>
      <c r="S36" s="1013"/>
      <c r="T36" s="1013"/>
      <c r="U36" s="1020"/>
      <c r="V36" s="1021"/>
      <c r="W36" s="1021"/>
      <c r="X36" s="109" t="s">
        <v>233</v>
      </c>
      <c r="Y36" s="108"/>
      <c r="Z36" s="94"/>
    </row>
    <row r="37" spans="1:41" ht="25.5" customHeight="1" thickTop="1">
      <c r="A37" s="87"/>
      <c r="B37" s="1022"/>
      <c r="C37" s="1023"/>
      <c r="D37" s="1023"/>
      <c r="E37" s="1023"/>
      <c r="F37" s="1023"/>
      <c r="G37" s="1023"/>
      <c r="H37" s="1023"/>
      <c r="I37" s="1024" t="s">
        <v>240</v>
      </c>
      <c r="J37" s="1024"/>
      <c r="K37" s="1024"/>
      <c r="L37" s="1024"/>
      <c r="M37" s="1024"/>
      <c r="N37" s="1024"/>
      <c r="O37" s="1024"/>
      <c r="P37" s="1024"/>
      <c r="Q37" s="1024"/>
      <c r="R37" s="1024"/>
      <c r="S37" s="1024"/>
      <c r="T37" s="1025"/>
      <c r="U37" s="1026" t="str">
        <f>IF(SUM(U31:W36)=0,"",SUM(U31:W36))</f>
        <v/>
      </c>
      <c r="V37" s="1027"/>
      <c r="W37" s="1027"/>
      <c r="X37" s="110" t="s">
        <v>233</v>
      </c>
      <c r="Y37" s="88"/>
      <c r="Z37" s="87"/>
    </row>
    <row r="38" spans="1:41" ht="9.75" customHeight="1">
      <c r="A38" s="87"/>
      <c r="B38" s="27"/>
      <c r="C38" s="982"/>
      <c r="D38" s="982"/>
      <c r="E38" s="982"/>
      <c r="F38" s="982"/>
      <c r="Y38" s="88"/>
      <c r="Z38" s="87"/>
    </row>
    <row r="39" spans="1:41" s="111" customFormat="1" ht="21" customHeight="1">
      <c r="A39" s="94"/>
      <c r="B39" s="27" t="s">
        <v>229</v>
      </c>
      <c r="C39" s="982" t="s">
        <v>241</v>
      </c>
      <c r="D39" s="982"/>
      <c r="E39" s="982"/>
      <c r="F39" s="982"/>
      <c r="G39" s="23"/>
      <c r="H39" s="23"/>
      <c r="I39" s="23"/>
      <c r="J39" s="23"/>
      <c r="K39" s="23"/>
      <c r="L39" s="23"/>
      <c r="M39" s="23"/>
      <c r="N39" s="23"/>
      <c r="O39" s="23"/>
      <c r="P39" s="23"/>
      <c r="Q39" s="23"/>
      <c r="R39" s="23"/>
      <c r="S39" s="23"/>
      <c r="T39" s="23"/>
      <c r="U39" s="23"/>
      <c r="V39" s="23"/>
      <c r="W39" s="23"/>
      <c r="X39" s="23"/>
      <c r="Y39" s="93"/>
      <c r="Z39" s="94"/>
    </row>
    <row r="40" spans="1:41" ht="25.5" customHeight="1">
      <c r="A40" s="87"/>
      <c r="B40" s="1009" t="s">
        <v>238</v>
      </c>
      <c r="C40" s="1010"/>
      <c r="D40" s="1010"/>
      <c r="E40" s="1010"/>
      <c r="F40" s="1010"/>
      <c r="G40" s="1010"/>
      <c r="H40" s="1028"/>
      <c r="I40" s="993" t="s">
        <v>231</v>
      </c>
      <c r="J40" s="751"/>
      <c r="K40" s="751"/>
      <c r="L40" s="751"/>
      <c r="M40" s="751"/>
      <c r="N40" s="751"/>
      <c r="O40" s="751"/>
      <c r="P40" s="751"/>
      <c r="Q40" s="751"/>
      <c r="R40" s="751"/>
      <c r="S40" s="751"/>
      <c r="T40" s="994"/>
      <c r="U40" s="995" t="s">
        <v>232</v>
      </c>
      <c r="V40" s="846"/>
      <c r="W40" s="846"/>
      <c r="X40" s="846"/>
      <c r="Z40" s="87"/>
    </row>
    <row r="41" spans="1:41" ht="25.5" customHeight="1">
      <c r="A41" s="87"/>
      <c r="B41" s="1016"/>
      <c r="C41" s="1017"/>
      <c r="D41" s="1017"/>
      <c r="E41" s="1017"/>
      <c r="F41" s="1017"/>
      <c r="G41" s="1017"/>
      <c r="H41" s="1018"/>
      <c r="I41" s="1016"/>
      <c r="J41" s="1017"/>
      <c r="K41" s="1017"/>
      <c r="L41" s="1017"/>
      <c r="M41" s="1017"/>
      <c r="N41" s="1017"/>
      <c r="O41" s="1017"/>
      <c r="P41" s="1017"/>
      <c r="Q41" s="1017"/>
      <c r="R41" s="1017"/>
      <c r="S41" s="1017"/>
      <c r="T41" s="1019"/>
      <c r="U41" s="1014"/>
      <c r="V41" s="1015"/>
      <c r="W41" s="1015"/>
      <c r="X41" s="105" t="s">
        <v>233</v>
      </c>
      <c r="Z41" s="87"/>
    </row>
    <row r="42" spans="1:41" ht="25.5" customHeight="1">
      <c r="A42" s="87"/>
      <c r="B42" s="1016"/>
      <c r="C42" s="1017"/>
      <c r="D42" s="1017"/>
      <c r="E42" s="1017"/>
      <c r="F42" s="1017"/>
      <c r="G42" s="1017"/>
      <c r="H42" s="1018"/>
      <c r="I42" s="1016"/>
      <c r="J42" s="1017"/>
      <c r="K42" s="1017"/>
      <c r="L42" s="1017"/>
      <c r="M42" s="1017"/>
      <c r="N42" s="1017"/>
      <c r="O42" s="1017"/>
      <c r="P42" s="1017"/>
      <c r="Q42" s="1017"/>
      <c r="R42" s="1017"/>
      <c r="S42" s="1017"/>
      <c r="T42" s="1019"/>
      <c r="U42" s="1014"/>
      <c r="V42" s="1015"/>
      <c r="W42" s="1015"/>
      <c r="X42" s="105" t="s">
        <v>233</v>
      </c>
      <c r="Z42" s="87"/>
    </row>
    <row r="43" spans="1:41" ht="25.5" customHeight="1" thickBot="1">
      <c r="A43" s="87"/>
      <c r="B43" s="1031"/>
      <c r="C43" s="1032"/>
      <c r="D43" s="1032"/>
      <c r="E43" s="1032"/>
      <c r="F43" s="1032"/>
      <c r="G43" s="1032"/>
      <c r="H43" s="1033"/>
      <c r="I43" s="1031"/>
      <c r="J43" s="1032"/>
      <c r="K43" s="1032"/>
      <c r="L43" s="1032"/>
      <c r="M43" s="1032"/>
      <c r="N43" s="1032"/>
      <c r="O43" s="1032"/>
      <c r="P43" s="1032"/>
      <c r="Q43" s="1032"/>
      <c r="R43" s="1032"/>
      <c r="S43" s="1032"/>
      <c r="T43" s="1034"/>
      <c r="U43" s="1020"/>
      <c r="V43" s="1021"/>
      <c r="W43" s="1021"/>
      <c r="X43" s="109" t="s">
        <v>233</v>
      </c>
      <c r="Z43" s="87"/>
    </row>
    <row r="44" spans="1:41" ht="25.5" customHeight="1" thickTop="1">
      <c r="A44" s="87"/>
      <c r="B44" s="112"/>
      <c r="C44" s="20"/>
      <c r="D44" s="20"/>
      <c r="E44" s="20"/>
      <c r="F44" s="20"/>
      <c r="G44" s="20"/>
      <c r="H44" s="20"/>
      <c r="I44" s="113"/>
      <c r="J44" s="20"/>
      <c r="K44" s="20"/>
      <c r="L44" s="20"/>
      <c r="M44" s="33"/>
      <c r="N44" s="20"/>
      <c r="O44" s="20"/>
      <c r="P44" s="21"/>
      <c r="Q44" s="20"/>
      <c r="R44" s="20"/>
      <c r="S44" s="20"/>
      <c r="T44" s="114" t="s">
        <v>242</v>
      </c>
      <c r="U44" s="1026" t="str">
        <f>IF(SUM(U41:W43)=0,"",SUM(U41:W43))</f>
        <v/>
      </c>
      <c r="V44" s="1027"/>
      <c r="W44" s="1027"/>
      <c r="X44" s="110" t="s">
        <v>233</v>
      </c>
      <c r="Y44" s="88"/>
      <c r="Z44" s="87"/>
    </row>
    <row r="45" spans="1:41" ht="16.5" customHeight="1">
      <c r="A45" s="87"/>
      <c r="B45" s="27"/>
      <c r="C45" s="24"/>
      <c r="D45" s="23"/>
      <c r="E45" s="23"/>
      <c r="F45" s="23"/>
      <c r="G45" s="23"/>
      <c r="H45" s="23"/>
      <c r="I45" s="23"/>
      <c r="J45" s="23"/>
      <c r="K45" s="23"/>
      <c r="L45" s="23"/>
      <c r="M45" s="34"/>
      <c r="N45" s="34"/>
      <c r="O45" s="34"/>
      <c r="P45" s="34"/>
      <c r="Q45" s="35"/>
      <c r="R45" s="32"/>
      <c r="Z45" s="87"/>
    </row>
    <row r="46" spans="1:41" ht="27" customHeight="1" thickBot="1">
      <c r="S46" s="115"/>
      <c r="T46" s="116" t="s">
        <v>243</v>
      </c>
      <c r="U46" s="1029" t="str">
        <f>IF(SUM(U22,U27,U37,U44)=0,"",SUM(U22,U27,U37,U44))</f>
        <v/>
      </c>
      <c r="V46" s="1029"/>
      <c r="W46" s="1029"/>
      <c r="X46" s="117" t="s">
        <v>233</v>
      </c>
      <c r="Z46" s="1030" t="str">
        <f>IF(U46&lt;&gt;申1!$I$27,"※従業員数が申１シートと一致しません。別紙がある場合はこのメッセージは無視してください。","")</f>
        <v/>
      </c>
      <c r="AA46" s="1030"/>
      <c r="AB46" s="1030"/>
      <c r="AC46" s="1030"/>
      <c r="AD46" s="1030"/>
      <c r="AE46" s="1030"/>
      <c r="AF46" s="1030"/>
      <c r="AG46" s="1030"/>
      <c r="AH46" s="1030"/>
      <c r="AI46" s="1030"/>
      <c r="AJ46" s="1030"/>
      <c r="AK46" s="1030"/>
      <c r="AL46" s="118"/>
      <c r="AM46" s="118"/>
      <c r="AN46" s="118"/>
      <c r="AO46" s="118"/>
    </row>
    <row r="47" spans="1:41" ht="13.5" thickTop="1">
      <c r="Z47" s="1030"/>
      <c r="AA47" s="1030"/>
      <c r="AB47" s="1030"/>
      <c r="AC47" s="1030"/>
      <c r="AD47" s="1030"/>
      <c r="AE47" s="1030"/>
      <c r="AF47" s="1030"/>
      <c r="AG47" s="1030"/>
      <c r="AH47" s="1030"/>
      <c r="AI47" s="1030"/>
      <c r="AJ47" s="1030"/>
      <c r="AK47" s="1030"/>
      <c r="AL47" s="118"/>
      <c r="AM47" s="118"/>
      <c r="AN47" s="118"/>
      <c r="AO47" s="118"/>
    </row>
    <row r="48" spans="1:41" s="111" customFormat="1" ht="25.5" customHeight="1">
      <c r="B48" s="23" t="s">
        <v>229</v>
      </c>
      <c r="C48" s="23" t="s">
        <v>244</v>
      </c>
      <c r="D48" s="23"/>
      <c r="E48" s="23"/>
      <c r="F48" s="23"/>
      <c r="G48" s="23"/>
      <c r="H48" s="51"/>
      <c r="K48" s="16" t="s">
        <v>449</v>
      </c>
      <c r="L48" s="16"/>
      <c r="M48" s="16"/>
      <c r="N48" s="16"/>
      <c r="O48" s="16"/>
      <c r="P48" s="16"/>
      <c r="Q48" s="16"/>
      <c r="R48" s="23"/>
      <c r="S48" s="23"/>
      <c r="T48" s="23"/>
      <c r="U48" s="23"/>
      <c r="V48" s="23"/>
      <c r="W48" s="23"/>
      <c r="X48" s="23"/>
      <c r="Y48" s="97"/>
      <c r="Z48" s="118"/>
      <c r="AA48" s="118"/>
      <c r="AB48" s="118"/>
      <c r="AC48" s="118"/>
      <c r="AD48" s="118"/>
      <c r="AE48" s="118"/>
      <c r="AF48" s="118"/>
      <c r="AG48" s="118"/>
      <c r="AH48" s="118"/>
      <c r="AI48" s="118"/>
      <c r="AJ48" s="118"/>
      <c r="AK48" s="118"/>
      <c r="AL48" s="118"/>
      <c r="AM48" s="118"/>
      <c r="AN48" s="118"/>
      <c r="AO48" s="118"/>
    </row>
    <row r="49" spans="2:29" s="111" customFormat="1" ht="18.75" customHeight="1">
      <c r="B49" s="23"/>
      <c r="C49" s="23"/>
      <c r="D49" s="23"/>
      <c r="E49" s="23"/>
      <c r="F49" s="23" t="s">
        <v>245</v>
      </c>
      <c r="G49" s="23"/>
      <c r="H49" s="23"/>
      <c r="I49" s="23"/>
      <c r="J49" s="23"/>
      <c r="K49" s="23"/>
      <c r="L49" s="23" t="s">
        <v>246</v>
      </c>
      <c r="M49" s="23"/>
      <c r="N49" s="23"/>
      <c r="O49" s="23"/>
      <c r="P49" s="23"/>
      <c r="Q49" s="23"/>
      <c r="R49" s="23"/>
      <c r="S49" s="23"/>
      <c r="T49" s="23"/>
      <c r="U49" s="23"/>
      <c r="V49" s="23"/>
      <c r="W49" s="23"/>
      <c r="X49" s="23"/>
      <c r="Y49" s="97"/>
      <c r="AA49" s="119" t="b">
        <v>1</v>
      </c>
      <c r="AB49" s="119" t="b">
        <v>0</v>
      </c>
      <c r="AC49" s="119"/>
    </row>
  </sheetData>
  <sheetProtection algorithmName="SHA-512" hashValue="uN5jouu3qhs0DXoiYVw9sDSfoOG8cWWG3PnlSOkPWhDNjFFI/Fp54P//n2senkvPiaNMJTPUQe6sPNeIFXRSlQ==" saltValue="nZYqaZYjqlkXe0hPnGpRbg==" spinCount="100000" sheet="1" formatCells="0" formatColumns="0" formatRows="0" selectLockedCells="1"/>
  <mergeCells count="62">
    <mergeCell ref="U44:W44"/>
    <mergeCell ref="U46:W46"/>
    <mergeCell ref="Z46:AK47"/>
    <mergeCell ref="B42:H42"/>
    <mergeCell ref="I42:T42"/>
    <mergeCell ref="U42:W42"/>
    <mergeCell ref="B43:H43"/>
    <mergeCell ref="I43:T43"/>
    <mergeCell ref="U43:W43"/>
    <mergeCell ref="B41:H41"/>
    <mergeCell ref="I41:T41"/>
    <mergeCell ref="U41:W41"/>
    <mergeCell ref="B36:H36"/>
    <mergeCell ref="I36:T36"/>
    <mergeCell ref="U36:W36"/>
    <mergeCell ref="B37:H37"/>
    <mergeCell ref="I37:T37"/>
    <mergeCell ref="U37:W37"/>
    <mergeCell ref="C38:F38"/>
    <mergeCell ref="C39:F39"/>
    <mergeCell ref="B40:H40"/>
    <mergeCell ref="I40:T40"/>
    <mergeCell ref="U40:X40"/>
    <mergeCell ref="B34:H34"/>
    <mergeCell ref="I34:T34"/>
    <mergeCell ref="U34:W34"/>
    <mergeCell ref="B35:H35"/>
    <mergeCell ref="I35:T35"/>
    <mergeCell ref="U35:W35"/>
    <mergeCell ref="B32:H32"/>
    <mergeCell ref="I32:T32"/>
    <mergeCell ref="U32:W32"/>
    <mergeCell ref="B33:H33"/>
    <mergeCell ref="I33:T33"/>
    <mergeCell ref="U33:W33"/>
    <mergeCell ref="B30:H30"/>
    <mergeCell ref="I30:T30"/>
    <mergeCell ref="U30:X30"/>
    <mergeCell ref="B31:H31"/>
    <mergeCell ref="I31:T31"/>
    <mergeCell ref="U31:W31"/>
    <mergeCell ref="B26:H26"/>
    <mergeCell ref="I26:T26"/>
    <mergeCell ref="U26:X26"/>
    <mergeCell ref="B27:H27"/>
    <mergeCell ref="I27:T27"/>
    <mergeCell ref="U27:W27"/>
    <mergeCell ref="B11:X11"/>
    <mergeCell ref="B13:X13"/>
    <mergeCell ref="B21:T21"/>
    <mergeCell ref="U21:X21"/>
    <mergeCell ref="B22:T22"/>
    <mergeCell ref="U22:W23"/>
    <mergeCell ref="X22:X23"/>
    <mergeCell ref="B23:E23"/>
    <mergeCell ref="F23:T23"/>
    <mergeCell ref="B10:H10"/>
    <mergeCell ref="B2:D2"/>
    <mergeCell ref="P3:Q3"/>
    <mergeCell ref="B5:J6"/>
    <mergeCell ref="P5:X6"/>
    <mergeCell ref="A8:X8"/>
  </mergeCells>
  <phoneticPr fontId="8"/>
  <conditionalFormatting sqref="B27:H27">
    <cfRule type="expression" dxfId="27" priority="16" stopIfTrue="1">
      <formula>$AA$25=TRUE</formula>
    </cfRule>
    <cfRule type="expression" dxfId="26" priority="18">
      <formula>B27=""</formula>
    </cfRule>
  </conditionalFormatting>
  <conditionalFormatting sqref="B31:H36">
    <cfRule type="expression" dxfId="25" priority="19">
      <formula>B31=""</formula>
    </cfRule>
  </conditionalFormatting>
  <conditionalFormatting sqref="B41:H41">
    <cfRule type="expression" dxfId="24" priority="7">
      <formula>$B$41=""</formula>
    </cfRule>
  </conditionalFormatting>
  <conditionalFormatting sqref="B42:H42">
    <cfRule type="expression" dxfId="23" priority="6">
      <formula>$B$42=""</formula>
    </cfRule>
  </conditionalFormatting>
  <conditionalFormatting sqref="B43:H43">
    <cfRule type="expression" dxfId="22" priority="5">
      <formula>$B$43=""</formula>
    </cfRule>
  </conditionalFormatting>
  <conditionalFormatting sqref="E49:I49">
    <cfRule type="expression" dxfId="21" priority="13">
      <formula>COUNTIF($AA$49:$AB$49,FALSE)=2</formula>
    </cfRule>
  </conditionalFormatting>
  <conditionalFormatting sqref="F23:T23">
    <cfRule type="expression" dxfId="20" priority="11">
      <formula>$F$23=""</formula>
    </cfRule>
  </conditionalFormatting>
  <conditionalFormatting sqref="I25">
    <cfRule type="expression" dxfId="19" priority="14">
      <formula>$AA$25=FALSE</formula>
    </cfRule>
  </conditionalFormatting>
  <conditionalFormatting sqref="I41:T41">
    <cfRule type="expression" dxfId="18" priority="4">
      <formula>$I$41=""</formula>
    </cfRule>
  </conditionalFormatting>
  <conditionalFormatting sqref="I42:T42">
    <cfRule type="expression" dxfId="17" priority="3">
      <formula>$I$42=""</formula>
    </cfRule>
  </conditionalFormatting>
  <conditionalFormatting sqref="I43:T43">
    <cfRule type="expression" dxfId="16" priority="2">
      <formula>$I$43=""</formula>
    </cfRule>
  </conditionalFormatting>
  <conditionalFormatting sqref="I27:W27">
    <cfRule type="expression" dxfId="15" priority="15" stopIfTrue="1">
      <formula>$AA$25=TRUE</formula>
    </cfRule>
    <cfRule type="expression" dxfId="14" priority="17">
      <formula>I27=""</formula>
    </cfRule>
  </conditionalFormatting>
  <conditionalFormatting sqref="K49:P49">
    <cfRule type="expression" dxfId="13" priority="12">
      <formula>COUNTIF($AA$49:$AB$49,FALSE)=2</formula>
    </cfRule>
  </conditionalFormatting>
  <conditionalFormatting sqref="R3 I31:W36">
    <cfRule type="expression" dxfId="12" priority="22">
      <formula>I3=""</formula>
    </cfRule>
  </conditionalFormatting>
  <conditionalFormatting sqref="T3">
    <cfRule type="expression" dxfId="11" priority="21">
      <formula>T3=""</formula>
    </cfRule>
  </conditionalFormatting>
  <conditionalFormatting sqref="U22:W23">
    <cfRule type="expression" dxfId="10" priority="1">
      <formula>$U$22=""</formula>
    </cfRule>
  </conditionalFormatting>
  <conditionalFormatting sqref="U41:W41">
    <cfRule type="expression" dxfId="9" priority="10">
      <formula>$U$41=""</formula>
    </cfRule>
  </conditionalFormatting>
  <conditionalFormatting sqref="U42:W42">
    <cfRule type="expression" dxfId="8" priority="9">
      <formula>$U$42=""</formula>
    </cfRule>
  </conditionalFormatting>
  <conditionalFormatting sqref="U43:W43">
    <cfRule type="expression" dxfId="7" priority="8">
      <formula>$U$43=""</formula>
    </cfRule>
  </conditionalFormatting>
  <conditionalFormatting sqref="V3">
    <cfRule type="expression" dxfId="6" priority="20">
      <formula>V3=""</formula>
    </cfRule>
  </conditionalFormatting>
  <pageMargins left="0.70866141732283472" right="0.70866141732283472" top="0.43307086614173229" bottom="0.74803149606299213" header="0.31496062992125984" footer="0.31496062992125984"/>
  <pageSetup paperSize="9" scale="81"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locked="0" defaultSize="0" autoFill="0" autoLine="0" autoPict="0">
                <anchor moveWithCells="1">
                  <from>
                    <xdr:col>8</xdr:col>
                    <xdr:colOff>76200</xdr:colOff>
                    <xdr:row>23</xdr:row>
                    <xdr:rowOff>381000</xdr:rowOff>
                  </from>
                  <to>
                    <xdr:col>8</xdr:col>
                    <xdr:colOff>355600</xdr:colOff>
                    <xdr:row>24</xdr:row>
                    <xdr:rowOff>228600</xdr:rowOff>
                  </to>
                </anchor>
              </controlPr>
            </control>
          </mc:Choice>
        </mc:AlternateContent>
        <mc:AlternateContent xmlns:mc="http://schemas.openxmlformats.org/markup-compatibility/2006">
          <mc:Choice Requires="x14">
            <control shapeId="12290" r:id="rId5" name="Check Box 2">
              <controlPr locked="0" defaultSize="0" autoFill="0" autoLine="0" autoPict="0">
                <anchor moveWithCells="1">
                  <from>
                    <xdr:col>4</xdr:col>
                    <xdr:colOff>12700</xdr:colOff>
                    <xdr:row>47</xdr:row>
                    <xdr:rowOff>317500</xdr:rowOff>
                  </from>
                  <to>
                    <xdr:col>4</xdr:col>
                    <xdr:colOff>209550</xdr:colOff>
                    <xdr:row>49</xdr:row>
                    <xdr:rowOff>0</xdr:rowOff>
                  </to>
                </anchor>
              </controlPr>
            </control>
          </mc:Choice>
        </mc:AlternateContent>
        <mc:AlternateContent xmlns:mc="http://schemas.openxmlformats.org/markup-compatibility/2006">
          <mc:Choice Requires="x14">
            <control shapeId="12291" r:id="rId6" name="Check Box 3">
              <controlPr locked="0" defaultSize="0" autoFill="0" autoLine="0" autoPict="0">
                <anchor moveWithCells="1">
                  <from>
                    <xdr:col>10</xdr:col>
                    <xdr:colOff>133350</xdr:colOff>
                    <xdr:row>48</xdr:row>
                    <xdr:rowOff>0</xdr:rowOff>
                  </from>
                  <to>
                    <xdr:col>11</xdr:col>
                    <xdr:colOff>12700</xdr:colOff>
                    <xdr:row>49</xdr:row>
                    <xdr:rowOff>0</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7D21B-F3C9-41F9-A465-6DC4323E71FF}">
  <sheetPr>
    <tabColor rgb="FF538DD5"/>
    <pageSetUpPr fitToPage="1"/>
  </sheetPr>
  <dimension ref="A1:AD49"/>
  <sheetViews>
    <sheetView showGridLines="0" zoomScaleNormal="100" zoomScaleSheetLayoutView="100" workbookViewId="0">
      <selection activeCell="AE14" sqref="AE14"/>
    </sheetView>
  </sheetViews>
  <sheetFormatPr defaultRowHeight="13"/>
  <cols>
    <col min="1" max="1" width="1.7265625" style="28" customWidth="1"/>
    <col min="2" max="2" width="9" style="28"/>
    <col min="3" max="9" width="2.36328125" style="28" customWidth="1"/>
    <col min="10" max="15" width="9" style="28"/>
    <col min="16" max="16" width="2.08984375" style="28" customWidth="1"/>
    <col min="17" max="17" width="2.08984375" customWidth="1"/>
    <col min="18" max="18" width="9" style="42" hidden="1" customWidth="1"/>
    <col min="26" max="30" width="9" style="42"/>
  </cols>
  <sheetData>
    <row r="1" spans="1:30" ht="19.5" customHeight="1">
      <c r="O1" s="431" t="str">
        <f>申1!X1</f>
        <v>令和７年度もっとパパ</v>
      </c>
    </row>
    <row r="2" spans="1:30">
      <c r="B2" s="120" t="s">
        <v>222</v>
      </c>
    </row>
    <row r="3" spans="1:30">
      <c r="B3" s="1048" t="s">
        <v>247</v>
      </c>
      <c r="C3" s="1048"/>
      <c r="D3" s="1048"/>
      <c r="E3" s="1048"/>
      <c r="F3" s="1048"/>
      <c r="G3" s="1048"/>
      <c r="H3" s="1048"/>
      <c r="I3" s="1048"/>
      <c r="J3" s="1048"/>
      <c r="K3" s="1048"/>
      <c r="L3" s="1048"/>
      <c r="M3" s="1048"/>
      <c r="N3" s="1048"/>
      <c r="O3" s="1048"/>
    </row>
    <row r="4" spans="1:30">
      <c r="B4" s="1048"/>
      <c r="C4" s="1048"/>
      <c r="D4" s="1048"/>
      <c r="E4" s="1048"/>
      <c r="F4" s="1048"/>
      <c r="G4" s="1048"/>
      <c r="H4" s="1048"/>
      <c r="I4" s="1048"/>
      <c r="J4" s="1048"/>
      <c r="K4" s="1048"/>
      <c r="L4" s="1048"/>
      <c r="M4" s="1048"/>
      <c r="N4" s="1048"/>
      <c r="O4" s="1048"/>
    </row>
    <row r="6" spans="1:30" ht="15" customHeight="1">
      <c r="AA6" s="144"/>
    </row>
    <row r="7" spans="1:30">
      <c r="B7" s="1049" t="s">
        <v>248</v>
      </c>
      <c r="C7" s="1049"/>
      <c r="D7" s="1049"/>
      <c r="E7" s="1049"/>
      <c r="F7" s="1049"/>
      <c r="G7" s="523"/>
      <c r="H7" s="523"/>
      <c r="I7" s="523"/>
      <c r="J7" s="523"/>
      <c r="K7" s="523"/>
    </row>
    <row r="8" spans="1:30" ht="14">
      <c r="B8" s="121"/>
      <c r="C8" s="121"/>
      <c r="D8" s="121"/>
      <c r="E8" s="121"/>
      <c r="F8" s="121"/>
    </row>
    <row r="9" spans="1:30">
      <c r="C9" s="234"/>
    </row>
    <row r="10" spans="1:30" s="122" customFormat="1" ht="21" customHeight="1">
      <c r="A10" s="120"/>
      <c r="B10" s="1050" t="s">
        <v>249</v>
      </c>
      <c r="C10" s="1050"/>
      <c r="D10" s="1050"/>
      <c r="E10" s="1050"/>
      <c r="F10" s="1050"/>
      <c r="G10" s="1050"/>
      <c r="H10" s="120"/>
      <c r="I10" s="120"/>
      <c r="J10" s="120"/>
      <c r="K10" s="120"/>
      <c r="L10" s="120"/>
      <c r="M10" s="120"/>
      <c r="N10" s="120"/>
      <c r="O10" s="120"/>
      <c r="P10" s="120"/>
      <c r="R10" s="123"/>
      <c r="Z10" s="123"/>
      <c r="AA10" s="123"/>
      <c r="AB10" s="123"/>
      <c r="AC10" s="123"/>
      <c r="AD10" s="123"/>
    </row>
    <row r="11" spans="1:30" s="122" customFormat="1" ht="12">
      <c r="A11" s="120"/>
      <c r="B11" s="1051" t="s">
        <v>433</v>
      </c>
      <c r="C11" s="1051"/>
      <c r="D11" s="1051"/>
      <c r="E11" s="1051"/>
      <c r="F11" s="1051"/>
      <c r="G11" s="1051"/>
      <c r="H11" s="1047"/>
      <c r="I11" s="1047"/>
      <c r="J11" s="1047"/>
      <c r="K11" s="1047"/>
      <c r="L11" s="1047"/>
      <c r="M11" s="1047"/>
      <c r="N11" s="1047"/>
      <c r="O11" s="1047"/>
      <c r="P11" s="120"/>
      <c r="R11" s="123"/>
      <c r="Z11" s="123"/>
      <c r="AA11" s="123"/>
      <c r="AB11" s="123"/>
      <c r="AC11" s="123"/>
      <c r="AD11" s="123"/>
    </row>
    <row r="12" spans="1:30" s="122" customFormat="1" ht="12">
      <c r="A12" s="120"/>
      <c r="B12" s="1051"/>
      <c r="C12" s="1051"/>
      <c r="D12" s="1051"/>
      <c r="E12" s="1051"/>
      <c r="F12" s="1051"/>
      <c r="G12" s="1051"/>
      <c r="H12" s="1047"/>
      <c r="I12" s="1047"/>
      <c r="J12" s="1047"/>
      <c r="K12" s="1047"/>
      <c r="L12" s="1047"/>
      <c r="M12" s="1047"/>
      <c r="N12" s="1047"/>
      <c r="O12" s="1047"/>
      <c r="P12" s="120"/>
      <c r="R12" s="123"/>
      <c r="Z12" s="123"/>
      <c r="AA12" s="123"/>
      <c r="AB12" s="123"/>
      <c r="AC12" s="123"/>
      <c r="AD12" s="123"/>
    </row>
    <row r="13" spans="1:30" s="122" customFormat="1" ht="12">
      <c r="A13" s="120"/>
      <c r="B13" s="1051"/>
      <c r="C13" s="1051"/>
      <c r="D13" s="1051"/>
      <c r="E13" s="1051"/>
      <c r="F13" s="1051"/>
      <c r="G13" s="1051"/>
      <c r="H13" s="1047"/>
      <c r="I13" s="1047"/>
      <c r="J13" s="1047"/>
      <c r="K13" s="1047"/>
      <c r="L13" s="1047"/>
      <c r="M13" s="1047"/>
      <c r="N13" s="1047"/>
      <c r="O13" s="1047"/>
      <c r="P13" s="120"/>
      <c r="R13" s="124"/>
      <c r="Z13" s="123"/>
      <c r="AA13" s="123"/>
      <c r="AB13" s="123"/>
      <c r="AC13" s="123"/>
      <c r="AD13" s="123"/>
    </row>
    <row r="14" spans="1:30" s="122" customFormat="1" ht="12">
      <c r="A14" s="120"/>
      <c r="B14" s="1035" t="s">
        <v>434</v>
      </c>
      <c r="C14" s="1036"/>
      <c r="D14" s="1036"/>
      <c r="E14" s="1036"/>
      <c r="F14" s="1036"/>
      <c r="G14" s="1037"/>
      <c r="H14" s="1047"/>
      <c r="I14" s="1047"/>
      <c r="J14" s="1047"/>
      <c r="K14" s="1047"/>
      <c r="L14" s="1047"/>
      <c r="M14" s="1047"/>
      <c r="N14" s="1047"/>
      <c r="O14" s="1047"/>
      <c r="P14" s="120"/>
      <c r="R14" s="123"/>
      <c r="Z14" s="123"/>
      <c r="AA14" s="123"/>
      <c r="AB14" s="123"/>
      <c r="AC14" s="123"/>
      <c r="AD14" s="123"/>
    </row>
    <row r="15" spans="1:30" s="122" customFormat="1" ht="12">
      <c r="A15" s="120"/>
      <c r="B15" s="1038"/>
      <c r="C15" s="1039"/>
      <c r="D15" s="1039"/>
      <c r="E15" s="1039"/>
      <c r="F15" s="1039"/>
      <c r="G15" s="1040"/>
      <c r="H15" s="1047"/>
      <c r="I15" s="1047"/>
      <c r="J15" s="1047"/>
      <c r="K15" s="1047"/>
      <c r="L15" s="1047"/>
      <c r="M15" s="1047"/>
      <c r="N15" s="1047"/>
      <c r="O15" s="1047"/>
      <c r="P15" s="120"/>
      <c r="R15" s="123"/>
      <c r="Z15" s="123"/>
      <c r="AA15" s="123"/>
      <c r="AB15" s="123"/>
      <c r="AC15" s="123"/>
      <c r="AD15" s="123"/>
    </row>
    <row r="16" spans="1:30" s="122" customFormat="1" ht="12">
      <c r="A16" s="120"/>
      <c r="B16" s="1041"/>
      <c r="C16" s="1042"/>
      <c r="D16" s="1042"/>
      <c r="E16" s="1042"/>
      <c r="F16" s="1042"/>
      <c r="G16" s="1043"/>
      <c r="H16" s="1047"/>
      <c r="I16" s="1047"/>
      <c r="J16" s="1047"/>
      <c r="K16" s="1047"/>
      <c r="L16" s="1047"/>
      <c r="M16" s="1047"/>
      <c r="N16" s="1047"/>
      <c r="O16" s="1047"/>
      <c r="P16" s="120"/>
      <c r="R16" s="123"/>
      <c r="Z16" s="123"/>
      <c r="AA16" s="123"/>
      <c r="AB16" s="123"/>
      <c r="AC16" s="123"/>
      <c r="AD16" s="123"/>
    </row>
    <row r="17" spans="1:30" s="122" customFormat="1" ht="12">
      <c r="A17" s="120"/>
      <c r="B17" s="1044"/>
      <c r="C17" s="1045"/>
      <c r="D17" s="1045"/>
      <c r="E17" s="1045"/>
      <c r="F17" s="1045"/>
      <c r="G17" s="1046"/>
      <c r="H17" s="1047"/>
      <c r="I17" s="1047"/>
      <c r="J17" s="1047"/>
      <c r="K17" s="1047"/>
      <c r="L17" s="1047"/>
      <c r="M17" s="1047"/>
      <c r="N17" s="1047"/>
      <c r="O17" s="1047"/>
      <c r="P17" s="120"/>
      <c r="R17" s="123"/>
      <c r="Z17" s="123"/>
      <c r="AA17" s="123"/>
      <c r="AB17" s="123"/>
      <c r="AC17" s="123"/>
      <c r="AD17" s="123"/>
    </row>
    <row r="18" spans="1:30" s="122" customFormat="1" ht="12">
      <c r="A18" s="120"/>
      <c r="B18" s="1052" t="s">
        <v>435</v>
      </c>
      <c r="C18" s="1052"/>
      <c r="D18" s="1052"/>
      <c r="E18" s="1052"/>
      <c r="F18" s="1052"/>
      <c r="G18" s="1051"/>
      <c r="H18" s="1047"/>
      <c r="I18" s="1047"/>
      <c r="J18" s="1047"/>
      <c r="K18" s="1047"/>
      <c r="L18" s="1047"/>
      <c r="M18" s="1047"/>
      <c r="N18" s="1047"/>
      <c r="O18" s="1047"/>
      <c r="P18" s="120"/>
      <c r="R18" s="123"/>
      <c r="Z18" s="123"/>
      <c r="AA18" s="123"/>
      <c r="AB18" s="123"/>
      <c r="AC18" s="123"/>
      <c r="AD18" s="123"/>
    </row>
    <row r="19" spans="1:30" s="122" customFormat="1" ht="12">
      <c r="A19" s="120"/>
      <c r="B19" s="1051"/>
      <c r="C19" s="1051"/>
      <c r="D19" s="1051"/>
      <c r="E19" s="1051"/>
      <c r="F19" s="1051"/>
      <c r="G19" s="1051"/>
      <c r="H19" s="1047"/>
      <c r="I19" s="1047"/>
      <c r="J19" s="1047"/>
      <c r="K19" s="1047"/>
      <c r="L19" s="1047"/>
      <c r="M19" s="1047"/>
      <c r="N19" s="1047"/>
      <c r="O19" s="1047"/>
      <c r="P19" s="120"/>
      <c r="R19" s="123"/>
      <c r="W19" s="125"/>
      <c r="Z19" s="123"/>
      <c r="AA19" s="123"/>
      <c r="AB19" s="123"/>
      <c r="AC19" s="123"/>
      <c r="AD19" s="123"/>
    </row>
    <row r="20" spans="1:30" s="122" customFormat="1" ht="12">
      <c r="A20" s="120"/>
      <c r="B20" s="1053"/>
      <c r="C20" s="1053"/>
      <c r="D20" s="1053"/>
      <c r="E20" s="1053"/>
      <c r="F20" s="1053"/>
      <c r="G20" s="1053"/>
      <c r="H20" s="1047"/>
      <c r="I20" s="1047"/>
      <c r="J20" s="1047"/>
      <c r="K20" s="1047"/>
      <c r="L20" s="1047"/>
      <c r="M20" s="1047"/>
      <c r="N20" s="1047"/>
      <c r="O20" s="1047"/>
      <c r="P20" s="120"/>
      <c r="R20" s="123"/>
      <c r="Z20" s="123"/>
      <c r="AA20" s="123"/>
      <c r="AB20" s="123"/>
      <c r="AC20" s="123"/>
      <c r="AD20" s="123"/>
    </row>
    <row r="21" spans="1:30" s="122" customFormat="1" ht="9.75" customHeight="1">
      <c r="A21" s="120"/>
      <c r="B21" s="1055" t="s">
        <v>436</v>
      </c>
      <c r="C21" s="1035" t="s">
        <v>17</v>
      </c>
      <c r="D21" s="1036"/>
      <c r="E21" s="1036"/>
      <c r="F21" s="1036"/>
      <c r="G21" s="1037"/>
      <c r="H21" s="1054"/>
      <c r="I21" s="1054"/>
      <c r="J21" s="1054"/>
      <c r="K21" s="1054"/>
      <c r="L21" s="1054"/>
      <c r="M21" s="1054"/>
      <c r="N21" s="1054"/>
      <c r="O21" s="1054"/>
      <c r="P21" s="120"/>
      <c r="R21" s="123"/>
      <c r="Z21" s="123"/>
      <c r="AA21" s="123"/>
      <c r="AB21" s="123"/>
      <c r="AC21" s="123"/>
      <c r="AD21" s="123"/>
    </row>
    <row r="22" spans="1:30" s="122" customFormat="1" ht="9.75" customHeight="1">
      <c r="A22" s="120"/>
      <c r="B22" s="1056"/>
      <c r="C22" s="1038"/>
      <c r="D22" s="1058"/>
      <c r="E22" s="1058"/>
      <c r="F22" s="1058"/>
      <c r="G22" s="1040"/>
      <c r="H22" s="1054"/>
      <c r="I22" s="1054"/>
      <c r="J22" s="1054"/>
      <c r="K22" s="1054"/>
      <c r="L22" s="1054"/>
      <c r="M22" s="1054"/>
      <c r="N22" s="1054"/>
      <c r="O22" s="1054"/>
      <c r="P22" s="120"/>
      <c r="R22" s="123"/>
      <c r="Z22" s="123"/>
      <c r="AA22" s="123"/>
      <c r="AB22" s="123"/>
      <c r="AC22" s="123"/>
      <c r="AD22" s="123"/>
    </row>
    <row r="23" spans="1:30" s="122" customFormat="1" ht="9.75" customHeight="1">
      <c r="A23" s="120"/>
      <c r="B23" s="1056"/>
      <c r="C23" s="1059"/>
      <c r="D23" s="1060"/>
      <c r="E23" s="1060"/>
      <c r="F23" s="1060"/>
      <c r="G23" s="1061"/>
      <c r="H23" s="1054"/>
      <c r="I23" s="1054"/>
      <c r="J23" s="1054"/>
      <c r="K23" s="1054"/>
      <c r="L23" s="1054"/>
      <c r="M23" s="1054"/>
      <c r="N23" s="1054"/>
      <c r="O23" s="1054"/>
      <c r="P23" s="120"/>
      <c r="R23" s="123"/>
      <c r="Z23" s="123"/>
      <c r="AA23" s="123"/>
      <c r="AB23" s="123"/>
      <c r="AC23" s="123"/>
      <c r="AD23" s="123"/>
    </row>
    <row r="24" spans="1:30" s="122" customFormat="1" ht="9.75" customHeight="1">
      <c r="A24" s="120"/>
      <c r="B24" s="1056"/>
      <c r="C24" s="1038" t="s">
        <v>437</v>
      </c>
      <c r="D24" s="1058"/>
      <c r="E24" s="1058"/>
      <c r="F24" s="1058"/>
      <c r="G24" s="1040"/>
      <c r="H24" s="1064"/>
      <c r="I24" s="1065"/>
      <c r="J24" s="1065"/>
      <c r="K24" s="1065"/>
      <c r="L24" s="1062" t="s">
        <v>438</v>
      </c>
      <c r="M24" s="1068"/>
      <c r="N24" s="1065"/>
      <c r="O24" s="1069"/>
      <c r="P24" s="120"/>
      <c r="R24" s="123"/>
      <c r="Z24" s="123"/>
      <c r="AA24" s="123"/>
      <c r="AB24" s="123"/>
      <c r="AC24" s="123"/>
      <c r="AD24" s="123"/>
    </row>
    <row r="25" spans="1:30" s="122" customFormat="1" ht="9.75" customHeight="1">
      <c r="A25" s="120"/>
      <c r="B25" s="1056"/>
      <c r="C25" s="1038"/>
      <c r="D25" s="1058"/>
      <c r="E25" s="1058"/>
      <c r="F25" s="1058"/>
      <c r="G25" s="1040"/>
      <c r="H25" s="1064"/>
      <c r="I25" s="1065"/>
      <c r="J25" s="1065"/>
      <c r="K25" s="1065"/>
      <c r="L25" s="1062"/>
      <c r="M25" s="1064"/>
      <c r="N25" s="1065"/>
      <c r="O25" s="1069"/>
      <c r="P25" s="120"/>
      <c r="R25" s="123"/>
      <c r="Z25" s="123"/>
      <c r="AA25" s="123"/>
      <c r="AB25" s="123"/>
      <c r="AC25" s="123"/>
      <c r="AD25" s="123"/>
    </row>
    <row r="26" spans="1:30" s="122" customFormat="1" ht="9.75" customHeight="1">
      <c r="A26" s="120"/>
      <c r="B26" s="1057"/>
      <c r="C26" s="1059"/>
      <c r="D26" s="1060"/>
      <c r="E26" s="1060"/>
      <c r="F26" s="1060"/>
      <c r="G26" s="1061"/>
      <c r="H26" s="1066"/>
      <c r="I26" s="1067"/>
      <c r="J26" s="1067"/>
      <c r="K26" s="1067"/>
      <c r="L26" s="1063"/>
      <c r="M26" s="1066"/>
      <c r="N26" s="1067"/>
      <c r="O26" s="1070"/>
      <c r="P26" s="120"/>
      <c r="R26" s="123"/>
      <c r="Z26" s="123"/>
      <c r="AA26" s="123"/>
      <c r="AB26" s="123"/>
      <c r="AC26" s="123"/>
      <c r="AD26" s="123"/>
    </row>
    <row r="28" spans="1:30" s="122" customFormat="1" ht="15" customHeight="1">
      <c r="A28" s="120"/>
      <c r="B28" s="120" t="s">
        <v>250</v>
      </c>
      <c r="C28" s="120"/>
      <c r="D28" s="120"/>
      <c r="E28" s="120"/>
      <c r="F28" s="120"/>
      <c r="G28" s="120"/>
      <c r="H28" s="120"/>
      <c r="I28" s="120"/>
      <c r="J28" s="120"/>
      <c r="K28" s="120"/>
      <c r="L28" s="120"/>
      <c r="M28" s="120"/>
      <c r="N28" s="120"/>
      <c r="O28" s="120"/>
      <c r="P28" s="120"/>
      <c r="R28" s="123"/>
      <c r="Z28" s="123"/>
      <c r="AA28" s="123"/>
      <c r="AB28" s="123"/>
      <c r="AC28" s="123"/>
      <c r="AD28" s="123"/>
    </row>
    <row r="29" spans="1:30" s="122" customFormat="1" ht="15" customHeight="1">
      <c r="A29" s="120"/>
      <c r="B29" s="1071" t="s">
        <v>251</v>
      </c>
      <c r="C29" s="1071"/>
      <c r="D29" s="1071"/>
      <c r="E29" s="1071"/>
      <c r="F29" s="1071"/>
      <c r="G29" s="1072"/>
      <c r="H29" s="1072"/>
      <c r="I29" s="1072"/>
      <c r="J29" s="1072"/>
      <c r="K29" s="1072"/>
      <c r="L29" s="1072"/>
      <c r="M29" s="1072"/>
      <c r="N29" s="1072"/>
      <c r="O29" s="1072"/>
      <c r="P29" s="120"/>
      <c r="R29" s="123"/>
      <c r="Z29" s="123"/>
      <c r="AA29" s="123"/>
      <c r="AB29" s="123"/>
      <c r="AC29" s="123"/>
      <c r="AD29" s="123"/>
    </row>
    <row r="30" spans="1:30" ht="14">
      <c r="B30" s="121"/>
      <c r="C30" s="121"/>
      <c r="D30" s="121"/>
      <c r="E30" s="121"/>
      <c r="F30" s="121"/>
    </row>
    <row r="31" spans="1:30" ht="14">
      <c r="B31" s="121"/>
      <c r="C31" s="121"/>
      <c r="D31" s="121"/>
      <c r="E31" s="121"/>
      <c r="F31" s="121"/>
    </row>
    <row r="32" spans="1:30" s="122" customFormat="1" ht="12">
      <c r="A32" s="120"/>
      <c r="B32" s="120" t="s">
        <v>252</v>
      </c>
      <c r="C32" s="120"/>
      <c r="D32" s="120"/>
      <c r="E32" s="120"/>
      <c r="F32" s="120"/>
      <c r="G32" s="120"/>
      <c r="H32" s="120"/>
      <c r="I32" s="120"/>
      <c r="J32" s="120"/>
      <c r="K32" s="120"/>
      <c r="L32" s="120"/>
      <c r="M32" s="120"/>
      <c r="N32" s="120"/>
      <c r="O32" s="120"/>
      <c r="P32" s="120"/>
      <c r="R32" s="123"/>
      <c r="Z32" s="123"/>
      <c r="AA32" s="123"/>
      <c r="AB32" s="123"/>
      <c r="AC32" s="123"/>
      <c r="AD32" s="123"/>
    </row>
    <row r="33" spans="1:30" ht="24.75" customHeight="1">
      <c r="B33" s="126"/>
      <c r="C33" s="32" t="s">
        <v>390</v>
      </c>
      <c r="J33" s="26"/>
      <c r="K33" s="26"/>
      <c r="L33" s="26"/>
      <c r="R33" s="43" t="b">
        <v>0</v>
      </c>
    </row>
    <row r="34" spans="1:30" ht="13.5" customHeight="1">
      <c r="B34" s="127"/>
      <c r="C34" s="127"/>
      <c r="D34" s="127"/>
      <c r="E34" s="127"/>
      <c r="F34" s="127"/>
      <c r="G34" s="10"/>
      <c r="R34" s="43"/>
    </row>
    <row r="36" spans="1:30" s="122" customFormat="1" ht="24" customHeight="1">
      <c r="A36" s="120"/>
      <c r="B36" s="128" t="s">
        <v>1</v>
      </c>
      <c r="C36" s="129"/>
      <c r="D36" s="128" t="s">
        <v>2</v>
      </c>
      <c r="E36" s="1073"/>
      <c r="F36" s="1073"/>
      <c r="G36" s="128" t="s">
        <v>3</v>
      </c>
      <c r="H36" s="1073"/>
      <c r="I36" s="1073"/>
      <c r="J36" s="130" t="s">
        <v>4</v>
      </c>
      <c r="K36" s="120"/>
      <c r="L36" s="120"/>
      <c r="M36" s="120"/>
      <c r="N36" s="120"/>
      <c r="O36" s="120"/>
      <c r="P36" s="120"/>
      <c r="R36" s="123"/>
      <c r="Z36" s="123"/>
      <c r="AA36" s="123"/>
      <c r="AB36" s="123"/>
      <c r="AC36" s="123"/>
      <c r="AD36" s="123"/>
    </row>
    <row r="38" spans="1:30" s="122" customFormat="1" ht="21" customHeight="1">
      <c r="A38" s="120"/>
      <c r="B38" s="1075" t="s">
        <v>253</v>
      </c>
      <c r="C38" s="1075"/>
      <c r="D38" s="1075"/>
      <c r="E38" s="1075"/>
      <c r="F38" s="1075"/>
      <c r="G38" s="1075"/>
      <c r="H38" s="120"/>
      <c r="I38" s="120"/>
      <c r="J38" s="120"/>
      <c r="K38" s="120"/>
      <c r="L38" s="120"/>
      <c r="M38" s="120"/>
      <c r="N38" s="120"/>
      <c r="O38" s="120"/>
      <c r="P38" s="120"/>
      <c r="R38" s="123"/>
      <c r="Z38" s="123"/>
      <c r="AA38" s="123"/>
      <c r="AB38" s="123"/>
      <c r="AC38" s="123"/>
      <c r="AD38" s="123"/>
    </row>
    <row r="39" spans="1:30" s="122" customFormat="1" ht="12">
      <c r="A39" s="120"/>
      <c r="B39" s="1051" t="s">
        <v>5</v>
      </c>
      <c r="C39" s="1051"/>
      <c r="D39" s="1051"/>
      <c r="E39" s="1051"/>
      <c r="F39" s="1051"/>
      <c r="G39" s="1051"/>
      <c r="H39" s="1074" t="str">
        <f>IF(申1!P9="","",申1!P9)</f>
        <v/>
      </c>
      <c r="I39" s="1074"/>
      <c r="J39" s="1074"/>
      <c r="K39" s="1074"/>
      <c r="L39" s="1074"/>
      <c r="M39" s="1074"/>
      <c r="N39" s="1074"/>
      <c r="O39" s="1074"/>
      <c r="P39" s="120"/>
      <c r="R39" s="123"/>
      <c r="Z39" s="123"/>
      <c r="AA39" s="123"/>
      <c r="AB39" s="123"/>
      <c r="AC39" s="123"/>
      <c r="AD39" s="123"/>
    </row>
    <row r="40" spans="1:30" s="122" customFormat="1" ht="12">
      <c r="A40" s="120"/>
      <c r="B40" s="1051"/>
      <c r="C40" s="1051"/>
      <c r="D40" s="1051"/>
      <c r="E40" s="1051"/>
      <c r="F40" s="1051"/>
      <c r="G40" s="1051"/>
      <c r="H40" s="1074"/>
      <c r="I40" s="1074"/>
      <c r="J40" s="1074"/>
      <c r="K40" s="1074"/>
      <c r="L40" s="1074"/>
      <c r="M40" s="1074"/>
      <c r="N40" s="1074"/>
      <c r="O40" s="1074"/>
      <c r="P40" s="120"/>
      <c r="R40" s="123"/>
      <c r="Z40" s="123"/>
      <c r="AA40" s="123"/>
      <c r="AB40" s="123"/>
      <c r="AC40" s="123"/>
      <c r="AD40" s="123"/>
    </row>
    <row r="41" spans="1:30" s="122" customFormat="1" ht="12">
      <c r="A41" s="120"/>
      <c r="B41" s="1051"/>
      <c r="C41" s="1051"/>
      <c r="D41" s="1051"/>
      <c r="E41" s="1051"/>
      <c r="F41" s="1051"/>
      <c r="G41" s="1051"/>
      <c r="H41" s="1074"/>
      <c r="I41" s="1074"/>
      <c r="J41" s="1074"/>
      <c r="K41" s="1074"/>
      <c r="L41" s="1074"/>
      <c r="M41" s="1074"/>
      <c r="N41" s="1074"/>
      <c r="O41" s="1074"/>
      <c r="P41" s="120"/>
      <c r="R41" s="123"/>
      <c r="Z41" s="123"/>
      <c r="AA41" s="123"/>
      <c r="AB41" s="123"/>
      <c r="AC41" s="123"/>
      <c r="AD41" s="123"/>
    </row>
    <row r="42" spans="1:30" s="122" customFormat="1" ht="12" customHeight="1">
      <c r="A42" s="120"/>
      <c r="B42" s="1076" t="s">
        <v>223</v>
      </c>
      <c r="C42" s="1077"/>
      <c r="D42" s="1077"/>
      <c r="E42" s="1077"/>
      <c r="F42" s="1077"/>
      <c r="G42" s="1078"/>
      <c r="H42" s="1079">
        <f>申1!P11</f>
        <v>0</v>
      </c>
      <c r="I42" s="1080"/>
      <c r="J42" s="1080"/>
      <c r="K42" s="1080"/>
      <c r="L42" s="1080"/>
      <c r="M42" s="1080"/>
      <c r="N42" s="1080"/>
      <c r="O42" s="1081"/>
      <c r="P42" s="120"/>
      <c r="R42" s="123"/>
      <c r="Z42" s="123"/>
      <c r="AA42" s="123"/>
      <c r="AB42" s="123"/>
      <c r="AC42" s="123"/>
      <c r="AD42" s="123"/>
    </row>
    <row r="43" spans="1:30" s="122" customFormat="1" ht="12" customHeight="1">
      <c r="A43" s="378"/>
      <c r="B43" s="1076"/>
      <c r="C43" s="1077"/>
      <c r="D43" s="1077"/>
      <c r="E43" s="1077"/>
      <c r="F43" s="1077"/>
      <c r="G43" s="1078"/>
      <c r="H43" s="1082"/>
      <c r="I43" s="1083"/>
      <c r="J43" s="1083"/>
      <c r="K43" s="1083"/>
      <c r="L43" s="1083"/>
      <c r="M43" s="1083"/>
      <c r="N43" s="1083"/>
      <c r="O43" s="1084"/>
      <c r="P43" s="378"/>
      <c r="R43" s="123"/>
      <c r="Z43" s="123"/>
      <c r="AA43" s="123"/>
      <c r="AB43" s="123"/>
      <c r="AC43" s="123"/>
      <c r="AD43" s="123"/>
    </row>
    <row r="44" spans="1:30" s="122" customFormat="1" ht="12" customHeight="1">
      <c r="A44" s="120"/>
      <c r="B44" s="1076"/>
      <c r="C44" s="1077"/>
      <c r="D44" s="1077"/>
      <c r="E44" s="1077"/>
      <c r="F44" s="1077"/>
      <c r="G44" s="1078"/>
      <c r="H44" s="1085"/>
      <c r="I44" s="1086"/>
      <c r="J44" s="1086"/>
      <c r="K44" s="1086"/>
      <c r="L44" s="1086"/>
      <c r="M44" s="1086"/>
      <c r="N44" s="1086"/>
      <c r="O44" s="1087"/>
      <c r="P44" s="120"/>
      <c r="R44" s="123"/>
      <c r="Z44" s="123"/>
      <c r="AA44" s="123"/>
      <c r="AB44" s="123"/>
      <c r="AC44" s="123"/>
      <c r="AD44" s="123"/>
    </row>
    <row r="45" spans="1:30" s="122" customFormat="1" ht="36" customHeight="1">
      <c r="A45" s="120"/>
      <c r="B45" s="1076" t="s">
        <v>254</v>
      </c>
      <c r="C45" s="1077"/>
      <c r="D45" s="1077"/>
      <c r="E45" s="1077"/>
      <c r="F45" s="1077"/>
      <c r="G45" s="1078"/>
      <c r="H45" s="1088" t="str">
        <f>IF(申1!P12="","",申1!P12)</f>
        <v/>
      </c>
      <c r="I45" s="1089"/>
      <c r="J45" s="1089"/>
      <c r="K45" s="1089"/>
      <c r="L45" s="1089"/>
      <c r="M45" s="1089"/>
      <c r="N45" s="1089"/>
      <c r="O45" s="1090"/>
      <c r="P45" s="120"/>
      <c r="R45" s="123"/>
      <c r="Z45" s="123"/>
      <c r="AA45" s="123"/>
      <c r="AB45" s="123"/>
      <c r="AC45" s="123"/>
      <c r="AD45" s="123"/>
    </row>
    <row r="46" spans="1:30" s="122" customFormat="1" ht="36" customHeight="1">
      <c r="A46" s="120"/>
      <c r="B46" s="1076" t="s">
        <v>255</v>
      </c>
      <c r="C46" s="1077"/>
      <c r="D46" s="1077"/>
      <c r="E46" s="1077"/>
      <c r="F46" s="1077"/>
      <c r="G46" s="1078"/>
      <c r="H46" s="1091"/>
      <c r="I46" s="1092"/>
      <c r="J46" s="1092"/>
      <c r="K46" s="1092"/>
      <c r="L46" s="1092"/>
      <c r="M46" s="1092"/>
      <c r="N46" s="1092"/>
      <c r="O46" s="1093"/>
      <c r="P46" s="120"/>
      <c r="R46" s="123"/>
      <c r="Z46" s="123"/>
      <c r="AA46" s="123"/>
      <c r="AB46" s="123"/>
      <c r="AC46" s="123"/>
      <c r="AD46" s="123"/>
    </row>
    <row r="47" spans="1:30" s="122" customFormat="1" ht="12">
      <c r="A47" s="120"/>
      <c r="B47" s="1052" t="s">
        <v>439</v>
      </c>
      <c r="C47" s="1052"/>
      <c r="D47" s="1052"/>
      <c r="E47" s="1052"/>
      <c r="F47" s="1052"/>
      <c r="G47" s="1051"/>
      <c r="H47" s="1074" t="str">
        <f>IF(申1!K31="","",申1!K31)</f>
        <v/>
      </c>
      <c r="I47" s="1074"/>
      <c r="J47" s="1074"/>
      <c r="K47" s="1074"/>
      <c r="L47" s="1074"/>
      <c r="M47" s="1074"/>
      <c r="N47" s="1074"/>
      <c r="O47" s="1074"/>
      <c r="P47" s="120"/>
      <c r="R47" s="123"/>
      <c r="Z47" s="123"/>
      <c r="AA47" s="123"/>
      <c r="AB47" s="123"/>
      <c r="AC47" s="123"/>
      <c r="AD47" s="123"/>
    </row>
    <row r="48" spans="1:30" s="122" customFormat="1" ht="12">
      <c r="A48" s="120"/>
      <c r="B48" s="1051"/>
      <c r="C48" s="1051"/>
      <c r="D48" s="1051"/>
      <c r="E48" s="1051"/>
      <c r="F48" s="1051"/>
      <c r="G48" s="1051"/>
      <c r="H48" s="1074"/>
      <c r="I48" s="1074"/>
      <c r="J48" s="1074"/>
      <c r="K48" s="1074"/>
      <c r="L48" s="1074"/>
      <c r="M48" s="1074"/>
      <c r="N48" s="1074"/>
      <c r="O48" s="1074"/>
      <c r="P48" s="120"/>
      <c r="R48" s="123"/>
      <c r="Z48" s="123"/>
      <c r="AA48" s="123"/>
      <c r="AB48" s="123"/>
      <c r="AC48" s="123"/>
      <c r="AD48" s="123"/>
    </row>
    <row r="49" spans="1:30" s="122" customFormat="1" ht="12">
      <c r="A49" s="120"/>
      <c r="B49" s="1053"/>
      <c r="C49" s="1053"/>
      <c r="D49" s="1053"/>
      <c r="E49" s="1053"/>
      <c r="F49" s="1053"/>
      <c r="G49" s="1053"/>
      <c r="H49" s="1074"/>
      <c r="I49" s="1074"/>
      <c r="J49" s="1074"/>
      <c r="K49" s="1074"/>
      <c r="L49" s="1074"/>
      <c r="M49" s="1074"/>
      <c r="N49" s="1074"/>
      <c r="O49" s="1074"/>
      <c r="P49" s="120"/>
      <c r="R49" s="123"/>
      <c r="Z49" s="123"/>
      <c r="AA49" s="123"/>
      <c r="AB49" s="123"/>
      <c r="AC49" s="123"/>
      <c r="AD49" s="123"/>
    </row>
  </sheetData>
  <sheetProtection algorithmName="SHA-512" hashValue="0MvFX37dgIEmTdbr/D4j41QNXFu5rOZo9lJR9gG/v2/88xYGuGjyKXfgGiiTwx7TnNKMm/bbwSv1radFXT9TEQ==" saltValue="zlOIxwsU6ttUIndMBHPOpg==" spinCount="100000" sheet="1" formatCells="0" formatColumns="0" formatRows="0" selectLockedCells="1"/>
  <mergeCells count="30">
    <mergeCell ref="B47:G49"/>
    <mergeCell ref="H47:O49"/>
    <mergeCell ref="B42:G44"/>
    <mergeCell ref="H42:O44"/>
    <mergeCell ref="B45:G45"/>
    <mergeCell ref="H45:O45"/>
    <mergeCell ref="B46:G46"/>
    <mergeCell ref="H46:O46"/>
    <mergeCell ref="B29:O29"/>
    <mergeCell ref="E36:F36"/>
    <mergeCell ref="H36:I36"/>
    <mergeCell ref="B39:G41"/>
    <mergeCell ref="H39:O41"/>
    <mergeCell ref="B38:G38"/>
    <mergeCell ref="B18:G20"/>
    <mergeCell ref="H18:O20"/>
    <mergeCell ref="H21:O23"/>
    <mergeCell ref="B21:B26"/>
    <mergeCell ref="C21:G23"/>
    <mergeCell ref="C24:G26"/>
    <mergeCell ref="L24:L26"/>
    <mergeCell ref="H24:K26"/>
    <mergeCell ref="M24:O26"/>
    <mergeCell ref="B14:G17"/>
    <mergeCell ref="H14:O17"/>
    <mergeCell ref="B3:O4"/>
    <mergeCell ref="B7:K7"/>
    <mergeCell ref="B10:G10"/>
    <mergeCell ref="B11:G13"/>
    <mergeCell ref="H11:O13"/>
  </mergeCells>
  <phoneticPr fontId="8"/>
  <conditionalFormatting sqref="B33">
    <cfRule type="expression" dxfId="5" priority="5">
      <formula>OR($R$33="",$R$33=FALSE)</formula>
    </cfRule>
  </conditionalFormatting>
  <conditionalFormatting sqref="C36">
    <cfRule type="expression" dxfId="4" priority="4">
      <formula>$C$36=""</formula>
    </cfRule>
  </conditionalFormatting>
  <conditionalFormatting sqref="E36:F36">
    <cfRule type="expression" dxfId="3" priority="3">
      <formula>E36=""</formula>
    </cfRule>
  </conditionalFormatting>
  <conditionalFormatting sqref="H36:I36">
    <cfRule type="expression" dxfId="2" priority="2">
      <formula>H36=""</formula>
    </cfRule>
  </conditionalFormatting>
  <conditionalFormatting sqref="H11:O23 H24">
    <cfRule type="expression" dxfId="1" priority="6">
      <formula>H11=""</formula>
    </cfRule>
  </conditionalFormatting>
  <conditionalFormatting sqref="M24:O26">
    <cfRule type="containsBlanks" dxfId="0" priority="1">
      <formula>LEN(TRIM(M24))=0</formula>
    </cfRule>
  </conditionalFormatting>
  <dataValidations count="1">
    <dataValidation imeMode="off" allowBlank="1" showInputMessage="1" showErrorMessage="1" sqref="H47:O49" xr:uid="{8AE4D71C-4A62-4ACB-9668-42FBD708777C}"/>
  </dataValidations>
  <printOptions horizontalCentered="1"/>
  <pageMargins left="0.70866141732283472" right="0.70866141732283472" top="0.43307086614173229" bottom="0.74803149606299213"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locked="0" defaultSize="0" autoFill="0" autoLine="0" autoPict="0">
                <anchor moveWithCells="1">
                  <from>
                    <xdr:col>1</xdr:col>
                    <xdr:colOff>374650</xdr:colOff>
                    <xdr:row>32</xdr:row>
                    <xdr:rowOff>69850</xdr:rowOff>
                  </from>
                  <to>
                    <xdr:col>1</xdr:col>
                    <xdr:colOff>603250</xdr:colOff>
                    <xdr:row>32</xdr:row>
                    <xdr:rowOff>247650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178A900B-5CD0-41B2-81F9-EE590E4D881F}">
          <x14:formula1>
            <xm:f>入力規則!$F$7:$F$8</xm:f>
          </x14:formula1>
          <xm:sqref>C36</xm:sqref>
        </x14:dataValidation>
        <x14:dataValidation type="list" allowBlank="1" showInputMessage="1" showErrorMessage="1" xr:uid="{4CC2E38A-E543-4213-B579-D6C31CCAEE83}">
          <x14:formula1>
            <xm:f>入力規則!$G$2:$G$13</xm:f>
          </x14:formula1>
          <xm:sqref>E36:F36</xm:sqref>
        </x14:dataValidation>
        <x14:dataValidation type="list" allowBlank="1" showInputMessage="1" showErrorMessage="1" xr:uid="{CB2616A4-9174-4652-8C51-5DC562900A44}">
          <x14:formula1>
            <xm:f>入力規則!$H$2:$H$32</xm:f>
          </x14:formula1>
          <xm:sqref>H36:I36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7D823-638E-4E5A-B1F0-E2311083C3AC}">
  <sheetPr>
    <tabColor theme="9" tint="0.79998168889431442"/>
    <pageSetUpPr fitToPage="1"/>
  </sheetPr>
  <dimension ref="A1:AF47"/>
  <sheetViews>
    <sheetView showGridLines="0" zoomScaleNormal="100" zoomScaleSheetLayoutView="100" workbookViewId="0">
      <selection activeCell="AE14" sqref="AE14"/>
    </sheetView>
  </sheetViews>
  <sheetFormatPr defaultColWidth="9" defaultRowHeight="13"/>
  <cols>
    <col min="1" max="1" width="1.08984375" style="30" customWidth="1"/>
    <col min="2" max="3" width="7.453125" style="253" customWidth="1"/>
    <col min="4" max="18" width="3.6328125" style="253" customWidth="1"/>
    <col min="19" max="19" width="4.6328125" style="253" customWidth="1"/>
    <col min="20" max="20" width="3.6328125" style="253" customWidth="1"/>
    <col min="21" max="21" width="4.6328125" style="253" customWidth="1"/>
    <col min="22" max="26" width="3.6328125" style="253" customWidth="1"/>
    <col min="27" max="27" width="35.36328125" style="503" customWidth="1"/>
    <col min="28" max="29" width="11.7265625" style="335" hidden="1" customWidth="1"/>
    <col min="30" max="30" width="11.08984375" style="335" hidden="1" customWidth="1"/>
    <col min="31" max="31" width="10" style="335" hidden="1" customWidth="1"/>
    <col min="32" max="32" width="11.453125" style="215" hidden="1" customWidth="1"/>
    <col min="33" max="34" width="9" style="253" customWidth="1"/>
    <col min="35" max="16384" width="9" style="253"/>
  </cols>
  <sheetData>
    <row r="1" spans="1:32">
      <c r="V1" s="41"/>
      <c r="Z1" s="427" t="str">
        <f>申1!X1</f>
        <v>令和７年度もっとパパ</v>
      </c>
    </row>
    <row r="2" spans="1:32">
      <c r="S2" s="666" t="str">
        <f>IF(申1!P2="","",申1!P2)</f>
        <v/>
      </c>
      <c r="T2" s="666"/>
      <c r="U2" s="666"/>
      <c r="V2" s="666"/>
      <c r="W2" s="666"/>
      <c r="X2" s="666"/>
      <c r="Y2" s="666"/>
      <c r="Z2" s="666"/>
    </row>
    <row r="3" spans="1:32" s="278" customFormat="1" ht="23.25" customHeight="1">
      <c r="A3" s="30"/>
      <c r="B3" s="441" t="s">
        <v>385</v>
      </c>
      <c r="S3" s="268"/>
      <c r="T3" s="268"/>
      <c r="U3" s="268"/>
      <c r="V3" s="268"/>
      <c r="W3" s="268"/>
      <c r="X3" s="268"/>
      <c r="Y3" s="268"/>
      <c r="Z3" s="268"/>
      <c r="AA3" s="503"/>
      <c r="AB3" s="335"/>
      <c r="AC3" s="335"/>
      <c r="AD3" s="335"/>
      <c r="AE3" s="335"/>
      <c r="AF3" s="215"/>
    </row>
    <row r="4" spans="1:32" s="132" customFormat="1" ht="24.75" customHeight="1">
      <c r="A4" s="420"/>
      <c r="B4" s="667" t="s">
        <v>395</v>
      </c>
      <c r="C4" s="667"/>
      <c r="D4" s="667"/>
      <c r="E4" s="667"/>
      <c r="F4" s="667"/>
      <c r="G4" s="667"/>
      <c r="H4" s="667"/>
      <c r="I4" s="667"/>
      <c r="J4" s="667"/>
      <c r="K4" s="667"/>
      <c r="L4" s="668"/>
      <c r="M4" s="668"/>
      <c r="N4" s="248"/>
      <c r="O4" s="248"/>
      <c r="P4" s="248"/>
      <c r="Q4" s="248"/>
      <c r="R4" s="248"/>
      <c r="S4" s="248"/>
      <c r="T4" s="248"/>
      <c r="U4" s="248"/>
      <c r="V4" s="248"/>
      <c r="W4" s="248"/>
      <c r="X4" s="248"/>
      <c r="Y4" s="248"/>
      <c r="Z4" s="248"/>
      <c r="AA4" s="503"/>
      <c r="AB4" s="342"/>
      <c r="AC4" s="342"/>
      <c r="AD4" s="342"/>
      <c r="AE4" s="342"/>
      <c r="AF4" s="218"/>
    </row>
    <row r="5" spans="1:32" s="132" customFormat="1" ht="15.75" customHeight="1">
      <c r="A5" s="252"/>
      <c r="B5" s="673" t="s">
        <v>156</v>
      </c>
      <c r="C5" s="674"/>
      <c r="D5" s="674"/>
      <c r="E5" s="674"/>
      <c r="F5" s="679" t="s">
        <v>22</v>
      </c>
      <c r="G5" s="680"/>
      <c r="H5" s="680"/>
      <c r="I5" s="681"/>
      <c r="J5" s="682"/>
      <c r="K5" s="683"/>
      <c r="L5" s="683"/>
      <c r="M5" s="683"/>
      <c r="N5" s="683"/>
      <c r="O5" s="683"/>
      <c r="P5" s="683"/>
      <c r="Q5" s="683"/>
      <c r="R5" s="683"/>
      <c r="S5" s="683"/>
      <c r="T5" s="683"/>
      <c r="U5" s="683"/>
      <c r="V5" s="683"/>
      <c r="W5" s="684"/>
      <c r="X5" s="685" t="s">
        <v>400</v>
      </c>
      <c r="Y5" s="686"/>
      <c r="Z5" s="687"/>
      <c r="AA5" s="503" t="s">
        <v>155</v>
      </c>
      <c r="AB5" s="342"/>
      <c r="AC5" s="342"/>
      <c r="AD5" s="342"/>
      <c r="AE5" s="342"/>
      <c r="AF5" s="218"/>
    </row>
    <row r="6" spans="1:32" s="132" customFormat="1" ht="32.25" customHeight="1">
      <c r="A6" s="252"/>
      <c r="B6" s="675"/>
      <c r="C6" s="676"/>
      <c r="D6" s="676"/>
      <c r="E6" s="676"/>
      <c r="F6" s="691" t="s">
        <v>154</v>
      </c>
      <c r="G6" s="692"/>
      <c r="H6" s="692"/>
      <c r="I6" s="693"/>
      <c r="J6" s="694" t="str">
        <f>IF(申２!F6="","",申２!F6)</f>
        <v/>
      </c>
      <c r="K6" s="695"/>
      <c r="L6" s="695"/>
      <c r="M6" s="695"/>
      <c r="N6" s="695"/>
      <c r="O6" s="695"/>
      <c r="P6" s="695"/>
      <c r="Q6" s="695"/>
      <c r="R6" s="695"/>
      <c r="S6" s="695"/>
      <c r="T6" s="695"/>
      <c r="U6" s="695"/>
      <c r="V6" s="695"/>
      <c r="W6" s="695"/>
      <c r="X6" s="688"/>
      <c r="Y6" s="689"/>
      <c r="Z6" s="690"/>
      <c r="AA6" s="503"/>
      <c r="AB6" s="342"/>
      <c r="AC6" s="342"/>
      <c r="AD6" s="342"/>
      <c r="AE6" s="342"/>
      <c r="AF6" s="218"/>
    </row>
    <row r="7" spans="1:32" s="132" customFormat="1" ht="15.75" customHeight="1">
      <c r="A7" s="252"/>
      <c r="B7" s="675"/>
      <c r="C7" s="676"/>
      <c r="D7" s="676"/>
      <c r="E7" s="676"/>
      <c r="F7" s="679" t="s">
        <v>22</v>
      </c>
      <c r="G7" s="680"/>
      <c r="H7" s="680"/>
      <c r="I7" s="681"/>
      <c r="J7" s="682"/>
      <c r="K7" s="683"/>
      <c r="L7" s="683"/>
      <c r="M7" s="683"/>
      <c r="N7" s="683"/>
      <c r="O7" s="683"/>
      <c r="P7" s="683"/>
      <c r="Q7" s="683"/>
      <c r="R7" s="683"/>
      <c r="S7" s="683"/>
      <c r="T7" s="683"/>
      <c r="U7" s="683"/>
      <c r="V7" s="683"/>
      <c r="W7" s="683"/>
      <c r="X7" s="688"/>
      <c r="Y7" s="689"/>
      <c r="Z7" s="690"/>
      <c r="AA7" s="503"/>
      <c r="AB7" s="342"/>
      <c r="AC7" s="342"/>
      <c r="AD7" s="342"/>
      <c r="AE7" s="342"/>
      <c r="AF7" s="218"/>
    </row>
    <row r="8" spans="1:32" s="132" customFormat="1" ht="31.5" customHeight="1">
      <c r="A8" s="252"/>
      <c r="B8" s="675"/>
      <c r="C8" s="676"/>
      <c r="D8" s="676"/>
      <c r="E8" s="676"/>
      <c r="F8" s="696" t="s">
        <v>284</v>
      </c>
      <c r="G8" s="697"/>
      <c r="H8" s="697"/>
      <c r="I8" s="698"/>
      <c r="J8" s="700"/>
      <c r="K8" s="701"/>
      <c r="L8" s="701"/>
      <c r="M8" s="701"/>
      <c r="N8" s="701"/>
      <c r="O8" s="701"/>
      <c r="P8" s="701"/>
      <c r="Q8" s="701"/>
      <c r="R8" s="701"/>
      <c r="S8" s="701"/>
      <c r="T8" s="701"/>
      <c r="U8" s="701"/>
      <c r="V8" s="701"/>
      <c r="W8" s="701"/>
      <c r="X8" s="702"/>
      <c r="Y8" s="642"/>
      <c r="Z8" s="646"/>
      <c r="AA8" s="503"/>
      <c r="AB8" s="342" t="b">
        <v>0</v>
      </c>
      <c r="AC8" s="342"/>
      <c r="AD8" s="342"/>
      <c r="AE8" s="342"/>
      <c r="AF8" s="218"/>
    </row>
    <row r="9" spans="1:32" s="132" customFormat="1" ht="18.75" customHeight="1">
      <c r="A9" s="252"/>
      <c r="B9" s="677"/>
      <c r="C9" s="678"/>
      <c r="D9" s="678"/>
      <c r="E9" s="678"/>
      <c r="F9" s="699"/>
      <c r="G9" s="692"/>
      <c r="H9" s="692"/>
      <c r="I9" s="693"/>
      <c r="J9" s="705" t="s">
        <v>451</v>
      </c>
      <c r="K9" s="706"/>
      <c r="L9" s="706"/>
      <c r="M9" s="706"/>
      <c r="N9" s="706"/>
      <c r="O9" s="438" t="s">
        <v>421</v>
      </c>
      <c r="P9" s="704"/>
      <c r="Q9" s="704"/>
      <c r="R9" s="704"/>
      <c r="S9" s="704"/>
      <c r="T9" s="704"/>
      <c r="U9" s="704"/>
      <c r="V9" s="704"/>
      <c r="W9" s="247" t="s">
        <v>153</v>
      </c>
      <c r="X9" s="703"/>
      <c r="Y9" s="657"/>
      <c r="Z9" s="659"/>
      <c r="AA9" s="503"/>
      <c r="AB9" s="342" t="b">
        <v>0</v>
      </c>
      <c r="AC9" s="342" t="b">
        <v>0</v>
      </c>
      <c r="AD9" s="342"/>
      <c r="AE9" s="342"/>
      <c r="AF9" s="218"/>
    </row>
    <row r="10" spans="1:32" s="132" customFormat="1" ht="38.25" customHeight="1">
      <c r="A10" s="252"/>
      <c r="B10" s="707" t="s">
        <v>152</v>
      </c>
      <c r="C10" s="708"/>
      <c r="D10" s="708"/>
      <c r="E10" s="708"/>
      <c r="F10" s="709"/>
      <c r="G10" s="710"/>
      <c r="H10" s="710"/>
      <c r="I10" s="710"/>
      <c r="J10" s="710"/>
      <c r="K10" s="710"/>
      <c r="L10" s="710"/>
      <c r="M10" s="710"/>
      <c r="N10" s="710"/>
      <c r="O10" s="710"/>
      <c r="P10" s="710"/>
      <c r="Q10" s="710"/>
      <c r="R10" s="710"/>
      <c r="S10" s="710"/>
      <c r="T10" s="710"/>
      <c r="U10" s="710"/>
      <c r="V10" s="710"/>
      <c r="W10" s="710"/>
      <c r="X10" s="710"/>
      <c r="Y10" s="710"/>
      <c r="Z10" s="711"/>
      <c r="AA10" s="504"/>
      <c r="AB10" s="342"/>
      <c r="AC10" s="342"/>
      <c r="AD10" s="342"/>
      <c r="AE10" s="342"/>
      <c r="AF10" s="218"/>
    </row>
    <row r="11" spans="1:32" s="132" customFormat="1" ht="15.75" customHeight="1">
      <c r="A11" s="252"/>
      <c r="B11" s="717" t="s">
        <v>327</v>
      </c>
      <c r="C11" s="674"/>
      <c r="D11" s="674"/>
      <c r="E11" s="718"/>
      <c r="F11" s="722" t="s">
        <v>22</v>
      </c>
      <c r="G11" s="723"/>
      <c r="H11" s="731"/>
      <c r="I11" s="732"/>
      <c r="J11" s="732"/>
      <c r="K11" s="732"/>
      <c r="L11" s="732"/>
      <c r="M11" s="732"/>
      <c r="N11" s="732"/>
      <c r="O11" s="732"/>
      <c r="P11" s="732"/>
      <c r="Q11" s="732"/>
      <c r="R11" s="733"/>
      <c r="S11" s="727" t="s">
        <v>151</v>
      </c>
      <c r="T11" s="728"/>
      <c r="U11" s="249" t="s">
        <v>150</v>
      </c>
      <c r="V11" s="250"/>
      <c r="W11" s="250"/>
      <c r="X11" s="250"/>
      <c r="Y11" s="250"/>
      <c r="Z11" s="251"/>
      <c r="AA11" s="205"/>
      <c r="AB11" s="343">
        <v>2</v>
      </c>
      <c r="AC11" s="342" t="s">
        <v>149</v>
      </c>
      <c r="AD11" s="342"/>
      <c r="AE11" s="342"/>
      <c r="AF11" s="218"/>
    </row>
    <row r="12" spans="1:32" s="132" customFormat="1" ht="33" customHeight="1" thickBot="1">
      <c r="A12" s="252"/>
      <c r="B12" s="719"/>
      <c r="C12" s="720"/>
      <c r="D12" s="720"/>
      <c r="E12" s="721"/>
      <c r="F12" s="724" t="s">
        <v>148</v>
      </c>
      <c r="G12" s="724"/>
      <c r="H12" s="734"/>
      <c r="I12" s="735"/>
      <c r="J12" s="735"/>
      <c r="K12" s="735"/>
      <c r="L12" s="735"/>
      <c r="M12" s="735"/>
      <c r="N12" s="735"/>
      <c r="O12" s="735"/>
      <c r="P12" s="735"/>
      <c r="Q12" s="736"/>
      <c r="R12" s="737"/>
      <c r="S12" s="729"/>
      <c r="T12" s="730"/>
      <c r="U12" s="254"/>
      <c r="V12" s="255" t="s">
        <v>2</v>
      </c>
      <c r="W12" s="131"/>
      <c r="X12" s="255" t="s">
        <v>146</v>
      </c>
      <c r="Y12" s="256"/>
      <c r="Z12" s="257" t="s">
        <v>27</v>
      </c>
      <c r="AA12" s="205"/>
      <c r="AB12" s="344" t="e">
        <f>DATEVALUE(CONCATENATE(U11,U12,V12,W12,X12,Y12,Z12))</f>
        <v>#VALUE!</v>
      </c>
      <c r="AC12" s="345" t="e">
        <f>EDATE(AB12,24)-1</f>
        <v>#VALUE!</v>
      </c>
      <c r="AD12" s="500"/>
      <c r="AE12" s="342"/>
      <c r="AF12" s="218"/>
    </row>
    <row r="13" spans="1:32" s="132" customFormat="1" ht="23.25" customHeight="1">
      <c r="A13" s="252"/>
      <c r="B13" s="744"/>
      <c r="C13" s="745"/>
      <c r="D13" s="746" t="s">
        <v>283</v>
      </c>
      <c r="E13" s="747"/>
      <c r="F13" s="747"/>
      <c r="G13" s="747"/>
      <c r="H13" s="747"/>
      <c r="I13" s="747"/>
      <c r="J13" s="747"/>
      <c r="K13" s="747"/>
      <c r="L13" s="747"/>
      <c r="M13" s="747"/>
      <c r="N13" s="747"/>
      <c r="O13" s="747"/>
      <c r="P13" s="747"/>
      <c r="Q13" s="747"/>
      <c r="R13" s="747"/>
      <c r="S13" s="725" t="s">
        <v>338</v>
      </c>
      <c r="T13" s="726"/>
      <c r="U13" s="712" t="s">
        <v>145</v>
      </c>
      <c r="V13" s="713"/>
      <c r="W13" s="714" t="s">
        <v>445</v>
      </c>
      <c r="X13" s="715"/>
      <c r="Y13" s="715"/>
      <c r="Z13" s="716"/>
      <c r="AA13" s="505"/>
      <c r="AB13" s="345"/>
      <c r="AC13" s="345"/>
      <c r="AD13" s="342"/>
      <c r="AE13" s="342"/>
      <c r="AF13" s="218"/>
    </row>
    <row r="14" spans="1:32" s="132" customFormat="1" ht="15" customHeight="1">
      <c r="A14" s="252"/>
      <c r="B14" s="738" t="s">
        <v>282</v>
      </c>
      <c r="C14" s="739"/>
      <c r="D14" s="662" t="s">
        <v>1</v>
      </c>
      <c r="E14" s="654"/>
      <c r="F14" s="656" t="s">
        <v>2</v>
      </c>
      <c r="G14" s="654"/>
      <c r="H14" s="656" t="s">
        <v>3</v>
      </c>
      <c r="I14" s="654"/>
      <c r="J14" s="656" t="s">
        <v>4</v>
      </c>
      <c r="K14" s="656" t="s">
        <v>144</v>
      </c>
      <c r="L14" s="664" t="s">
        <v>1</v>
      </c>
      <c r="M14" s="654"/>
      <c r="N14" s="656" t="s">
        <v>2</v>
      </c>
      <c r="O14" s="654"/>
      <c r="P14" s="656" t="s">
        <v>146</v>
      </c>
      <c r="Q14" s="654"/>
      <c r="R14" s="658" t="s">
        <v>4</v>
      </c>
      <c r="S14" s="648" t="str">
        <f>IFERROR(IF(AC14=1,"",IF(AC14&gt;$AC$12,$AC$12-AB14+1,AC14-AB14+1)),"")</f>
        <v/>
      </c>
      <c r="T14" s="650" t="s">
        <v>4</v>
      </c>
      <c r="U14" s="660"/>
      <c r="V14" s="650" t="s">
        <v>4</v>
      </c>
      <c r="W14" s="652"/>
      <c r="X14" s="669" t="str">
        <f t="shared" ref="X14:X29" si="0">IFERROR(IF(S14-U14&lt;0,0,S14-U14),"")</f>
        <v/>
      </c>
      <c r="Y14" s="669"/>
      <c r="Z14" s="636" t="s">
        <v>4</v>
      </c>
      <c r="AA14" s="506" t="str">
        <f>IFERROR(IF(AB12=1,"",IF(AB14=1,"",IF(AB14-AB12&lt;0,"※開始日が違います（子の出生日以降であること）",""))),"")</f>
        <v/>
      </c>
      <c r="AB14" s="345">
        <f>IFERROR(DATEVALUE(CONCATENATE(D14,E14,F14,G14,H14,I14,J14)),1)</f>
        <v>1</v>
      </c>
      <c r="AC14" s="345">
        <f>IFERROR(DATEVALUE(CONCATENATE(L14,M14,N14,O14,P14,Q14,R14)),1)</f>
        <v>1</v>
      </c>
      <c r="AD14" s="342"/>
      <c r="AE14" s="342"/>
      <c r="AF14" s="218"/>
    </row>
    <row r="15" spans="1:32" s="468" customFormat="1" ht="15" customHeight="1">
      <c r="A15" s="473"/>
      <c r="B15" s="740"/>
      <c r="C15" s="741"/>
      <c r="D15" s="638"/>
      <c r="E15" s="640"/>
      <c r="F15" s="642"/>
      <c r="G15" s="640"/>
      <c r="H15" s="642"/>
      <c r="I15" s="640"/>
      <c r="J15" s="642"/>
      <c r="K15" s="642"/>
      <c r="L15" s="644"/>
      <c r="M15" s="640"/>
      <c r="N15" s="642"/>
      <c r="O15" s="640"/>
      <c r="P15" s="642"/>
      <c r="Q15" s="640"/>
      <c r="R15" s="646"/>
      <c r="S15" s="628"/>
      <c r="T15" s="630"/>
      <c r="U15" s="632"/>
      <c r="V15" s="630"/>
      <c r="W15" s="634"/>
      <c r="X15" s="670"/>
      <c r="Y15" s="670"/>
      <c r="Z15" s="626"/>
      <c r="AA15" s="782" t="str">
        <f>IF(AB14=1,"",IF(AB14&lt;=45016,"※開始日が令和5年3月31日以前の育業は対象外です。",""))</f>
        <v/>
      </c>
      <c r="AB15" s="345"/>
      <c r="AC15" s="345"/>
      <c r="AD15" s="342"/>
      <c r="AE15" s="342"/>
      <c r="AF15" s="218"/>
    </row>
    <row r="16" spans="1:32" s="132" customFormat="1" ht="15" customHeight="1">
      <c r="A16" s="258"/>
      <c r="B16" s="742"/>
      <c r="C16" s="743"/>
      <c r="D16" s="663"/>
      <c r="E16" s="655"/>
      <c r="F16" s="657"/>
      <c r="G16" s="655"/>
      <c r="H16" s="657"/>
      <c r="I16" s="655"/>
      <c r="J16" s="657"/>
      <c r="K16" s="657"/>
      <c r="L16" s="665"/>
      <c r="M16" s="655"/>
      <c r="N16" s="657"/>
      <c r="O16" s="655"/>
      <c r="P16" s="657"/>
      <c r="Q16" s="655"/>
      <c r="R16" s="659"/>
      <c r="S16" s="649"/>
      <c r="T16" s="651"/>
      <c r="U16" s="661"/>
      <c r="V16" s="651"/>
      <c r="W16" s="653"/>
      <c r="X16" s="671"/>
      <c r="Y16" s="671"/>
      <c r="Z16" s="637"/>
      <c r="AA16" s="782"/>
      <c r="AB16" s="345"/>
      <c r="AC16" s="345"/>
      <c r="AD16" s="342"/>
      <c r="AE16" s="342"/>
      <c r="AF16" s="218"/>
    </row>
    <row r="17" spans="1:32" s="132" customFormat="1" ht="15" customHeight="1">
      <c r="A17" s="258"/>
      <c r="B17" s="738" t="s">
        <v>339</v>
      </c>
      <c r="C17" s="739"/>
      <c r="D17" s="662" t="s">
        <v>1</v>
      </c>
      <c r="E17" s="654"/>
      <c r="F17" s="656" t="s">
        <v>2</v>
      </c>
      <c r="G17" s="654"/>
      <c r="H17" s="656" t="s">
        <v>3</v>
      </c>
      <c r="I17" s="654"/>
      <c r="J17" s="656" t="s">
        <v>4</v>
      </c>
      <c r="K17" s="656" t="s">
        <v>144</v>
      </c>
      <c r="L17" s="664" t="s">
        <v>1</v>
      </c>
      <c r="M17" s="654"/>
      <c r="N17" s="656" t="s">
        <v>2</v>
      </c>
      <c r="O17" s="654"/>
      <c r="P17" s="656" t="s">
        <v>146</v>
      </c>
      <c r="Q17" s="654"/>
      <c r="R17" s="658" t="s">
        <v>4</v>
      </c>
      <c r="S17" s="648" t="str">
        <f>IFERROR(IF(AC17=1,"",IF(AC17&gt;$AC$12,$AC$12-AB17+1,AC17-AB17+1)),"")</f>
        <v/>
      </c>
      <c r="T17" s="650" t="s">
        <v>4</v>
      </c>
      <c r="U17" s="660"/>
      <c r="V17" s="650" t="s">
        <v>4</v>
      </c>
      <c r="W17" s="652"/>
      <c r="X17" s="669" t="str">
        <f t="shared" si="0"/>
        <v/>
      </c>
      <c r="Y17" s="669"/>
      <c r="Z17" s="636" t="s">
        <v>4</v>
      </c>
      <c r="AA17" s="506" t="str">
        <f>IF(AB17=1,"",IF(AB17&lt;=AC14,"※1回目の取得より前の日付の申請はできません。",""))</f>
        <v/>
      </c>
      <c r="AB17" s="345">
        <f>IFERROR(DATEVALUE(CONCATENATE(D17,E17,F17,G17,H17,I17,J17)),1)</f>
        <v>1</v>
      </c>
      <c r="AC17" s="345">
        <f>IFERROR(DATEVALUE(CONCATENATE(L17,M17,N17,O17,P17,Q17,R17)),1)</f>
        <v>1</v>
      </c>
      <c r="AD17" s="342"/>
      <c r="AE17" s="342"/>
      <c r="AF17" s="218"/>
    </row>
    <row r="18" spans="1:32" s="468" customFormat="1" ht="15" customHeight="1">
      <c r="A18" s="473"/>
      <c r="B18" s="740"/>
      <c r="C18" s="741"/>
      <c r="D18" s="638"/>
      <c r="E18" s="640"/>
      <c r="F18" s="642"/>
      <c r="G18" s="640"/>
      <c r="H18" s="642"/>
      <c r="I18" s="640"/>
      <c r="J18" s="642"/>
      <c r="K18" s="642"/>
      <c r="L18" s="644"/>
      <c r="M18" s="640"/>
      <c r="N18" s="642"/>
      <c r="O18" s="640"/>
      <c r="P18" s="642"/>
      <c r="Q18" s="640"/>
      <c r="R18" s="646"/>
      <c r="S18" s="628"/>
      <c r="T18" s="630"/>
      <c r="U18" s="632"/>
      <c r="V18" s="630"/>
      <c r="W18" s="634"/>
      <c r="X18" s="670"/>
      <c r="Y18" s="670"/>
      <c r="Z18" s="626"/>
      <c r="AA18" s="782" t="str">
        <f>IF(AB17=1,"",IF(AB17&lt;=45016,"※開始日が令和5年3月31日以前の育業は対象外です。",""))</f>
        <v/>
      </c>
      <c r="AB18" s="345"/>
      <c r="AC18" s="345"/>
      <c r="AD18" s="342"/>
      <c r="AE18" s="342"/>
      <c r="AF18" s="218"/>
    </row>
    <row r="19" spans="1:32" s="132" customFormat="1" ht="15" customHeight="1">
      <c r="A19" s="258"/>
      <c r="B19" s="742"/>
      <c r="C19" s="743"/>
      <c r="D19" s="663"/>
      <c r="E19" s="655"/>
      <c r="F19" s="657"/>
      <c r="G19" s="655"/>
      <c r="H19" s="657"/>
      <c r="I19" s="655"/>
      <c r="J19" s="657"/>
      <c r="K19" s="657"/>
      <c r="L19" s="665"/>
      <c r="M19" s="655"/>
      <c r="N19" s="657"/>
      <c r="O19" s="655"/>
      <c r="P19" s="657"/>
      <c r="Q19" s="655"/>
      <c r="R19" s="659"/>
      <c r="S19" s="649"/>
      <c r="T19" s="651"/>
      <c r="U19" s="661"/>
      <c r="V19" s="651"/>
      <c r="W19" s="653"/>
      <c r="X19" s="671"/>
      <c r="Y19" s="671"/>
      <c r="Z19" s="637"/>
      <c r="AA19" s="782"/>
      <c r="AB19" s="345"/>
      <c r="AC19" s="345"/>
      <c r="AD19" s="342"/>
      <c r="AE19" s="342"/>
      <c r="AF19" s="218"/>
    </row>
    <row r="20" spans="1:32" s="132" customFormat="1" ht="15" customHeight="1">
      <c r="A20" s="258"/>
      <c r="B20" s="738" t="s">
        <v>340</v>
      </c>
      <c r="C20" s="739"/>
      <c r="D20" s="662" t="s">
        <v>1</v>
      </c>
      <c r="E20" s="654"/>
      <c r="F20" s="656" t="s">
        <v>2</v>
      </c>
      <c r="G20" s="654"/>
      <c r="H20" s="656" t="s">
        <v>3</v>
      </c>
      <c r="I20" s="654"/>
      <c r="J20" s="656" t="s">
        <v>4</v>
      </c>
      <c r="K20" s="656" t="s">
        <v>144</v>
      </c>
      <c r="L20" s="664" t="s">
        <v>1</v>
      </c>
      <c r="M20" s="654"/>
      <c r="N20" s="656" t="s">
        <v>2</v>
      </c>
      <c r="O20" s="654"/>
      <c r="P20" s="656" t="s">
        <v>146</v>
      </c>
      <c r="Q20" s="654"/>
      <c r="R20" s="658" t="s">
        <v>4</v>
      </c>
      <c r="S20" s="648" t="str">
        <f t="shared" ref="S20:S29" si="1">IFERROR(IF(AC20=1,"",IF(AC20&gt;$AC$12,$AC$12-AB20+1,AC20-AB20+1)),"")</f>
        <v/>
      </c>
      <c r="T20" s="650" t="s">
        <v>4</v>
      </c>
      <c r="U20" s="660"/>
      <c r="V20" s="650" t="s">
        <v>4</v>
      </c>
      <c r="W20" s="652"/>
      <c r="X20" s="669" t="str">
        <f t="shared" si="0"/>
        <v/>
      </c>
      <c r="Y20" s="669"/>
      <c r="Z20" s="636" t="s">
        <v>4</v>
      </c>
      <c r="AA20" s="506" t="str">
        <f>IF(AB20=1,"",IF(AB20&lt;=AC17,"※2回目の取得より前の日付の申請はできません。",""))</f>
        <v/>
      </c>
      <c r="AB20" s="345">
        <f>IFERROR(DATEVALUE(CONCATENATE(D20,E20,F20,G20,H20,I20,J20)),1)</f>
        <v>1</v>
      </c>
      <c r="AC20" s="345">
        <f>IFERROR(DATEVALUE(CONCATENATE(L20,M20,N20,O20,P20,Q20,R20)),1)</f>
        <v>1</v>
      </c>
      <c r="AD20" s="342"/>
      <c r="AE20" s="342"/>
      <c r="AF20" s="218"/>
    </row>
    <row r="21" spans="1:32" s="468" customFormat="1" ht="15" customHeight="1">
      <c r="A21" s="473"/>
      <c r="B21" s="740"/>
      <c r="C21" s="741"/>
      <c r="D21" s="638"/>
      <c r="E21" s="640"/>
      <c r="F21" s="642"/>
      <c r="G21" s="640"/>
      <c r="H21" s="642"/>
      <c r="I21" s="640"/>
      <c r="J21" s="642"/>
      <c r="K21" s="642"/>
      <c r="L21" s="644"/>
      <c r="M21" s="640"/>
      <c r="N21" s="642"/>
      <c r="O21" s="640"/>
      <c r="P21" s="642"/>
      <c r="Q21" s="640"/>
      <c r="R21" s="646"/>
      <c r="S21" s="628"/>
      <c r="T21" s="630"/>
      <c r="U21" s="632"/>
      <c r="V21" s="630"/>
      <c r="W21" s="634"/>
      <c r="X21" s="670"/>
      <c r="Y21" s="670"/>
      <c r="Z21" s="626"/>
      <c r="AA21" s="782" t="str">
        <f>IF(AB20=1,"",IF(AB20&lt;=45016,"※開始日が令和5年3月31日以前の育業は対象外です。",""))</f>
        <v/>
      </c>
      <c r="AB21" s="345"/>
      <c r="AC21" s="345"/>
      <c r="AD21" s="342"/>
      <c r="AE21" s="342"/>
      <c r="AF21" s="218"/>
    </row>
    <row r="22" spans="1:32" s="132" customFormat="1" ht="15" customHeight="1">
      <c r="A22" s="258"/>
      <c r="B22" s="742"/>
      <c r="C22" s="743"/>
      <c r="D22" s="663"/>
      <c r="E22" s="655"/>
      <c r="F22" s="657"/>
      <c r="G22" s="655"/>
      <c r="H22" s="657"/>
      <c r="I22" s="655"/>
      <c r="J22" s="657"/>
      <c r="K22" s="657"/>
      <c r="L22" s="665"/>
      <c r="M22" s="655"/>
      <c r="N22" s="657"/>
      <c r="O22" s="655"/>
      <c r="P22" s="657"/>
      <c r="Q22" s="655"/>
      <c r="R22" s="659"/>
      <c r="S22" s="649"/>
      <c r="T22" s="651"/>
      <c r="U22" s="661"/>
      <c r="V22" s="651"/>
      <c r="W22" s="653"/>
      <c r="X22" s="671"/>
      <c r="Y22" s="671"/>
      <c r="Z22" s="637"/>
      <c r="AA22" s="782"/>
      <c r="AB22" s="345"/>
      <c r="AC22" s="345"/>
      <c r="AD22" s="342"/>
      <c r="AE22" s="342"/>
      <c r="AF22" s="218"/>
    </row>
    <row r="23" spans="1:32" s="132" customFormat="1" ht="15" customHeight="1">
      <c r="A23" s="258"/>
      <c r="B23" s="738" t="s">
        <v>341</v>
      </c>
      <c r="C23" s="739"/>
      <c r="D23" s="662" t="s">
        <v>1</v>
      </c>
      <c r="E23" s="654"/>
      <c r="F23" s="656" t="s">
        <v>2</v>
      </c>
      <c r="G23" s="654"/>
      <c r="H23" s="656" t="s">
        <v>3</v>
      </c>
      <c r="I23" s="654"/>
      <c r="J23" s="656" t="s">
        <v>4</v>
      </c>
      <c r="K23" s="656" t="s">
        <v>144</v>
      </c>
      <c r="L23" s="664" t="s">
        <v>1</v>
      </c>
      <c r="M23" s="654"/>
      <c r="N23" s="656" t="s">
        <v>2</v>
      </c>
      <c r="O23" s="654"/>
      <c r="P23" s="656" t="s">
        <v>146</v>
      </c>
      <c r="Q23" s="654"/>
      <c r="R23" s="658" t="s">
        <v>4</v>
      </c>
      <c r="S23" s="648" t="str">
        <f t="shared" si="1"/>
        <v/>
      </c>
      <c r="T23" s="650" t="s">
        <v>4</v>
      </c>
      <c r="U23" s="660"/>
      <c r="V23" s="650" t="s">
        <v>4</v>
      </c>
      <c r="W23" s="652"/>
      <c r="X23" s="669" t="str">
        <f t="shared" si="0"/>
        <v/>
      </c>
      <c r="Y23" s="669"/>
      <c r="Z23" s="636" t="s">
        <v>4</v>
      </c>
      <c r="AA23" s="506" t="str">
        <f>IF(AB23=1,"",IF(AB23&lt;=AC20,"※3回目の取得より前の日付の申請はできません。",""))</f>
        <v/>
      </c>
      <c r="AB23" s="345">
        <f>IFERROR(DATEVALUE(CONCATENATE(D23,E23,F23,G23,H23,I23,J23)),1)</f>
        <v>1</v>
      </c>
      <c r="AC23" s="345">
        <f>IFERROR(DATEVALUE(CONCATENATE(L23,M23,N23,O23,P23,Q23,R23)),1)</f>
        <v>1</v>
      </c>
      <c r="AD23" s="342"/>
      <c r="AE23" s="342"/>
      <c r="AF23" s="218"/>
    </row>
    <row r="24" spans="1:32" s="468" customFormat="1" ht="15" customHeight="1">
      <c r="A24" s="473"/>
      <c r="B24" s="740"/>
      <c r="C24" s="741"/>
      <c r="D24" s="638"/>
      <c r="E24" s="640"/>
      <c r="F24" s="642"/>
      <c r="G24" s="640"/>
      <c r="H24" s="642"/>
      <c r="I24" s="640"/>
      <c r="J24" s="642"/>
      <c r="K24" s="642"/>
      <c r="L24" s="644"/>
      <c r="M24" s="640"/>
      <c r="N24" s="642"/>
      <c r="O24" s="640"/>
      <c r="P24" s="642"/>
      <c r="Q24" s="640"/>
      <c r="R24" s="646"/>
      <c r="S24" s="628"/>
      <c r="T24" s="630"/>
      <c r="U24" s="632"/>
      <c r="V24" s="630"/>
      <c r="W24" s="634"/>
      <c r="X24" s="670"/>
      <c r="Y24" s="670"/>
      <c r="Z24" s="626"/>
      <c r="AA24" s="782" t="str">
        <f>IF(AB23=1,"",IF(AB23&lt;=45016,"※開始日が令和5年3月31日以前の育業は対象外です。",""))</f>
        <v/>
      </c>
      <c r="AB24" s="345"/>
      <c r="AC24" s="345"/>
      <c r="AD24" s="342"/>
      <c r="AE24" s="342"/>
      <c r="AF24" s="218"/>
    </row>
    <row r="25" spans="1:32" s="132" customFormat="1" ht="15" customHeight="1">
      <c r="A25" s="258"/>
      <c r="B25" s="742"/>
      <c r="C25" s="743"/>
      <c r="D25" s="663"/>
      <c r="E25" s="655"/>
      <c r="F25" s="657"/>
      <c r="G25" s="655"/>
      <c r="H25" s="657"/>
      <c r="I25" s="655"/>
      <c r="J25" s="657"/>
      <c r="K25" s="657"/>
      <c r="L25" s="665"/>
      <c r="M25" s="655"/>
      <c r="N25" s="657"/>
      <c r="O25" s="655"/>
      <c r="P25" s="657"/>
      <c r="Q25" s="655"/>
      <c r="R25" s="659"/>
      <c r="S25" s="649"/>
      <c r="T25" s="651"/>
      <c r="U25" s="661"/>
      <c r="V25" s="651"/>
      <c r="W25" s="653"/>
      <c r="X25" s="671"/>
      <c r="Y25" s="671"/>
      <c r="Z25" s="637"/>
      <c r="AA25" s="782"/>
      <c r="AB25" s="345"/>
      <c r="AC25" s="345"/>
      <c r="AD25" s="342"/>
      <c r="AE25" s="342"/>
      <c r="AF25" s="218"/>
    </row>
    <row r="26" spans="1:32" s="132" customFormat="1" ht="15" customHeight="1">
      <c r="A26" s="258"/>
      <c r="B26" s="738" t="s">
        <v>342</v>
      </c>
      <c r="C26" s="739"/>
      <c r="D26" s="662" t="s">
        <v>1</v>
      </c>
      <c r="E26" s="654"/>
      <c r="F26" s="656" t="s">
        <v>2</v>
      </c>
      <c r="G26" s="654"/>
      <c r="H26" s="656" t="s">
        <v>147</v>
      </c>
      <c r="I26" s="654"/>
      <c r="J26" s="656" t="s">
        <v>347</v>
      </c>
      <c r="K26" s="656" t="s">
        <v>144</v>
      </c>
      <c r="L26" s="664" t="s">
        <v>1</v>
      </c>
      <c r="M26" s="654"/>
      <c r="N26" s="656" t="s">
        <v>2</v>
      </c>
      <c r="O26" s="654"/>
      <c r="P26" s="656" t="s">
        <v>147</v>
      </c>
      <c r="Q26" s="654"/>
      <c r="R26" s="658" t="s">
        <v>347</v>
      </c>
      <c r="S26" s="648" t="str">
        <f t="shared" si="1"/>
        <v/>
      </c>
      <c r="T26" s="650" t="s">
        <v>4</v>
      </c>
      <c r="U26" s="660"/>
      <c r="V26" s="650" t="s">
        <v>4</v>
      </c>
      <c r="W26" s="652"/>
      <c r="X26" s="669" t="str">
        <f t="shared" si="0"/>
        <v/>
      </c>
      <c r="Y26" s="669"/>
      <c r="Z26" s="636" t="s">
        <v>4</v>
      </c>
      <c r="AA26" s="506" t="str">
        <f>IF(AB26=1,"",IF(AB26&lt;=AC23,"※４回目の取得より前の日付の申請はできません。",""))</f>
        <v/>
      </c>
      <c r="AB26" s="345">
        <f>IFERROR(DATEVALUE(CONCATENATE(D26,E26,F26,G26,H26,I26,J26)),1)</f>
        <v>1</v>
      </c>
      <c r="AC26" s="345">
        <f>IFERROR(DATEVALUE(CONCATENATE(L26,M26,N26,O26,P26,Q26,R26)),1)</f>
        <v>1</v>
      </c>
      <c r="AD26" s="342"/>
      <c r="AE26" s="342"/>
      <c r="AF26" s="218"/>
    </row>
    <row r="27" spans="1:32" s="468" customFormat="1" ht="15" customHeight="1">
      <c r="A27" s="473"/>
      <c r="B27" s="740"/>
      <c r="C27" s="741"/>
      <c r="D27" s="638"/>
      <c r="E27" s="640"/>
      <c r="F27" s="642"/>
      <c r="G27" s="640"/>
      <c r="H27" s="642"/>
      <c r="I27" s="640"/>
      <c r="J27" s="642"/>
      <c r="K27" s="642"/>
      <c r="L27" s="644"/>
      <c r="M27" s="640"/>
      <c r="N27" s="642"/>
      <c r="O27" s="640"/>
      <c r="P27" s="642"/>
      <c r="Q27" s="640"/>
      <c r="R27" s="646"/>
      <c r="S27" s="628"/>
      <c r="T27" s="630"/>
      <c r="U27" s="632"/>
      <c r="V27" s="630"/>
      <c r="W27" s="634"/>
      <c r="X27" s="670"/>
      <c r="Y27" s="670"/>
      <c r="Z27" s="626"/>
      <c r="AA27" s="782" t="str">
        <f>IF(AB26=1,"",IF(AB26&lt;=45016,"※開始日が令和5年3月31日以前の育業は対象外です。",""))</f>
        <v/>
      </c>
      <c r="AB27" s="345"/>
      <c r="AC27" s="345"/>
      <c r="AD27" s="342"/>
      <c r="AE27" s="342"/>
      <c r="AF27" s="218"/>
    </row>
    <row r="28" spans="1:32" s="132" customFormat="1" ht="15" customHeight="1">
      <c r="A28" s="258"/>
      <c r="B28" s="742"/>
      <c r="C28" s="743"/>
      <c r="D28" s="663"/>
      <c r="E28" s="655"/>
      <c r="F28" s="657"/>
      <c r="G28" s="655"/>
      <c r="H28" s="657"/>
      <c r="I28" s="655"/>
      <c r="J28" s="657"/>
      <c r="K28" s="657"/>
      <c r="L28" s="665"/>
      <c r="M28" s="655"/>
      <c r="N28" s="657"/>
      <c r="O28" s="655"/>
      <c r="P28" s="657"/>
      <c r="Q28" s="655"/>
      <c r="R28" s="659"/>
      <c r="S28" s="649"/>
      <c r="T28" s="651"/>
      <c r="U28" s="661"/>
      <c r="V28" s="651"/>
      <c r="W28" s="653"/>
      <c r="X28" s="671"/>
      <c r="Y28" s="671"/>
      <c r="Z28" s="637"/>
      <c r="AA28" s="782"/>
      <c r="AB28" s="345"/>
      <c r="AC28" s="345"/>
      <c r="AD28" s="342"/>
      <c r="AE28" s="342"/>
      <c r="AF28" s="218"/>
    </row>
    <row r="29" spans="1:32" s="132" customFormat="1" ht="15" customHeight="1">
      <c r="A29" s="258"/>
      <c r="B29" s="740" t="s">
        <v>343</v>
      </c>
      <c r="C29" s="741"/>
      <c r="D29" s="638" t="s">
        <v>1</v>
      </c>
      <c r="E29" s="640"/>
      <c r="F29" s="642" t="s">
        <v>2</v>
      </c>
      <c r="G29" s="640"/>
      <c r="H29" s="642" t="s">
        <v>3</v>
      </c>
      <c r="I29" s="640"/>
      <c r="J29" s="642" t="s">
        <v>4</v>
      </c>
      <c r="K29" s="642" t="s">
        <v>144</v>
      </c>
      <c r="L29" s="644" t="s">
        <v>1</v>
      </c>
      <c r="M29" s="640"/>
      <c r="N29" s="642" t="s">
        <v>2</v>
      </c>
      <c r="O29" s="640"/>
      <c r="P29" s="642" t="s">
        <v>146</v>
      </c>
      <c r="Q29" s="640"/>
      <c r="R29" s="646" t="s">
        <v>4</v>
      </c>
      <c r="S29" s="628" t="str">
        <f t="shared" si="1"/>
        <v/>
      </c>
      <c r="T29" s="630" t="s">
        <v>4</v>
      </c>
      <c r="U29" s="632"/>
      <c r="V29" s="630" t="s">
        <v>4</v>
      </c>
      <c r="W29" s="634"/>
      <c r="X29" s="670" t="str">
        <f t="shared" si="0"/>
        <v/>
      </c>
      <c r="Y29" s="670"/>
      <c r="Z29" s="626" t="s">
        <v>4</v>
      </c>
      <c r="AA29" s="506" t="str">
        <f>IF(AB29=1,"",IF(AB29&lt;=AC23,"※５回目の取得より前の日付の申請はできません。",""))</f>
        <v/>
      </c>
      <c r="AB29" s="345">
        <f>IFERROR(DATEVALUE(CONCATENATE(D29,E29,F29,G29,H29,I29,J29)),1)</f>
        <v>1</v>
      </c>
      <c r="AC29" s="345">
        <f>IFERROR(DATEVALUE(CONCATENATE(L29,M29,N29,O29,P29,Q29,R29)),1)</f>
        <v>1</v>
      </c>
      <c r="AD29" s="342"/>
      <c r="AE29" s="342"/>
      <c r="AF29" s="218"/>
    </row>
    <row r="30" spans="1:32" s="468" customFormat="1" ht="15" customHeight="1">
      <c r="A30" s="473"/>
      <c r="B30" s="740"/>
      <c r="C30" s="741"/>
      <c r="D30" s="638"/>
      <c r="E30" s="640"/>
      <c r="F30" s="642"/>
      <c r="G30" s="640"/>
      <c r="H30" s="642"/>
      <c r="I30" s="640"/>
      <c r="J30" s="642"/>
      <c r="K30" s="642"/>
      <c r="L30" s="644"/>
      <c r="M30" s="640"/>
      <c r="N30" s="642"/>
      <c r="O30" s="640"/>
      <c r="P30" s="642"/>
      <c r="Q30" s="640"/>
      <c r="R30" s="646"/>
      <c r="S30" s="628"/>
      <c r="T30" s="630"/>
      <c r="U30" s="632"/>
      <c r="V30" s="630"/>
      <c r="W30" s="634"/>
      <c r="X30" s="670"/>
      <c r="Y30" s="670"/>
      <c r="Z30" s="626"/>
      <c r="AA30" s="782" t="str">
        <f>IF(AB29=1,"",IF(AB29&lt;=45016,"※開始日が令和5年3月31日以前の育業は対象外です。",""))</f>
        <v/>
      </c>
      <c r="AB30" s="345"/>
      <c r="AC30" s="345"/>
      <c r="AD30" s="342"/>
      <c r="AE30" s="342"/>
      <c r="AF30" s="218"/>
    </row>
    <row r="31" spans="1:32" s="132" customFormat="1" ht="15" customHeight="1" thickBot="1">
      <c r="A31" s="258"/>
      <c r="B31" s="748"/>
      <c r="C31" s="749"/>
      <c r="D31" s="639"/>
      <c r="E31" s="641"/>
      <c r="F31" s="643"/>
      <c r="G31" s="641"/>
      <c r="H31" s="643"/>
      <c r="I31" s="641"/>
      <c r="J31" s="643"/>
      <c r="K31" s="643"/>
      <c r="L31" s="645"/>
      <c r="M31" s="641"/>
      <c r="N31" s="643"/>
      <c r="O31" s="641"/>
      <c r="P31" s="643"/>
      <c r="Q31" s="641"/>
      <c r="R31" s="647"/>
      <c r="S31" s="629"/>
      <c r="T31" s="631"/>
      <c r="U31" s="633"/>
      <c r="V31" s="631"/>
      <c r="W31" s="635"/>
      <c r="X31" s="672"/>
      <c r="Y31" s="672"/>
      <c r="Z31" s="627"/>
      <c r="AA31" s="782"/>
      <c r="AB31" s="345"/>
      <c r="AC31" s="345"/>
      <c r="AD31" s="342"/>
      <c r="AE31" s="342"/>
      <c r="AF31" s="218"/>
    </row>
    <row r="32" spans="1:32" ht="21.75" customHeight="1">
      <c r="A32" s="252"/>
      <c r="B32" s="770" t="s">
        <v>139</v>
      </c>
      <c r="C32" s="771"/>
      <c r="D32" s="771"/>
      <c r="E32" s="772"/>
      <c r="F32" s="770"/>
      <c r="G32" s="773" t="s">
        <v>1</v>
      </c>
      <c r="H32" s="771" t="str">
        <f>IF(AF32=1,"",TEXT(AF32,"e"))</f>
        <v/>
      </c>
      <c r="I32" s="771" t="s">
        <v>2</v>
      </c>
      <c r="J32" s="771" t="str">
        <f>IF(AF32="","",MONTH(AF32))</f>
        <v/>
      </c>
      <c r="K32" s="771" t="s">
        <v>3</v>
      </c>
      <c r="L32" s="771" t="str">
        <f>IF(AF32="","",DAY(AF32))</f>
        <v/>
      </c>
      <c r="M32" s="771" t="s">
        <v>4</v>
      </c>
      <c r="N32" s="774"/>
      <c r="O32" s="776" t="s">
        <v>138</v>
      </c>
      <c r="P32" s="777"/>
      <c r="Q32" s="777"/>
      <c r="R32" s="777"/>
      <c r="S32" s="777"/>
      <c r="T32" s="778"/>
      <c r="U32" s="776"/>
      <c r="V32" s="771" t="s">
        <v>137</v>
      </c>
      <c r="W32" s="780"/>
      <c r="X32" s="777" t="str">
        <f>IF(SUM(X14,X17,X20,X23,X26,X29)=0,"",SUM(X14,X17,X20,X23,X26,X29))</f>
        <v/>
      </c>
      <c r="Y32" s="777"/>
      <c r="Z32" s="772" t="s">
        <v>4</v>
      </c>
      <c r="AA32" s="507" t="str">
        <f>IF(X32&lt;30,"※30日未満の育業は対象外です。","")</f>
        <v/>
      </c>
      <c r="AB32" s="345"/>
      <c r="AC32" s="346" t="s">
        <v>141</v>
      </c>
      <c r="AD32" s="347">
        <f>IF($AC$29&gt;1,$AC$29,IF($AC$26&gt;1,$AC$26,IF($AC$23&gt;1,$AC$23,IF($AC$20&gt;1,$AC$20,IF($AC$17&gt;1,$AC$17,IF($AC$14&gt;1,$AC$14,0))))))</f>
        <v>0</v>
      </c>
      <c r="AE32" s="348" t="s">
        <v>140</v>
      </c>
      <c r="AF32" s="235" t="str">
        <f>IF(AD32=0,"",AD32+1)</f>
        <v/>
      </c>
    </row>
    <row r="33" spans="1:32" ht="21.75" customHeight="1">
      <c r="A33" s="252"/>
      <c r="B33" s="703"/>
      <c r="C33" s="657"/>
      <c r="D33" s="657"/>
      <c r="E33" s="659"/>
      <c r="F33" s="703"/>
      <c r="G33" s="665"/>
      <c r="H33" s="657"/>
      <c r="I33" s="657"/>
      <c r="J33" s="657"/>
      <c r="K33" s="657"/>
      <c r="L33" s="657"/>
      <c r="M33" s="657"/>
      <c r="N33" s="775"/>
      <c r="O33" s="691"/>
      <c r="P33" s="779"/>
      <c r="Q33" s="779"/>
      <c r="R33" s="779"/>
      <c r="S33" s="779"/>
      <c r="T33" s="743"/>
      <c r="U33" s="691"/>
      <c r="V33" s="657"/>
      <c r="W33" s="781"/>
      <c r="X33" s="779"/>
      <c r="Y33" s="779"/>
      <c r="Z33" s="659"/>
      <c r="AA33" s="507" t="str">
        <f>IFERROR(IF(OR(AC14&gt;AC12,AC17&gt;AC12,AC20&gt;AC12,AC23&gt;AC12,AC26&gt;AC12,AC29&gt;AC12),"※子が2歳以上の育業日数は含まれません",""),"")</f>
        <v/>
      </c>
      <c r="AB33" s="345">
        <f>IFERROR(DATEVALUE(CONCATENATE(G32,H32,I32,J32,K32,L32,M32)),1)</f>
        <v>1</v>
      </c>
      <c r="AC33" s="345"/>
    </row>
    <row r="34" spans="1:32" s="265" customFormat="1" ht="27" customHeight="1">
      <c r="B34" s="444" t="s">
        <v>396</v>
      </c>
      <c r="C34" s="387"/>
      <c r="D34" s="387"/>
      <c r="E34" s="387"/>
      <c r="F34" s="387"/>
      <c r="G34" s="387"/>
      <c r="H34" s="387"/>
      <c r="I34" s="387"/>
      <c r="J34" s="262"/>
      <c r="K34" s="262"/>
      <c r="L34" s="262"/>
      <c r="V34" s="44"/>
      <c r="W34" s="15"/>
      <c r="X34" s="15"/>
      <c r="Y34" s="15"/>
      <c r="Z34" s="15"/>
      <c r="AA34" s="13"/>
      <c r="AB34" s="335"/>
      <c r="AC34" s="335"/>
      <c r="AD34" s="335"/>
      <c r="AE34" s="335"/>
      <c r="AF34" s="14"/>
    </row>
    <row r="35" spans="1:32" s="265" customFormat="1" ht="21" customHeight="1">
      <c r="B35" s="550" t="s">
        <v>447</v>
      </c>
      <c r="C35" s="550"/>
      <c r="D35" s="550"/>
      <c r="E35" s="550"/>
      <c r="F35" s="550"/>
      <c r="G35" s="550"/>
      <c r="H35" s="550"/>
      <c r="I35" s="550"/>
      <c r="J35" s="509"/>
      <c r="K35" s="509"/>
      <c r="L35" s="509"/>
      <c r="M35" s="33"/>
      <c r="N35" s="277" t="s">
        <v>160</v>
      </c>
      <c r="O35" s="48"/>
      <c r="P35" s="48"/>
      <c r="Q35" s="277" t="s">
        <v>159</v>
      </c>
      <c r="R35" s="48"/>
      <c r="S35" s="263"/>
      <c r="T35" s="263"/>
      <c r="U35" s="263"/>
      <c r="V35" s="47"/>
      <c r="W35" s="47"/>
      <c r="X35" s="15"/>
      <c r="Y35" s="456"/>
      <c r="Z35" s="456"/>
      <c r="AA35" s="13"/>
      <c r="AB35" s="335" t="b">
        <v>0</v>
      </c>
      <c r="AC35" s="335" t="b">
        <v>0</v>
      </c>
      <c r="AD35" s="335"/>
      <c r="AE35" s="335"/>
      <c r="AF35" s="14"/>
    </row>
    <row r="36" spans="1:32" s="265" customFormat="1" ht="24" customHeight="1">
      <c r="B36" s="337" t="s">
        <v>386</v>
      </c>
      <c r="C36" s="260"/>
      <c r="D36" s="260"/>
      <c r="E36" s="260"/>
      <c r="F36" s="260"/>
      <c r="G36" s="260"/>
      <c r="H36" s="260"/>
      <c r="I36" s="260"/>
      <c r="J36" s="260"/>
      <c r="K36" s="260"/>
      <c r="L36" s="266"/>
      <c r="M36" s="266"/>
      <c r="N36" s="266"/>
      <c r="O36" s="266"/>
      <c r="P36" s="266"/>
      <c r="Q36" s="266"/>
      <c r="R36" s="266"/>
      <c r="S36" s="266"/>
      <c r="T36" s="266"/>
      <c r="U36" s="266"/>
      <c r="V36" s="47"/>
      <c r="W36" s="47"/>
      <c r="X36" s="15"/>
      <c r="Y36" s="15"/>
      <c r="Z36" s="15"/>
      <c r="AA36" s="13"/>
      <c r="AB36" s="335"/>
      <c r="AC36" s="335"/>
      <c r="AD36" s="335"/>
      <c r="AE36" s="335"/>
      <c r="AF36" s="14"/>
    </row>
    <row r="37" spans="1:32" s="265" customFormat="1" ht="23.25" customHeight="1">
      <c r="B37" s="46"/>
      <c r="C37" s="750" t="s">
        <v>158</v>
      </c>
      <c r="D37" s="751"/>
      <c r="E37" s="751"/>
      <c r="F37" s="751"/>
      <c r="G37" s="751"/>
      <c r="H37" s="751"/>
      <c r="I37" s="751"/>
      <c r="J37" s="751"/>
      <c r="K37" s="752"/>
      <c r="L37" s="707" t="s">
        <v>157</v>
      </c>
      <c r="M37" s="757"/>
      <c r="N37" s="757"/>
      <c r="O37" s="757"/>
      <c r="P37" s="757"/>
      <c r="Q37" s="757"/>
      <c r="R37" s="757"/>
      <c r="S37" s="757"/>
      <c r="T37" s="757"/>
      <c r="U37" s="757"/>
      <c r="V37" s="757"/>
      <c r="W37" s="757"/>
      <c r="X37" s="757"/>
      <c r="Y37" s="757"/>
      <c r="Z37" s="758"/>
      <c r="AA37" s="508"/>
      <c r="AB37" s="335"/>
      <c r="AC37" s="335"/>
      <c r="AD37" s="335"/>
      <c r="AE37" s="335"/>
      <c r="AF37" s="14"/>
    </row>
    <row r="38" spans="1:32" s="265" customFormat="1" ht="30" customHeight="1">
      <c r="B38" s="139">
        <v>1</v>
      </c>
      <c r="C38" s="753" t="s">
        <v>1</v>
      </c>
      <c r="D38" s="754"/>
      <c r="E38" s="140"/>
      <c r="F38" s="274" t="s">
        <v>2</v>
      </c>
      <c r="G38" s="140"/>
      <c r="H38" s="274" t="s">
        <v>3</v>
      </c>
      <c r="I38" s="140"/>
      <c r="J38" s="274" t="s">
        <v>4</v>
      </c>
      <c r="K38" s="141"/>
      <c r="L38" s="759"/>
      <c r="M38" s="760"/>
      <c r="N38" s="760"/>
      <c r="O38" s="760"/>
      <c r="P38" s="760"/>
      <c r="Q38" s="760"/>
      <c r="R38" s="760"/>
      <c r="S38" s="760"/>
      <c r="T38" s="760"/>
      <c r="U38" s="760"/>
      <c r="V38" s="760"/>
      <c r="W38" s="760"/>
      <c r="X38" s="760"/>
      <c r="Y38" s="760"/>
      <c r="Z38" s="761"/>
      <c r="AA38" s="13"/>
      <c r="AB38" s="335"/>
      <c r="AC38" s="335"/>
      <c r="AD38" s="335"/>
      <c r="AE38" s="335"/>
      <c r="AF38" s="14"/>
    </row>
    <row r="39" spans="1:32" s="265" customFormat="1" ht="30" customHeight="1">
      <c r="B39" s="142">
        <v>2</v>
      </c>
      <c r="C39" s="755" t="s">
        <v>1</v>
      </c>
      <c r="D39" s="756"/>
      <c r="E39" s="276"/>
      <c r="F39" s="275" t="s">
        <v>2</v>
      </c>
      <c r="G39" s="276"/>
      <c r="H39" s="275" t="s">
        <v>3</v>
      </c>
      <c r="I39" s="276"/>
      <c r="J39" s="275" t="s">
        <v>4</v>
      </c>
      <c r="K39" s="143"/>
      <c r="L39" s="762"/>
      <c r="M39" s="763"/>
      <c r="N39" s="763"/>
      <c r="O39" s="763"/>
      <c r="P39" s="763"/>
      <c r="Q39" s="763"/>
      <c r="R39" s="763"/>
      <c r="S39" s="763"/>
      <c r="T39" s="763"/>
      <c r="U39" s="763"/>
      <c r="V39" s="763"/>
      <c r="W39" s="763"/>
      <c r="X39" s="763"/>
      <c r="Y39" s="763"/>
      <c r="Z39" s="764"/>
      <c r="AA39" s="13"/>
      <c r="AB39" s="335"/>
      <c r="AC39" s="335"/>
      <c r="AD39" s="335"/>
      <c r="AE39" s="335"/>
      <c r="AF39" s="14"/>
    </row>
    <row r="40" spans="1:32" s="265" customFormat="1" ht="30" customHeight="1">
      <c r="B40" s="142">
        <v>3</v>
      </c>
      <c r="C40" s="755" t="s">
        <v>1</v>
      </c>
      <c r="D40" s="756"/>
      <c r="E40" s="276"/>
      <c r="F40" s="275" t="s">
        <v>2</v>
      </c>
      <c r="G40" s="276"/>
      <c r="H40" s="275" t="s">
        <v>3</v>
      </c>
      <c r="I40" s="276"/>
      <c r="J40" s="275" t="s">
        <v>4</v>
      </c>
      <c r="K40" s="143"/>
      <c r="L40" s="762"/>
      <c r="M40" s="763"/>
      <c r="N40" s="763"/>
      <c r="O40" s="763"/>
      <c r="P40" s="763"/>
      <c r="Q40" s="763"/>
      <c r="R40" s="763"/>
      <c r="S40" s="763"/>
      <c r="T40" s="763"/>
      <c r="U40" s="763"/>
      <c r="V40" s="763"/>
      <c r="W40" s="763"/>
      <c r="X40" s="763"/>
      <c r="Y40" s="763"/>
      <c r="Z40" s="764"/>
      <c r="AA40" s="13"/>
      <c r="AB40" s="335"/>
      <c r="AC40" s="335"/>
      <c r="AD40" s="335"/>
      <c r="AE40" s="335"/>
      <c r="AF40" s="14"/>
    </row>
    <row r="41" spans="1:32" s="265" customFormat="1" ht="30" customHeight="1">
      <c r="B41" s="142">
        <v>4</v>
      </c>
      <c r="C41" s="755" t="s">
        <v>1</v>
      </c>
      <c r="D41" s="756"/>
      <c r="E41" s="276"/>
      <c r="F41" s="275" t="s">
        <v>2</v>
      </c>
      <c r="G41" s="276"/>
      <c r="H41" s="275" t="s">
        <v>3</v>
      </c>
      <c r="I41" s="276"/>
      <c r="J41" s="275" t="s">
        <v>4</v>
      </c>
      <c r="K41" s="143"/>
      <c r="L41" s="762"/>
      <c r="M41" s="763"/>
      <c r="N41" s="763"/>
      <c r="O41" s="763"/>
      <c r="P41" s="763"/>
      <c r="Q41" s="763"/>
      <c r="R41" s="763"/>
      <c r="S41" s="763"/>
      <c r="T41" s="763"/>
      <c r="U41" s="763"/>
      <c r="V41" s="763"/>
      <c r="W41" s="763"/>
      <c r="X41" s="763"/>
      <c r="Y41" s="763"/>
      <c r="Z41" s="764"/>
      <c r="AA41" s="13"/>
      <c r="AB41" s="335"/>
      <c r="AC41" s="335"/>
      <c r="AD41" s="335"/>
      <c r="AE41" s="335"/>
      <c r="AF41" s="14"/>
    </row>
    <row r="42" spans="1:32" s="265" customFormat="1" ht="30" customHeight="1">
      <c r="B42" s="142">
        <v>5</v>
      </c>
      <c r="C42" s="755" t="s">
        <v>1</v>
      </c>
      <c r="D42" s="756"/>
      <c r="E42" s="276"/>
      <c r="F42" s="275" t="s">
        <v>2</v>
      </c>
      <c r="G42" s="276"/>
      <c r="H42" s="275" t="s">
        <v>3</v>
      </c>
      <c r="I42" s="276"/>
      <c r="J42" s="275" t="s">
        <v>4</v>
      </c>
      <c r="K42" s="143"/>
      <c r="L42" s="762"/>
      <c r="M42" s="763"/>
      <c r="N42" s="763"/>
      <c r="O42" s="763"/>
      <c r="P42" s="763"/>
      <c r="Q42" s="763"/>
      <c r="R42" s="763"/>
      <c r="S42" s="763"/>
      <c r="T42" s="763"/>
      <c r="U42" s="763"/>
      <c r="V42" s="763"/>
      <c r="W42" s="763"/>
      <c r="X42" s="763"/>
      <c r="Y42" s="763"/>
      <c r="Z42" s="764"/>
      <c r="AA42" s="13"/>
      <c r="AB42" s="335"/>
      <c r="AC42" s="335"/>
      <c r="AD42" s="335"/>
      <c r="AE42" s="335"/>
      <c r="AF42" s="14"/>
    </row>
    <row r="43" spans="1:32" s="265" customFormat="1" ht="30" customHeight="1">
      <c r="B43" s="142">
        <v>6</v>
      </c>
      <c r="C43" s="755" t="s">
        <v>1</v>
      </c>
      <c r="D43" s="756"/>
      <c r="E43" s="276"/>
      <c r="F43" s="275" t="s">
        <v>2</v>
      </c>
      <c r="G43" s="276"/>
      <c r="H43" s="275" t="s">
        <v>3</v>
      </c>
      <c r="I43" s="276"/>
      <c r="J43" s="275" t="s">
        <v>4</v>
      </c>
      <c r="K43" s="143"/>
      <c r="L43" s="762"/>
      <c r="M43" s="763"/>
      <c r="N43" s="763"/>
      <c r="O43" s="763"/>
      <c r="P43" s="763"/>
      <c r="Q43" s="763"/>
      <c r="R43" s="763"/>
      <c r="S43" s="763"/>
      <c r="T43" s="763"/>
      <c r="U43" s="763"/>
      <c r="V43" s="763"/>
      <c r="W43" s="763"/>
      <c r="X43" s="763"/>
      <c r="Y43" s="763"/>
      <c r="Z43" s="764"/>
      <c r="AA43" s="13"/>
      <c r="AB43" s="335"/>
      <c r="AC43" s="335"/>
      <c r="AD43" s="335"/>
      <c r="AE43" s="335"/>
      <c r="AF43" s="14"/>
    </row>
    <row r="44" spans="1:32" s="265" customFormat="1" ht="30" customHeight="1">
      <c r="B44" s="142">
        <v>7</v>
      </c>
      <c r="C44" s="755" t="s">
        <v>1</v>
      </c>
      <c r="D44" s="756"/>
      <c r="E44" s="276"/>
      <c r="F44" s="275" t="s">
        <v>2</v>
      </c>
      <c r="G44" s="276"/>
      <c r="H44" s="275" t="s">
        <v>3</v>
      </c>
      <c r="I44" s="276"/>
      <c r="J44" s="275" t="s">
        <v>4</v>
      </c>
      <c r="K44" s="143"/>
      <c r="L44" s="762"/>
      <c r="M44" s="763"/>
      <c r="N44" s="763"/>
      <c r="O44" s="763"/>
      <c r="P44" s="763"/>
      <c r="Q44" s="763"/>
      <c r="R44" s="763"/>
      <c r="S44" s="763"/>
      <c r="T44" s="763"/>
      <c r="U44" s="763"/>
      <c r="V44" s="763"/>
      <c r="W44" s="763"/>
      <c r="X44" s="763"/>
      <c r="Y44" s="763"/>
      <c r="Z44" s="764"/>
      <c r="AA44" s="13"/>
      <c r="AB44" s="335"/>
      <c r="AC44" s="335"/>
      <c r="AD44" s="335"/>
      <c r="AE44" s="335"/>
      <c r="AF44" s="14"/>
    </row>
    <row r="45" spans="1:32" s="265" customFormat="1" ht="30" customHeight="1">
      <c r="B45" s="142">
        <v>8</v>
      </c>
      <c r="C45" s="755" t="s">
        <v>1</v>
      </c>
      <c r="D45" s="756"/>
      <c r="E45" s="276"/>
      <c r="F45" s="275" t="s">
        <v>2</v>
      </c>
      <c r="G45" s="276"/>
      <c r="H45" s="275" t="s">
        <v>3</v>
      </c>
      <c r="I45" s="276"/>
      <c r="J45" s="275" t="s">
        <v>4</v>
      </c>
      <c r="K45" s="143"/>
      <c r="L45" s="762"/>
      <c r="M45" s="763"/>
      <c r="N45" s="763"/>
      <c r="O45" s="763"/>
      <c r="P45" s="763"/>
      <c r="Q45" s="763"/>
      <c r="R45" s="763"/>
      <c r="S45" s="763"/>
      <c r="T45" s="763"/>
      <c r="U45" s="763"/>
      <c r="V45" s="763"/>
      <c r="W45" s="763"/>
      <c r="X45" s="763"/>
      <c r="Y45" s="763"/>
      <c r="Z45" s="764"/>
      <c r="AA45" s="13"/>
      <c r="AB45" s="335"/>
      <c r="AC45" s="335"/>
      <c r="AD45" s="335"/>
      <c r="AE45" s="335"/>
      <c r="AF45" s="14"/>
    </row>
    <row r="46" spans="1:32" s="265" customFormat="1" ht="30" customHeight="1">
      <c r="B46" s="142">
        <v>9</v>
      </c>
      <c r="C46" s="755" t="s">
        <v>1</v>
      </c>
      <c r="D46" s="756"/>
      <c r="E46" s="276"/>
      <c r="F46" s="275" t="s">
        <v>2</v>
      </c>
      <c r="G46" s="276"/>
      <c r="H46" s="275" t="s">
        <v>3</v>
      </c>
      <c r="I46" s="276"/>
      <c r="J46" s="275" t="s">
        <v>4</v>
      </c>
      <c r="K46" s="143"/>
      <c r="L46" s="762"/>
      <c r="M46" s="763"/>
      <c r="N46" s="763"/>
      <c r="O46" s="763"/>
      <c r="P46" s="763"/>
      <c r="Q46" s="763"/>
      <c r="R46" s="763"/>
      <c r="S46" s="763"/>
      <c r="T46" s="763"/>
      <c r="U46" s="763"/>
      <c r="V46" s="763"/>
      <c r="W46" s="763"/>
      <c r="X46" s="763"/>
      <c r="Y46" s="763"/>
      <c r="Z46" s="764"/>
      <c r="AA46" s="13"/>
      <c r="AB46" s="335"/>
      <c r="AC46" s="335"/>
      <c r="AD46" s="335"/>
      <c r="AE46" s="335"/>
      <c r="AF46" s="14"/>
    </row>
    <row r="47" spans="1:32" s="265" customFormat="1" ht="30" customHeight="1">
      <c r="B47" s="338">
        <v>10</v>
      </c>
      <c r="C47" s="768" t="s">
        <v>1</v>
      </c>
      <c r="D47" s="769"/>
      <c r="E47" s="339"/>
      <c r="F47" s="340" t="s">
        <v>2</v>
      </c>
      <c r="G47" s="339"/>
      <c r="H47" s="340" t="s">
        <v>3</v>
      </c>
      <c r="I47" s="339"/>
      <c r="J47" s="340" t="s">
        <v>4</v>
      </c>
      <c r="K47" s="341"/>
      <c r="L47" s="765"/>
      <c r="M47" s="766"/>
      <c r="N47" s="766"/>
      <c r="O47" s="766"/>
      <c r="P47" s="766"/>
      <c r="Q47" s="766"/>
      <c r="R47" s="766"/>
      <c r="S47" s="766"/>
      <c r="T47" s="766"/>
      <c r="U47" s="766"/>
      <c r="V47" s="766"/>
      <c r="W47" s="766"/>
      <c r="X47" s="766"/>
      <c r="Y47" s="766"/>
      <c r="Z47" s="767"/>
      <c r="AA47" s="13"/>
      <c r="AB47" s="335"/>
      <c r="AC47" s="335"/>
      <c r="AD47" s="335"/>
      <c r="AE47" s="335"/>
      <c r="AF47" s="14"/>
    </row>
  </sheetData>
  <sheetProtection algorithmName="SHA-512" hashValue="8aRa5HYbAEM6QmI6kaUxC8jf/UJ5L03pgZJ+HwplXECp5XE6OUZiUB+oooW5qVQALSOXTHhVESZqqHrCVyfOQA==" saltValue="8pLjHQZ9fDHBlnAAMhHYhA==" spinCount="100000" sheet="1" formatCells="0" formatColumns="0" formatRows="0" selectLockedCells="1"/>
  <mergeCells count="211">
    <mergeCell ref="N32:N33"/>
    <mergeCell ref="O32:T33"/>
    <mergeCell ref="U32:U33"/>
    <mergeCell ref="V32:V33"/>
    <mergeCell ref="W32:W33"/>
    <mergeCell ref="X32:Y33"/>
    <mergeCell ref="Z32:Z33"/>
    <mergeCell ref="AA15:AA16"/>
    <mergeCell ref="AA18:AA19"/>
    <mergeCell ref="AA21:AA22"/>
    <mergeCell ref="AA24:AA25"/>
    <mergeCell ref="AA27:AA28"/>
    <mergeCell ref="AA30:AA31"/>
    <mergeCell ref="T14:T16"/>
    <mergeCell ref="U14:U16"/>
    <mergeCell ref="V14:V16"/>
    <mergeCell ref="W14:W16"/>
    <mergeCell ref="Z17:Z19"/>
    <mergeCell ref="V17:V19"/>
    <mergeCell ref="W17:W19"/>
    <mergeCell ref="Z20:Z22"/>
    <mergeCell ref="V20:V22"/>
    <mergeCell ref="W20:W22"/>
    <mergeCell ref="U26:U28"/>
    <mergeCell ref="B32:E33"/>
    <mergeCell ref="F32:F33"/>
    <mergeCell ref="G32:G33"/>
    <mergeCell ref="H32:H33"/>
    <mergeCell ref="J32:J33"/>
    <mergeCell ref="L32:L33"/>
    <mergeCell ref="I32:I33"/>
    <mergeCell ref="K32:K33"/>
    <mergeCell ref="M32:M33"/>
    <mergeCell ref="L46:Z46"/>
    <mergeCell ref="L47:Z47"/>
    <mergeCell ref="C46:D46"/>
    <mergeCell ref="C47:D47"/>
    <mergeCell ref="C41:D41"/>
    <mergeCell ref="C42:D42"/>
    <mergeCell ref="C43:D43"/>
    <mergeCell ref="C44:D44"/>
    <mergeCell ref="C45:D45"/>
    <mergeCell ref="L41:Z41"/>
    <mergeCell ref="L42:Z42"/>
    <mergeCell ref="L43:Z43"/>
    <mergeCell ref="L44:Z44"/>
    <mergeCell ref="L45:Z45"/>
    <mergeCell ref="C37:K37"/>
    <mergeCell ref="C38:D38"/>
    <mergeCell ref="C39:D39"/>
    <mergeCell ref="C40:D40"/>
    <mergeCell ref="L37:Z37"/>
    <mergeCell ref="L38:Z38"/>
    <mergeCell ref="L39:Z39"/>
    <mergeCell ref="L40:Z40"/>
    <mergeCell ref="B35:I35"/>
    <mergeCell ref="B14:C16"/>
    <mergeCell ref="B17:C19"/>
    <mergeCell ref="B20:C22"/>
    <mergeCell ref="B13:C13"/>
    <mergeCell ref="D13:R13"/>
    <mergeCell ref="B23:C25"/>
    <mergeCell ref="B26:C28"/>
    <mergeCell ref="B29:C31"/>
    <mergeCell ref="D14:D16"/>
    <mergeCell ref="E14:E16"/>
    <mergeCell ref="F14:F16"/>
    <mergeCell ref="G14:G16"/>
    <mergeCell ref="H14:H16"/>
    <mergeCell ref="Q14:Q16"/>
    <mergeCell ref="R14:R16"/>
    <mergeCell ref="I14:I16"/>
    <mergeCell ref="J14:J16"/>
    <mergeCell ref="K14:K16"/>
    <mergeCell ref="L14:L16"/>
    <mergeCell ref="M14:M16"/>
    <mergeCell ref="R17:R19"/>
    <mergeCell ref="N14:N16"/>
    <mergeCell ref="O14:O16"/>
    <mergeCell ref="P14:P16"/>
    <mergeCell ref="B10:E10"/>
    <mergeCell ref="F10:Z10"/>
    <mergeCell ref="U13:V13"/>
    <mergeCell ref="W13:Z13"/>
    <mergeCell ref="B11:E12"/>
    <mergeCell ref="F11:G11"/>
    <mergeCell ref="F12:G12"/>
    <mergeCell ref="S13:T13"/>
    <mergeCell ref="S11:T12"/>
    <mergeCell ref="H11:R11"/>
    <mergeCell ref="H12:R12"/>
    <mergeCell ref="B5:E9"/>
    <mergeCell ref="F5:I5"/>
    <mergeCell ref="J5:W5"/>
    <mergeCell ref="X5:Z7"/>
    <mergeCell ref="F6:I6"/>
    <mergeCell ref="J6:W6"/>
    <mergeCell ref="F7:I7"/>
    <mergeCell ref="J7:W7"/>
    <mergeCell ref="F8:I9"/>
    <mergeCell ref="J8:W8"/>
    <mergeCell ref="X8:Z9"/>
    <mergeCell ref="P9:V9"/>
    <mergeCell ref="J9:N9"/>
    <mergeCell ref="S2:Z2"/>
    <mergeCell ref="B4:M4"/>
    <mergeCell ref="X14:Y16"/>
    <mergeCell ref="X17:Y19"/>
    <mergeCell ref="X20:Y22"/>
    <mergeCell ref="X23:Y25"/>
    <mergeCell ref="X26:Y28"/>
    <mergeCell ref="X29:Y31"/>
    <mergeCell ref="Z14:Z16"/>
    <mergeCell ref="D17:D19"/>
    <mergeCell ref="E17:E19"/>
    <mergeCell ref="F17:F19"/>
    <mergeCell ref="G17:G19"/>
    <mergeCell ref="H17:H19"/>
    <mergeCell ref="I17:I19"/>
    <mergeCell ref="J17:J19"/>
    <mergeCell ref="K17:K19"/>
    <mergeCell ref="L17:L19"/>
    <mergeCell ref="M17:M19"/>
    <mergeCell ref="N17:N19"/>
    <mergeCell ref="O17:O19"/>
    <mergeCell ref="P17:P19"/>
    <mergeCell ref="Q17:Q19"/>
    <mergeCell ref="S14:S16"/>
    <mergeCell ref="S17:S19"/>
    <mergeCell ref="T17:T19"/>
    <mergeCell ref="U17:U19"/>
    <mergeCell ref="D20:D22"/>
    <mergeCell ref="E20:E22"/>
    <mergeCell ref="F20:F22"/>
    <mergeCell ref="G20:G22"/>
    <mergeCell ref="H20:H22"/>
    <mergeCell ref="I20:I22"/>
    <mergeCell ref="J20:J22"/>
    <mergeCell ref="K20:K22"/>
    <mergeCell ref="L20:L22"/>
    <mergeCell ref="S20:S22"/>
    <mergeCell ref="T20:T22"/>
    <mergeCell ref="U20:U22"/>
    <mergeCell ref="M20:M22"/>
    <mergeCell ref="N20:N22"/>
    <mergeCell ref="O20:O22"/>
    <mergeCell ref="P20:P22"/>
    <mergeCell ref="Q20:Q22"/>
    <mergeCell ref="R20:R22"/>
    <mergeCell ref="D23:D25"/>
    <mergeCell ref="E23:E25"/>
    <mergeCell ref="F23:F25"/>
    <mergeCell ref="G23:G25"/>
    <mergeCell ref="H23:H25"/>
    <mergeCell ref="I23:I25"/>
    <mergeCell ref="J23:J25"/>
    <mergeCell ref="K23:K25"/>
    <mergeCell ref="L23:L25"/>
    <mergeCell ref="D26:D28"/>
    <mergeCell ref="E26:E28"/>
    <mergeCell ref="F26:F28"/>
    <mergeCell ref="G26:G28"/>
    <mergeCell ref="H26:H28"/>
    <mergeCell ref="I26:I28"/>
    <mergeCell ref="J26:J28"/>
    <mergeCell ref="K26:K28"/>
    <mergeCell ref="L26:L28"/>
    <mergeCell ref="V26:V28"/>
    <mergeCell ref="W26:W28"/>
    <mergeCell ref="M26:M28"/>
    <mergeCell ref="N26:N28"/>
    <mergeCell ref="O26:O28"/>
    <mergeCell ref="P26:P28"/>
    <mergeCell ref="Q26:Q28"/>
    <mergeCell ref="R26:R28"/>
    <mergeCell ref="S23:S25"/>
    <mergeCell ref="T23:T25"/>
    <mergeCell ref="U23:U25"/>
    <mergeCell ref="V23:V25"/>
    <mergeCell ref="T26:T28"/>
    <mergeCell ref="W23:W25"/>
    <mergeCell ref="M23:M25"/>
    <mergeCell ref="N23:N25"/>
    <mergeCell ref="O23:O25"/>
    <mergeCell ref="P23:P25"/>
    <mergeCell ref="Q23:Q25"/>
    <mergeCell ref="R23:R25"/>
    <mergeCell ref="Z29:Z31"/>
    <mergeCell ref="S29:S31"/>
    <mergeCell ref="T29:T31"/>
    <mergeCell ref="U29:U31"/>
    <mergeCell ref="V29:V31"/>
    <mergeCell ref="W29:W31"/>
    <mergeCell ref="Z26:Z28"/>
    <mergeCell ref="Z23:Z25"/>
    <mergeCell ref="D29:D31"/>
    <mergeCell ref="E29:E31"/>
    <mergeCell ref="F29:F31"/>
    <mergeCell ref="G29:G31"/>
    <mergeCell ref="H29:H31"/>
    <mergeCell ref="I29:I31"/>
    <mergeCell ref="J29:J31"/>
    <mergeCell ref="K29:K31"/>
    <mergeCell ref="L29:L31"/>
    <mergeCell ref="M29:M31"/>
    <mergeCell ref="N29:N31"/>
    <mergeCell ref="O29:O31"/>
    <mergeCell ref="P29:P31"/>
    <mergeCell ref="Q29:Q31"/>
    <mergeCell ref="R29:R31"/>
    <mergeCell ref="S26:S28"/>
  </mergeCells>
  <phoneticPr fontId="8"/>
  <conditionalFormatting sqref="E14:E15">
    <cfRule type="containsBlanks" dxfId="915" priority="112">
      <formula>LEN(TRIM(E14))=0</formula>
    </cfRule>
  </conditionalFormatting>
  <conditionalFormatting sqref="E17:E18 E20:E21 E23:E24 E26:E27 E29:E30">
    <cfRule type="containsBlanks" dxfId="914" priority="20">
      <formula>LEN(TRIM(E17))=0</formula>
    </cfRule>
  </conditionalFormatting>
  <conditionalFormatting sqref="E38 G38 I38 L38">
    <cfRule type="expression" dxfId="913" priority="1">
      <formula>$Z$35=TRUE</formula>
    </cfRule>
  </conditionalFormatting>
  <conditionalFormatting sqref="E38">
    <cfRule type="expression" dxfId="912" priority="6">
      <formula>E38=""</formula>
    </cfRule>
  </conditionalFormatting>
  <conditionalFormatting sqref="F10">
    <cfRule type="containsBlanks" dxfId="911" priority="130">
      <formula>LEN(TRIM(F10))=0</formula>
    </cfRule>
  </conditionalFormatting>
  <conditionalFormatting sqref="G14:G15">
    <cfRule type="containsBlanks" dxfId="910" priority="111">
      <formula>LEN(TRIM(G14))=0</formula>
    </cfRule>
  </conditionalFormatting>
  <conditionalFormatting sqref="G17:G18 G20:G21 G23:G24 G26:G27 G29:G30">
    <cfRule type="containsBlanks" dxfId="909" priority="19">
      <formula>LEN(TRIM(G17))=0</formula>
    </cfRule>
  </conditionalFormatting>
  <conditionalFormatting sqref="G38">
    <cfRule type="expression" dxfId="908" priority="5">
      <formula>G38=""</formula>
    </cfRule>
  </conditionalFormatting>
  <conditionalFormatting sqref="H11:O12">
    <cfRule type="containsBlanks" dxfId="907" priority="129">
      <formula>LEN(TRIM(H11))=0</formula>
    </cfRule>
  </conditionalFormatting>
  <conditionalFormatting sqref="I14:I15">
    <cfRule type="containsBlanks" dxfId="906" priority="110">
      <formula>LEN(TRIM(I14))=0</formula>
    </cfRule>
  </conditionalFormatting>
  <conditionalFormatting sqref="I17:I18 I20:I21 I23:I24 I26:I27 I29:I30">
    <cfRule type="containsBlanks" dxfId="905" priority="18">
      <formula>LEN(TRIM(I17))=0</formula>
    </cfRule>
  </conditionalFormatting>
  <conditionalFormatting sqref="I32 K32 M32">
    <cfRule type="expression" dxfId="904" priority="135">
      <formula>I32=""</formula>
    </cfRule>
  </conditionalFormatting>
  <conditionalFormatting sqref="I38">
    <cfRule type="expression" dxfId="903" priority="4">
      <formula>I38=""</formula>
    </cfRule>
  </conditionalFormatting>
  <conditionalFormatting sqref="J5:J8">
    <cfRule type="expression" dxfId="902" priority="134">
      <formula>J5=""</formula>
    </cfRule>
  </conditionalFormatting>
  <conditionalFormatting sqref="L38">
    <cfRule type="expression" dxfId="901" priority="3">
      <formula>$L$38=""</formula>
    </cfRule>
  </conditionalFormatting>
  <conditionalFormatting sqref="M14:M15">
    <cfRule type="containsBlanks" dxfId="900" priority="109">
      <formula>LEN(TRIM(M14))=0</formula>
    </cfRule>
  </conditionalFormatting>
  <conditionalFormatting sqref="M17:M18 M20:M21 M23:M24 M26:M27 M29:M30">
    <cfRule type="containsBlanks" dxfId="899" priority="17">
      <formula>LEN(TRIM(M17))=0</formula>
    </cfRule>
  </conditionalFormatting>
  <conditionalFormatting sqref="M35 P35">
    <cfRule type="expression" dxfId="898" priority="2">
      <formula>AND($AB$35=FALSE,$AC$35=FALSE)</formula>
    </cfRule>
  </conditionalFormatting>
  <conditionalFormatting sqref="O14:O15">
    <cfRule type="containsBlanks" dxfId="897" priority="108">
      <formula>LEN(TRIM(O14))=0</formula>
    </cfRule>
  </conditionalFormatting>
  <conditionalFormatting sqref="O17:O18 O20:O21 O23:O24 O26:O27 O29:O30">
    <cfRule type="containsBlanks" dxfId="896" priority="16">
      <formula>LEN(TRIM(O17))=0</formula>
    </cfRule>
  </conditionalFormatting>
  <conditionalFormatting sqref="P9">
    <cfRule type="notContainsBlanks" dxfId="895" priority="137">
      <formula>LEN(TRIM(P9))&gt;0</formula>
    </cfRule>
    <cfRule type="expression" dxfId="894" priority="143">
      <formula>$J$8&lt;&gt;""</formula>
    </cfRule>
  </conditionalFormatting>
  <conditionalFormatting sqref="Q14:Q15">
    <cfRule type="containsBlanks" dxfId="893" priority="107">
      <formula>LEN(TRIM(Q14))=0</formula>
    </cfRule>
  </conditionalFormatting>
  <conditionalFormatting sqref="Q17:Q18 Q20:Q21 Q23:Q24 Q26:Q27 Q29:Q30">
    <cfRule type="containsBlanks" dxfId="892" priority="15">
      <formula>LEN(TRIM(Q17))=0</formula>
    </cfRule>
  </conditionalFormatting>
  <conditionalFormatting sqref="U11:U12">
    <cfRule type="expression" dxfId="891" priority="90">
      <formula>U11=""</formula>
    </cfRule>
  </conditionalFormatting>
  <conditionalFormatting sqref="U14:U15">
    <cfRule type="expression" dxfId="890" priority="97">
      <formula>U14=""</formula>
    </cfRule>
  </conditionalFormatting>
  <conditionalFormatting sqref="U17:U18 U20:U21 U23:U24 U26:U27 U29:U30">
    <cfRule type="expression" dxfId="889" priority="14">
      <formula>U17=""</formula>
    </cfRule>
  </conditionalFormatting>
  <conditionalFormatting sqref="W12">
    <cfRule type="expression" dxfId="888" priority="92">
      <formula>W12=""</formula>
    </cfRule>
  </conditionalFormatting>
  <conditionalFormatting sqref="W32:X32">
    <cfRule type="expression" dxfId="887" priority="96">
      <formula>$X$32&lt;15</formula>
    </cfRule>
  </conditionalFormatting>
  <conditionalFormatting sqref="X5:Z9">
    <cfRule type="expression" dxfId="886" priority="136">
      <formula>$AB$8=FALSE</formula>
    </cfRule>
  </conditionalFormatting>
  <conditionalFormatting sqref="Y12">
    <cfRule type="expression" dxfId="885" priority="91">
      <formula>Y12=""</formula>
    </cfRule>
  </conditionalFormatting>
  <dataValidations count="3">
    <dataValidation type="custom" imeMode="halfKatakana" allowBlank="1" showInputMessage="1" showErrorMessage="1" error="半角ｶﾀｶﾅで入力してください" sqref="H11:P11" xr:uid="{A7C243AB-C719-440E-8C62-D9CC779BAF95}">
      <formula1>LEN(H11)=LENB(H11)</formula1>
    </dataValidation>
    <dataValidation imeMode="hiragana" allowBlank="1" showInputMessage="1" showErrorMessage="1" sqref="J6:W6" xr:uid="{2F7A9AA2-C0CC-4EC5-9C33-DDE4CA3B781D}"/>
    <dataValidation type="custom" imeMode="halfKatakana" allowBlank="1" showInputMessage="1" showErrorMessage="1" error="半角カタカナで入力してください" sqref="J5:W5 J7:W7" xr:uid="{75F42E53-9DDD-4D69-8DD3-67DE978EEC36}">
      <formula1>LEN(J5)=LENB(J5)</formula1>
    </dataValidation>
  </dataValidations>
  <pageMargins left="1.1023622047244095" right="0.51181102362204722" top="0.43307086614173229" bottom="0.62992125984251968" header="0.31496062992125984" footer="0.31496062992125984"/>
  <pageSetup paperSize="9" scale="83" orientation="portrait" blackAndWhite="1" r:id="rId1"/>
  <headerFooter>
    <oddFooter xml:space="preserve">&amp;C3（従業員①）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6865" r:id="rId4" name="Check Box 1">
              <controlPr locked="0" defaultSize="0" autoFill="0" autoLine="0" autoPict="0">
                <anchor moveWithCells="1">
                  <from>
                    <xdr:col>23</xdr:col>
                    <xdr:colOff>323850</xdr:colOff>
                    <xdr:row>7</xdr:row>
                    <xdr:rowOff>88900</xdr:rowOff>
                  </from>
                  <to>
                    <xdr:col>25</xdr:col>
                    <xdr:colOff>76200</xdr:colOff>
                    <xdr:row>7</xdr:row>
                    <xdr:rowOff>323850</xdr:rowOff>
                  </to>
                </anchor>
              </controlPr>
            </control>
          </mc:Choice>
        </mc:AlternateContent>
        <mc:AlternateContent xmlns:mc="http://schemas.openxmlformats.org/markup-compatibility/2006">
          <mc:Choice Requires="x14">
            <control shapeId="36888" r:id="rId5" name="Check Box 24">
              <controlPr locked="0" defaultSize="0" autoFill="0" autoLine="0" autoPict="0">
                <anchor moveWithCells="1">
                  <from>
                    <xdr:col>12</xdr:col>
                    <xdr:colOff>31750</xdr:colOff>
                    <xdr:row>34</xdr:row>
                    <xdr:rowOff>31750</xdr:rowOff>
                  </from>
                  <to>
                    <xdr:col>13</xdr:col>
                    <xdr:colOff>38100</xdr:colOff>
                    <xdr:row>34</xdr:row>
                    <xdr:rowOff>241300</xdr:rowOff>
                  </to>
                </anchor>
              </controlPr>
            </control>
          </mc:Choice>
        </mc:AlternateContent>
        <mc:AlternateContent xmlns:mc="http://schemas.openxmlformats.org/markup-compatibility/2006">
          <mc:Choice Requires="x14">
            <control shapeId="36889" r:id="rId6" name="Check Box 25">
              <controlPr locked="0" defaultSize="0" autoFill="0" autoLine="0" autoPict="0">
                <anchor moveWithCells="1">
                  <from>
                    <xdr:col>15</xdr:col>
                    <xdr:colOff>38100</xdr:colOff>
                    <xdr:row>34</xdr:row>
                    <xdr:rowOff>38100</xdr:rowOff>
                  </from>
                  <to>
                    <xdr:col>16</xdr:col>
                    <xdr:colOff>0</xdr:colOff>
                    <xdr:row>34</xdr:row>
                    <xdr:rowOff>247650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errorStyle="warning" allowBlank="1" showInputMessage="1" showErrorMessage="1" errorTitle="2歳以上" error="子が2歳以上の育業日数は奨励対象外です" xr:uid="{881C4741-315A-466C-9B56-314D882B10DF}">
          <x14:formula1>
            <xm:f>入力規則!$H$2:$H$32</xm:f>
          </x14:formula1>
          <xm:sqref>Q14:Q16</xm:sqref>
        </x14:dataValidation>
        <x14:dataValidation type="list" allowBlank="1" showInputMessage="1" showErrorMessage="1" xr:uid="{3675C93E-9995-4623-BE0C-EA43917D8D12}">
          <x14:formula1>
            <xm:f>入力規則!$H$2:$H$32</xm:f>
          </x14:formula1>
          <xm:sqref>Y12 I17:I31 I14:I15 I38:I47 Q17:Q31</xm:sqref>
        </x14:dataValidation>
        <x14:dataValidation type="list" allowBlank="1" showInputMessage="1" showErrorMessage="1" xr:uid="{51E8F4B8-7420-48C6-85F3-5CB5B559D2D9}">
          <x14:formula1>
            <xm:f>入力規則!$G$2:$G$13</xm:f>
          </x14:formula1>
          <xm:sqref>W12 G17:G31 G14:G15 O14:O15 O17:O31 G38:G47</xm:sqref>
        </x14:dataValidation>
        <x14:dataValidation type="list" allowBlank="1" showInputMessage="1" showErrorMessage="1" xr:uid="{D7132AE6-2AA1-4576-9A8F-E1ACD5DC4698}">
          <x14:formula1>
            <xm:f>入力規則!$F$4:$F$7</xm:f>
          </x14:formula1>
          <xm:sqref>U12 E38:E47</xm:sqref>
        </x14:dataValidation>
        <x14:dataValidation type="list" allowBlank="1" showInputMessage="1" showErrorMessage="1" xr:uid="{ADAEC00E-F7DF-4B90-86A2-2D6BEF5BA2CB}">
          <x14:formula1>
            <xm:f>入力規則!$F$5:$F$7</xm:f>
          </x14:formula1>
          <xm:sqref>E14:E31 M14:M31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0D418-CA4B-4F17-8B7D-9301F8D15E86}">
  <sheetPr>
    <tabColor theme="9" tint="0.79998168889431442"/>
    <pageSetUpPr fitToPage="1"/>
  </sheetPr>
  <dimension ref="A1:AS30"/>
  <sheetViews>
    <sheetView showGridLines="0" zoomScaleNormal="100" zoomScaleSheetLayoutView="100" workbookViewId="0">
      <selection activeCell="AE14" sqref="AE14"/>
    </sheetView>
  </sheetViews>
  <sheetFormatPr defaultColWidth="9" defaultRowHeight="13"/>
  <cols>
    <col min="1" max="1" width="1.36328125" style="134" customWidth="1"/>
    <col min="2" max="2" width="3.36328125" style="49" customWidth="1"/>
    <col min="3" max="3" width="1.90625" style="134" customWidth="1"/>
    <col min="4" max="4" width="3.6328125" style="134" customWidth="1"/>
    <col min="5" max="5" width="6.26953125" style="134" customWidth="1"/>
    <col min="6" max="7" width="3.26953125" style="134" customWidth="1"/>
    <col min="8" max="14" width="2.453125" style="134" customWidth="1"/>
    <col min="15" max="15" width="10.7265625" style="196" customWidth="1"/>
    <col min="16" max="16" width="3.26953125" style="134" customWidth="1"/>
    <col min="17" max="23" width="2.453125" style="134" customWidth="1"/>
    <col min="24" max="24" width="10.7265625" style="196" customWidth="1"/>
    <col min="25" max="25" width="3.26953125" style="134" customWidth="1"/>
    <col min="26" max="26" width="24.7265625" style="144" customWidth="1"/>
    <col min="27" max="27" width="5.453125" style="15" customWidth="1"/>
    <col min="28" max="28" width="8.08984375" style="15" customWidth="1"/>
    <col min="29" max="31" width="9" style="214" hidden="1" customWidth="1"/>
    <col min="32" max="32" width="9" style="215" hidden="1" customWidth="1"/>
    <col min="33" max="37" width="9" style="134" customWidth="1"/>
    <col min="38" max="38" width="6.26953125" style="134" customWidth="1"/>
    <col min="39" max="39" width="2.453125" style="134" customWidth="1"/>
    <col min="40" max="41" width="9" style="134" customWidth="1"/>
    <col min="42" max="16384" width="9" style="134"/>
  </cols>
  <sheetData>
    <row r="1" spans="2:45">
      <c r="W1" s="374"/>
      <c r="X1" s="803" t="str">
        <f>申1!X1</f>
        <v>令和７年度もっとパパ</v>
      </c>
      <c r="Y1" s="803"/>
      <c r="Z1" s="803"/>
    </row>
    <row r="2" spans="2:45" ht="24" customHeight="1">
      <c r="W2" s="666" t="str">
        <f>IF(申1!P2="","",申1!P2)</f>
        <v/>
      </c>
      <c r="X2" s="666"/>
      <c r="Y2" s="666"/>
      <c r="Z2" s="666"/>
    </row>
    <row r="3" spans="2:45" s="265" customFormat="1" ht="24" customHeight="1">
      <c r="B3" s="442" t="str">
        <f>申３①!B3</f>
        <v>＜対象従業員①＞</v>
      </c>
      <c r="W3" s="268"/>
      <c r="X3" s="268"/>
      <c r="Y3" s="268"/>
      <c r="Z3" s="268"/>
      <c r="AA3" s="15"/>
      <c r="AB3" s="15"/>
      <c r="AC3" s="214"/>
      <c r="AD3" s="214"/>
      <c r="AE3" s="214"/>
      <c r="AF3" s="215"/>
    </row>
    <row r="4" spans="2:45" ht="19.5" customHeight="1">
      <c r="B4" s="445" t="s">
        <v>397</v>
      </c>
      <c r="C4" s="439" t="s">
        <v>285</v>
      </c>
      <c r="D4" s="386"/>
      <c r="E4" s="136"/>
      <c r="F4" s="136"/>
      <c r="G4" s="136"/>
      <c r="H4" s="136"/>
    </row>
    <row r="5" spans="2:45" ht="19.5" customHeight="1">
      <c r="B5" s="145" t="s">
        <v>286</v>
      </c>
      <c r="C5" s="136"/>
      <c r="D5" s="136"/>
      <c r="E5" s="136"/>
      <c r="F5" s="136"/>
      <c r="G5" s="136"/>
      <c r="H5" s="136"/>
      <c r="AN5" s="804"/>
      <c r="AO5" s="804"/>
      <c r="AP5" s="804"/>
      <c r="AQ5" s="804"/>
      <c r="AR5" s="804"/>
      <c r="AS5" s="804"/>
    </row>
    <row r="6" spans="2:45" ht="10.5" customHeight="1">
      <c r="B6" s="146"/>
      <c r="C6" s="136"/>
      <c r="D6" s="136"/>
      <c r="E6" s="136"/>
      <c r="F6" s="136"/>
      <c r="G6" s="136"/>
      <c r="H6" s="136"/>
      <c r="AN6" s="147"/>
      <c r="AO6" s="147"/>
      <c r="AP6" s="147"/>
      <c r="AQ6" s="147"/>
      <c r="AR6" s="147"/>
      <c r="AS6" s="147"/>
    </row>
    <row r="7" spans="2:45" s="135" customFormat="1" ht="41.25" customHeight="1">
      <c r="B7" s="805"/>
      <c r="C7" s="751"/>
      <c r="D7" s="751"/>
      <c r="E7" s="751"/>
      <c r="F7" s="148"/>
      <c r="G7" s="149"/>
      <c r="H7" s="707" t="s">
        <v>287</v>
      </c>
      <c r="I7" s="757"/>
      <c r="J7" s="757"/>
      <c r="K7" s="757"/>
      <c r="L7" s="757"/>
      <c r="M7" s="757"/>
      <c r="N7" s="757"/>
      <c r="O7" s="757"/>
      <c r="P7" s="758"/>
      <c r="Q7" s="707" t="s">
        <v>288</v>
      </c>
      <c r="R7" s="757"/>
      <c r="S7" s="751"/>
      <c r="T7" s="751"/>
      <c r="U7" s="751"/>
      <c r="V7" s="751"/>
      <c r="W7" s="751"/>
      <c r="X7" s="751"/>
      <c r="Y7" s="752"/>
      <c r="Z7" s="194" t="s">
        <v>321</v>
      </c>
      <c r="AA7" s="17"/>
      <c r="AB7" s="17"/>
      <c r="AC7" s="216"/>
      <c r="AD7" s="216"/>
      <c r="AE7" s="216"/>
      <c r="AF7" s="217"/>
    </row>
    <row r="8" spans="2:45" ht="78" customHeight="1">
      <c r="B8" s="806">
        <v>1</v>
      </c>
      <c r="C8" s="717" t="s">
        <v>318</v>
      </c>
      <c r="D8" s="686"/>
      <c r="E8" s="687"/>
      <c r="F8" s="814" t="s">
        <v>168</v>
      </c>
      <c r="G8" s="815"/>
      <c r="H8" s="816"/>
      <c r="I8" s="816"/>
      <c r="J8" s="816"/>
      <c r="K8" s="816"/>
      <c r="L8" s="816"/>
      <c r="M8" s="816"/>
      <c r="N8" s="816"/>
      <c r="O8" s="816"/>
      <c r="P8" s="817"/>
      <c r="Q8" s="818"/>
      <c r="R8" s="816"/>
      <c r="S8" s="816"/>
      <c r="T8" s="816"/>
      <c r="U8" s="816"/>
      <c r="V8" s="816"/>
      <c r="W8" s="816"/>
      <c r="X8" s="816"/>
      <c r="Y8" s="817"/>
      <c r="Z8" s="150"/>
    </row>
    <row r="9" spans="2:45" ht="78" customHeight="1">
      <c r="B9" s="807"/>
      <c r="C9" s="823"/>
      <c r="D9" s="781"/>
      <c r="E9" s="824"/>
      <c r="F9" s="663" t="s">
        <v>231</v>
      </c>
      <c r="G9" s="775"/>
      <c r="H9" s="790"/>
      <c r="I9" s="791"/>
      <c r="J9" s="791"/>
      <c r="K9" s="791"/>
      <c r="L9" s="791"/>
      <c r="M9" s="791"/>
      <c r="N9" s="791"/>
      <c r="O9" s="791"/>
      <c r="P9" s="792"/>
      <c r="Q9" s="790"/>
      <c r="R9" s="791"/>
      <c r="S9" s="791"/>
      <c r="T9" s="791"/>
      <c r="U9" s="791"/>
      <c r="V9" s="791"/>
      <c r="W9" s="791"/>
      <c r="X9" s="791"/>
      <c r="Y9" s="792"/>
      <c r="Z9" s="151"/>
      <c r="AC9" s="215"/>
      <c r="AD9" s="215"/>
    </row>
    <row r="10" spans="2:45" ht="25" customHeight="1">
      <c r="B10" s="807"/>
      <c r="C10" s="825" t="s">
        <v>350</v>
      </c>
      <c r="D10" s="826"/>
      <c r="E10" s="827"/>
      <c r="F10" s="662" t="s">
        <v>168</v>
      </c>
      <c r="G10" s="822"/>
      <c r="H10" s="800" t="s">
        <v>319</v>
      </c>
      <c r="I10" s="801"/>
      <c r="J10" s="801"/>
      <c r="K10" s="801"/>
      <c r="L10" s="801"/>
      <c r="M10" s="801"/>
      <c r="N10" s="801"/>
      <c r="O10" s="801"/>
      <c r="P10" s="802"/>
      <c r="Q10" s="800" t="s">
        <v>319</v>
      </c>
      <c r="R10" s="801"/>
      <c r="S10" s="801"/>
      <c r="T10" s="801"/>
      <c r="U10" s="801"/>
      <c r="V10" s="801"/>
      <c r="W10" s="801"/>
      <c r="X10" s="801"/>
      <c r="Y10" s="802"/>
      <c r="Z10" s="783"/>
      <c r="AC10" s="215" t="b">
        <v>0</v>
      </c>
      <c r="AD10" s="215" t="b">
        <v>0</v>
      </c>
      <c r="AE10" s="215"/>
    </row>
    <row r="11" spans="2:45" ht="78" customHeight="1">
      <c r="B11" s="807"/>
      <c r="C11" s="828"/>
      <c r="D11" s="829"/>
      <c r="E11" s="830"/>
      <c r="F11" s="663"/>
      <c r="G11" s="775"/>
      <c r="H11" s="790"/>
      <c r="I11" s="791"/>
      <c r="J11" s="791"/>
      <c r="K11" s="791"/>
      <c r="L11" s="791"/>
      <c r="M11" s="791"/>
      <c r="N11" s="791"/>
      <c r="O11" s="791"/>
      <c r="P11" s="792"/>
      <c r="Q11" s="790"/>
      <c r="R11" s="791"/>
      <c r="S11" s="791"/>
      <c r="T11" s="791"/>
      <c r="U11" s="791"/>
      <c r="V11" s="791"/>
      <c r="W11" s="791"/>
      <c r="X11" s="791"/>
      <c r="Y11" s="792"/>
      <c r="Z11" s="784"/>
      <c r="AC11" s="215"/>
      <c r="AD11" s="215"/>
      <c r="AE11" s="215"/>
    </row>
    <row r="12" spans="2:45" ht="25" customHeight="1">
      <c r="B12" s="807"/>
      <c r="C12" s="828"/>
      <c r="D12" s="829"/>
      <c r="E12" s="830"/>
      <c r="F12" s="638" t="s">
        <v>231</v>
      </c>
      <c r="G12" s="834"/>
      <c r="H12" s="797" t="s">
        <v>319</v>
      </c>
      <c r="I12" s="798"/>
      <c r="J12" s="798"/>
      <c r="K12" s="798"/>
      <c r="L12" s="798"/>
      <c r="M12" s="798"/>
      <c r="N12" s="798"/>
      <c r="O12" s="798"/>
      <c r="P12" s="799"/>
      <c r="Q12" s="797" t="s">
        <v>319</v>
      </c>
      <c r="R12" s="798"/>
      <c r="S12" s="798"/>
      <c r="T12" s="798"/>
      <c r="U12" s="798"/>
      <c r="V12" s="798"/>
      <c r="W12" s="798"/>
      <c r="X12" s="798"/>
      <c r="Y12" s="799"/>
      <c r="Z12" s="796"/>
      <c r="AA12" s="16"/>
      <c r="AB12" s="16"/>
      <c r="AC12" s="218" t="b">
        <v>0</v>
      </c>
      <c r="AD12" s="218" t="b">
        <v>0</v>
      </c>
      <c r="AE12" s="215"/>
    </row>
    <row r="13" spans="2:45" ht="78" customHeight="1">
      <c r="B13" s="807"/>
      <c r="C13" s="831"/>
      <c r="D13" s="832"/>
      <c r="E13" s="833"/>
      <c r="F13" s="663"/>
      <c r="G13" s="775"/>
      <c r="H13" s="790"/>
      <c r="I13" s="791"/>
      <c r="J13" s="791"/>
      <c r="K13" s="791"/>
      <c r="L13" s="791"/>
      <c r="M13" s="791"/>
      <c r="N13" s="791"/>
      <c r="O13" s="791"/>
      <c r="P13" s="792"/>
      <c r="Q13" s="790"/>
      <c r="R13" s="791"/>
      <c r="S13" s="791"/>
      <c r="T13" s="791"/>
      <c r="U13" s="791"/>
      <c r="V13" s="791"/>
      <c r="W13" s="791"/>
      <c r="X13" s="791"/>
      <c r="Y13" s="792"/>
      <c r="Z13" s="784"/>
      <c r="AA13" s="16"/>
      <c r="AB13" s="16"/>
      <c r="AC13" s="218"/>
      <c r="AD13" s="215"/>
      <c r="AE13" s="215"/>
    </row>
    <row r="14" spans="2:45" ht="78" customHeight="1">
      <c r="B14" s="808"/>
      <c r="C14" s="819" t="s">
        <v>349</v>
      </c>
      <c r="D14" s="820"/>
      <c r="E14" s="820"/>
      <c r="F14" s="820"/>
      <c r="G14" s="821"/>
      <c r="H14" s="793"/>
      <c r="I14" s="794"/>
      <c r="J14" s="794"/>
      <c r="K14" s="794"/>
      <c r="L14" s="794"/>
      <c r="M14" s="794"/>
      <c r="N14" s="794"/>
      <c r="O14" s="794"/>
      <c r="P14" s="795"/>
      <c r="Q14" s="793"/>
      <c r="R14" s="794"/>
      <c r="S14" s="794"/>
      <c r="T14" s="794"/>
      <c r="U14" s="794"/>
      <c r="V14" s="794"/>
      <c r="W14" s="794"/>
      <c r="X14" s="794"/>
      <c r="Y14" s="795"/>
      <c r="Z14" s="511"/>
      <c r="AA14" s="16"/>
      <c r="AB14" s="16"/>
      <c r="AC14" s="218"/>
      <c r="AD14" s="215"/>
      <c r="AE14" s="215"/>
    </row>
    <row r="15" spans="2:45" ht="78" customHeight="1">
      <c r="B15" s="137">
        <v>2</v>
      </c>
      <c r="C15" s="788" t="s">
        <v>345</v>
      </c>
      <c r="D15" s="788"/>
      <c r="E15" s="788"/>
      <c r="F15" s="788"/>
      <c r="G15" s="789"/>
      <c r="H15" s="790"/>
      <c r="I15" s="791"/>
      <c r="J15" s="791"/>
      <c r="K15" s="791"/>
      <c r="L15" s="791"/>
      <c r="M15" s="791"/>
      <c r="N15" s="791"/>
      <c r="O15" s="791"/>
      <c r="P15" s="792"/>
      <c r="Q15" s="793"/>
      <c r="R15" s="794"/>
      <c r="S15" s="794"/>
      <c r="T15" s="794"/>
      <c r="U15" s="794"/>
      <c r="V15" s="794"/>
      <c r="W15" s="794"/>
      <c r="X15" s="794"/>
      <c r="Y15" s="795"/>
      <c r="Z15" s="152"/>
      <c r="AA15" s="153"/>
      <c r="AB15" s="153"/>
      <c r="AC15" s="219"/>
      <c r="AD15" s="220"/>
      <c r="AE15" s="220"/>
      <c r="AF15" s="220"/>
      <c r="AG15" s="138"/>
      <c r="AH15" s="138"/>
      <c r="AI15" s="138"/>
    </row>
    <row r="16" spans="2:45" ht="78" customHeight="1">
      <c r="B16" s="806">
        <v>3</v>
      </c>
      <c r="C16" s="543" t="s">
        <v>346</v>
      </c>
      <c r="D16" s="544"/>
      <c r="E16" s="544"/>
      <c r="F16" s="544"/>
      <c r="G16" s="545"/>
      <c r="H16" s="222"/>
      <c r="I16" s="223" t="s">
        <v>289</v>
      </c>
      <c r="J16" s="224"/>
      <c r="K16" s="225"/>
      <c r="L16" s="224"/>
      <c r="M16" s="223"/>
      <c r="N16" s="224"/>
      <c r="O16" s="224" t="s">
        <v>162</v>
      </c>
      <c r="P16" s="224"/>
      <c r="Q16" s="222"/>
      <c r="R16" s="223" t="s">
        <v>290</v>
      </c>
      <c r="S16" s="224"/>
      <c r="T16" s="224"/>
      <c r="U16" s="224"/>
      <c r="V16" s="224"/>
      <c r="W16" s="223"/>
      <c r="X16" s="224" t="s">
        <v>162</v>
      </c>
      <c r="Y16" s="226"/>
      <c r="Z16" s="150"/>
      <c r="AA16" s="16"/>
      <c r="AB16" s="16"/>
      <c r="AC16" s="221" t="b">
        <v>0</v>
      </c>
      <c r="AD16" s="221" t="b">
        <v>0</v>
      </c>
      <c r="AE16" s="221" t="b">
        <v>0</v>
      </c>
      <c r="AF16" s="221" t="b">
        <v>0</v>
      </c>
    </row>
    <row r="17" spans="1:45" ht="26.15" customHeight="1">
      <c r="B17" s="807"/>
      <c r="C17" s="546"/>
      <c r="D17" s="809"/>
      <c r="E17" s="809"/>
      <c r="F17" s="809"/>
      <c r="G17" s="548"/>
      <c r="H17" s="810" t="s">
        <v>328</v>
      </c>
      <c r="I17" s="811"/>
      <c r="J17" s="811"/>
      <c r="K17" s="811"/>
      <c r="L17" s="811"/>
      <c r="M17" s="811"/>
      <c r="N17" s="811"/>
      <c r="O17" s="811"/>
      <c r="P17" s="812"/>
      <c r="Q17" s="810" t="s">
        <v>328</v>
      </c>
      <c r="R17" s="811"/>
      <c r="S17" s="811"/>
      <c r="T17" s="811"/>
      <c r="U17" s="811"/>
      <c r="V17" s="811"/>
      <c r="W17" s="811"/>
      <c r="X17" s="811"/>
      <c r="Y17" s="812"/>
      <c r="Z17" s="785"/>
      <c r="AA17" s="16"/>
      <c r="AB17" s="16"/>
      <c r="AC17" s="236"/>
    </row>
    <row r="18" spans="1:45" s="196" customFormat="1" ht="26.15" customHeight="1">
      <c r="B18" s="807"/>
      <c r="C18" s="546"/>
      <c r="D18" s="809"/>
      <c r="E18" s="809"/>
      <c r="F18" s="809"/>
      <c r="G18" s="548"/>
      <c r="H18" s="208"/>
      <c r="I18" s="204"/>
      <c r="J18" s="205" t="s">
        <v>329</v>
      </c>
      <c r="K18" s="228"/>
      <c r="L18" s="228"/>
      <c r="M18" s="209"/>
      <c r="N18" s="205" t="s">
        <v>330</v>
      </c>
      <c r="O18" s="207"/>
      <c r="P18" s="229"/>
      <c r="Q18" s="208"/>
      <c r="R18" s="204"/>
      <c r="S18" s="205" t="s">
        <v>329</v>
      </c>
      <c r="T18" s="206"/>
      <c r="U18" s="206"/>
      <c r="V18" s="209"/>
      <c r="W18" s="205" t="s">
        <v>330</v>
      </c>
      <c r="X18" s="207"/>
      <c r="Y18" s="203"/>
      <c r="Z18" s="786"/>
      <c r="AA18" s="16"/>
      <c r="AB18" s="16"/>
      <c r="AC18" s="236" t="b">
        <v>0</v>
      </c>
      <c r="AD18" s="214" t="b">
        <v>0</v>
      </c>
      <c r="AE18" s="214" t="b">
        <v>0</v>
      </c>
      <c r="AF18" s="215" t="b">
        <v>0</v>
      </c>
    </row>
    <row r="19" spans="1:45" s="196" customFormat="1" ht="26.15" customHeight="1">
      <c r="B19" s="808"/>
      <c r="C19" s="549"/>
      <c r="D19" s="550"/>
      <c r="E19" s="550"/>
      <c r="F19" s="550"/>
      <c r="G19" s="551"/>
      <c r="H19" s="212"/>
      <c r="I19" s="213"/>
      <c r="J19" s="210" t="s">
        <v>331</v>
      </c>
      <c r="K19" s="211"/>
      <c r="L19" s="211"/>
      <c r="M19" s="813"/>
      <c r="N19" s="813"/>
      <c r="O19" s="813"/>
      <c r="P19" s="462" t="s">
        <v>165</v>
      </c>
      <c r="Q19" s="212"/>
      <c r="R19" s="213"/>
      <c r="S19" s="210" t="s">
        <v>331</v>
      </c>
      <c r="T19" s="211"/>
      <c r="U19" s="211"/>
      <c r="V19" s="813"/>
      <c r="W19" s="813"/>
      <c r="X19" s="813"/>
      <c r="Y19" s="461" t="s">
        <v>165</v>
      </c>
      <c r="Z19" s="787"/>
      <c r="AA19" s="16"/>
      <c r="AB19" s="16"/>
      <c r="AC19" s="236" t="b">
        <v>0</v>
      </c>
      <c r="AD19" s="214"/>
      <c r="AE19" s="214" t="b">
        <v>0</v>
      </c>
      <c r="AF19" s="215"/>
    </row>
    <row r="20" spans="1:45" s="196" customFormat="1" ht="27.75" customHeight="1">
      <c r="B20" s="198"/>
      <c r="C20" s="199"/>
      <c r="D20" s="199"/>
      <c r="E20" s="199"/>
      <c r="F20" s="197"/>
      <c r="G20" s="197"/>
      <c r="H20" s="204"/>
      <c r="I20" s="204"/>
      <c r="J20" s="204"/>
      <c r="K20" s="204"/>
      <c r="L20" s="204"/>
      <c r="M20" s="204"/>
      <c r="N20" s="204"/>
      <c r="O20" s="204"/>
      <c r="P20" s="204"/>
      <c r="Q20" s="204"/>
      <c r="R20" s="204"/>
      <c r="S20" s="204"/>
      <c r="T20" s="204"/>
      <c r="U20" s="204"/>
      <c r="V20" s="204"/>
      <c r="W20" s="204"/>
      <c r="X20" s="204"/>
      <c r="Y20" s="204"/>
      <c r="Z20" s="154"/>
      <c r="AA20" s="16"/>
      <c r="AB20" s="16"/>
      <c r="AC20" s="236"/>
      <c r="AD20" s="214"/>
      <c r="AE20" s="214"/>
      <c r="AF20" s="215"/>
    </row>
    <row r="21" spans="1:45" s="15" customFormat="1" ht="27" customHeight="1">
      <c r="A21" s="134"/>
      <c r="B21" s="155" t="s">
        <v>292</v>
      </c>
      <c r="C21" s="156"/>
      <c r="D21" s="156"/>
      <c r="E21" s="156"/>
      <c r="F21" s="156"/>
      <c r="G21" s="156"/>
      <c r="H21" s="156"/>
      <c r="I21" s="156"/>
      <c r="J21" s="156"/>
      <c r="K21" s="156"/>
      <c r="L21" s="156"/>
      <c r="M21" s="156"/>
      <c r="N21" s="156"/>
      <c r="O21" s="156"/>
      <c r="P21" s="156"/>
      <c r="Q21" s="156"/>
      <c r="R21" s="156"/>
      <c r="S21" s="156"/>
      <c r="T21" s="156"/>
      <c r="U21" s="156"/>
      <c r="V21" s="156"/>
      <c r="W21" s="156"/>
      <c r="X21" s="156"/>
      <c r="Y21" s="156"/>
      <c r="Z21" s="157"/>
      <c r="AC21" s="214"/>
      <c r="AD21" s="214"/>
      <c r="AE21" s="214"/>
      <c r="AF21" s="215"/>
      <c r="AG21" s="134"/>
      <c r="AH21" s="134"/>
      <c r="AI21" s="134"/>
      <c r="AJ21" s="134"/>
      <c r="AK21" s="134"/>
      <c r="AL21" s="134"/>
      <c r="AM21" s="134"/>
      <c r="AN21" s="134"/>
      <c r="AO21" s="134"/>
      <c r="AP21" s="134"/>
      <c r="AQ21" s="134"/>
      <c r="AR21" s="134"/>
      <c r="AS21" s="134"/>
    </row>
    <row r="22" spans="1:45" s="15" customFormat="1" ht="23.25" customHeight="1">
      <c r="A22" s="134"/>
      <c r="B22" s="158"/>
      <c r="C22" s="138"/>
      <c r="D22" s="138"/>
      <c r="E22" s="138"/>
      <c r="F22" s="138"/>
      <c r="G22" s="138"/>
      <c r="H22" s="138"/>
      <c r="I22" s="138"/>
      <c r="J22" s="138"/>
      <c r="K22" s="138"/>
      <c r="L22" s="138"/>
      <c r="M22" s="138"/>
      <c r="N22" s="138"/>
      <c r="O22" s="200"/>
      <c r="P22" s="138"/>
      <c r="Q22" s="138"/>
      <c r="R22" s="138"/>
      <c r="S22" s="138"/>
      <c r="T22" s="138"/>
      <c r="U22" s="138"/>
      <c r="V22" s="138"/>
      <c r="W22" s="138"/>
      <c r="X22" s="200"/>
      <c r="Y22" s="138"/>
      <c r="Z22" s="159"/>
      <c r="AC22" s="214"/>
      <c r="AD22" s="214"/>
      <c r="AE22" s="214"/>
      <c r="AF22" s="215"/>
      <c r="AG22" s="134"/>
      <c r="AH22" s="134"/>
      <c r="AI22" s="134"/>
      <c r="AJ22" s="134"/>
      <c r="AK22" s="134"/>
      <c r="AL22" s="134"/>
      <c r="AM22" s="134"/>
      <c r="AN22" s="134"/>
      <c r="AO22" s="134"/>
      <c r="AP22" s="134"/>
      <c r="AQ22" s="134"/>
      <c r="AR22" s="134"/>
      <c r="AS22" s="134"/>
    </row>
    <row r="23" spans="1:45" s="15" customFormat="1" ht="23.25" customHeight="1">
      <c r="A23" s="134"/>
      <c r="B23" s="158"/>
      <c r="C23" s="138"/>
      <c r="D23" s="138"/>
      <c r="E23" s="138"/>
      <c r="F23" s="138"/>
      <c r="G23" s="138"/>
      <c r="H23" s="138"/>
      <c r="I23" s="138"/>
      <c r="J23" s="138"/>
      <c r="K23" s="138"/>
      <c r="L23" s="138"/>
      <c r="M23" s="138"/>
      <c r="N23" s="138"/>
      <c r="O23" s="200"/>
      <c r="P23" s="138"/>
      <c r="Q23" s="138"/>
      <c r="R23" s="138"/>
      <c r="S23" s="138"/>
      <c r="T23" s="138"/>
      <c r="U23" s="138"/>
      <c r="V23" s="138"/>
      <c r="W23" s="138"/>
      <c r="X23" s="200"/>
      <c r="Y23" s="138"/>
      <c r="Z23" s="159"/>
      <c r="AC23" s="214"/>
      <c r="AD23" s="214"/>
      <c r="AE23" s="214"/>
      <c r="AF23" s="215"/>
      <c r="AG23" s="134"/>
      <c r="AH23" s="134"/>
      <c r="AI23" s="134"/>
      <c r="AJ23" s="134"/>
      <c r="AK23" s="134"/>
      <c r="AL23" s="134"/>
      <c r="AM23" s="134"/>
      <c r="AN23" s="134"/>
      <c r="AO23" s="134"/>
      <c r="AP23" s="134"/>
      <c r="AQ23" s="134"/>
      <c r="AR23" s="134"/>
      <c r="AS23" s="134"/>
    </row>
    <row r="24" spans="1:45" s="15" customFormat="1" ht="23.25" customHeight="1">
      <c r="A24" s="134"/>
      <c r="B24" s="158"/>
      <c r="C24" s="138"/>
      <c r="D24" s="138"/>
      <c r="E24" s="138"/>
      <c r="F24" s="138"/>
      <c r="G24" s="138"/>
      <c r="H24" s="138"/>
      <c r="I24" s="138"/>
      <c r="J24" s="138"/>
      <c r="K24" s="138"/>
      <c r="L24" s="138"/>
      <c r="M24" s="138"/>
      <c r="N24" s="138"/>
      <c r="O24" s="200"/>
      <c r="P24" s="138"/>
      <c r="Q24" s="138"/>
      <c r="R24" s="138"/>
      <c r="S24" s="138"/>
      <c r="T24" s="138"/>
      <c r="U24" s="138"/>
      <c r="V24" s="138"/>
      <c r="W24" s="138"/>
      <c r="X24" s="200"/>
      <c r="Y24" s="138"/>
      <c r="Z24" s="159"/>
      <c r="AC24" s="214"/>
      <c r="AD24" s="214"/>
      <c r="AE24" s="214"/>
      <c r="AF24" s="215"/>
      <c r="AG24" s="134"/>
      <c r="AH24" s="134"/>
      <c r="AI24" s="134"/>
      <c r="AJ24" s="134"/>
      <c r="AK24" s="134"/>
      <c r="AL24" s="134"/>
      <c r="AM24" s="134"/>
      <c r="AN24" s="134"/>
      <c r="AO24" s="134"/>
      <c r="AP24" s="134"/>
      <c r="AQ24" s="134"/>
      <c r="AR24" s="134"/>
      <c r="AS24" s="134"/>
    </row>
    <row r="25" spans="1:45" s="15" customFormat="1" ht="17.25" customHeight="1">
      <c r="A25" s="134"/>
      <c r="B25" s="158"/>
      <c r="C25" s="138"/>
      <c r="D25" s="138"/>
      <c r="E25" s="138"/>
      <c r="F25" s="138"/>
      <c r="G25" s="138"/>
      <c r="H25" s="138"/>
      <c r="I25" s="138"/>
      <c r="J25" s="138"/>
      <c r="K25" s="138"/>
      <c r="L25" s="138"/>
      <c r="M25" s="138"/>
      <c r="N25" s="138"/>
      <c r="O25" s="200"/>
      <c r="P25" s="138"/>
      <c r="Q25" s="138"/>
      <c r="R25" s="138"/>
      <c r="S25" s="138"/>
      <c r="T25" s="138"/>
      <c r="U25" s="138"/>
      <c r="V25" s="138"/>
      <c r="W25" s="138"/>
      <c r="X25" s="200"/>
      <c r="Y25" s="138"/>
      <c r="Z25" s="159"/>
      <c r="AC25" s="214"/>
      <c r="AD25" s="214"/>
      <c r="AE25" s="214"/>
      <c r="AF25" s="215"/>
      <c r="AG25" s="134"/>
      <c r="AH25" s="134"/>
      <c r="AI25" s="134"/>
      <c r="AJ25" s="134"/>
      <c r="AK25" s="134"/>
      <c r="AL25" s="134"/>
      <c r="AM25" s="134"/>
      <c r="AN25" s="134"/>
      <c r="AO25" s="134"/>
      <c r="AP25" s="134"/>
      <c r="AQ25" s="134"/>
      <c r="AR25" s="134"/>
      <c r="AS25" s="134"/>
    </row>
    <row r="26" spans="1:45" s="15" customFormat="1" ht="48" customHeight="1">
      <c r="A26" s="134"/>
      <c r="B26" s="160"/>
      <c r="C26" s="133"/>
      <c r="D26" s="133"/>
      <c r="E26" s="133"/>
      <c r="F26" s="133"/>
      <c r="G26" s="133"/>
      <c r="H26" s="133"/>
      <c r="I26" s="133"/>
      <c r="J26" s="133"/>
      <c r="K26" s="133"/>
      <c r="L26" s="133"/>
      <c r="M26" s="133"/>
      <c r="N26" s="133"/>
      <c r="O26" s="195"/>
      <c r="P26" s="133"/>
      <c r="Q26" s="133"/>
      <c r="R26" s="133"/>
      <c r="S26" s="133"/>
      <c r="T26" s="133"/>
      <c r="U26" s="133"/>
      <c r="V26" s="134"/>
      <c r="W26" s="134"/>
      <c r="X26" s="196"/>
      <c r="Y26" s="134"/>
      <c r="Z26" s="161"/>
      <c r="AC26" s="214"/>
      <c r="AD26" s="214"/>
      <c r="AE26" s="214"/>
      <c r="AF26" s="215"/>
      <c r="AG26" s="134"/>
      <c r="AH26" s="134"/>
      <c r="AI26" s="134"/>
      <c r="AJ26" s="134"/>
      <c r="AK26" s="134"/>
      <c r="AL26" s="134"/>
      <c r="AM26" s="134"/>
      <c r="AN26" s="134"/>
      <c r="AO26" s="134"/>
      <c r="AP26" s="134"/>
      <c r="AQ26" s="134"/>
      <c r="AR26" s="134"/>
      <c r="AS26" s="134"/>
    </row>
    <row r="27" spans="1:45" s="15" customFormat="1" ht="17.25" customHeight="1">
      <c r="A27" s="134"/>
      <c r="B27" s="162"/>
      <c r="C27" s="163"/>
      <c r="D27" s="163"/>
      <c r="E27" s="163"/>
      <c r="F27" s="163"/>
      <c r="G27" s="163"/>
      <c r="H27" s="163"/>
      <c r="I27" s="163"/>
      <c r="J27" s="163"/>
      <c r="K27" s="163"/>
      <c r="L27" s="163"/>
      <c r="M27" s="163"/>
      <c r="N27" s="163"/>
      <c r="O27" s="163"/>
      <c r="P27" s="163"/>
      <c r="Q27" s="163"/>
      <c r="R27" s="163"/>
      <c r="S27" s="163"/>
      <c r="T27" s="163"/>
      <c r="U27" s="163"/>
      <c r="V27" s="31"/>
      <c r="W27" s="31"/>
      <c r="X27" s="31"/>
      <c r="Y27" s="31"/>
      <c r="Z27" s="164"/>
      <c r="AC27" s="214"/>
      <c r="AD27" s="214"/>
      <c r="AE27" s="214"/>
      <c r="AF27" s="215"/>
      <c r="AG27" s="134"/>
      <c r="AH27" s="134"/>
      <c r="AI27" s="134"/>
      <c r="AJ27" s="134"/>
      <c r="AK27" s="134"/>
      <c r="AL27" s="134"/>
      <c r="AM27" s="134"/>
      <c r="AN27" s="134"/>
      <c r="AO27" s="134"/>
      <c r="AP27" s="134"/>
      <c r="AQ27" s="134"/>
      <c r="AR27" s="134"/>
      <c r="AS27" s="134"/>
    </row>
    <row r="28" spans="1:45" s="15" customFormat="1" ht="17.25" customHeight="1">
      <c r="A28" s="134"/>
      <c r="B28" s="49"/>
      <c r="C28" s="134"/>
      <c r="D28" s="134"/>
      <c r="E28" s="134"/>
      <c r="F28" s="134"/>
      <c r="G28" s="134"/>
      <c r="H28" s="134"/>
      <c r="I28" s="133"/>
      <c r="J28" s="133"/>
      <c r="K28" s="133"/>
      <c r="L28" s="133"/>
      <c r="M28" s="133"/>
      <c r="N28" s="133"/>
      <c r="O28" s="195"/>
      <c r="P28" s="133"/>
      <c r="Q28" s="133"/>
      <c r="R28" s="133"/>
      <c r="S28" s="133"/>
      <c r="T28" s="133"/>
      <c r="U28" s="133"/>
      <c r="V28" s="134"/>
      <c r="W28" s="134"/>
      <c r="X28" s="196"/>
      <c r="Y28" s="134"/>
      <c r="Z28" s="144"/>
      <c r="AC28" s="214"/>
      <c r="AD28" s="214"/>
      <c r="AE28" s="214"/>
      <c r="AF28" s="215"/>
      <c r="AG28" s="134"/>
      <c r="AH28" s="134"/>
      <c r="AI28" s="134"/>
      <c r="AJ28" s="134"/>
      <c r="AK28" s="134"/>
      <c r="AL28" s="134"/>
      <c r="AM28" s="134"/>
      <c r="AN28" s="134"/>
      <c r="AO28" s="134"/>
      <c r="AP28" s="134"/>
      <c r="AQ28" s="134"/>
      <c r="AR28" s="134"/>
      <c r="AS28" s="134"/>
    </row>
    <row r="29" spans="1:45" s="15" customFormat="1" ht="17.25" customHeight="1">
      <c r="A29" s="134"/>
      <c r="B29" s="49"/>
      <c r="C29" s="134"/>
      <c r="D29" s="134"/>
      <c r="E29" s="134"/>
      <c r="F29" s="134"/>
      <c r="G29" s="134"/>
      <c r="H29" s="134"/>
      <c r="I29" s="133"/>
      <c r="J29" s="133"/>
      <c r="K29" s="133"/>
      <c r="L29" s="133"/>
      <c r="M29" s="133"/>
      <c r="N29" s="133"/>
      <c r="O29" s="195"/>
      <c r="P29" s="133"/>
      <c r="Q29" s="133"/>
      <c r="R29" s="133"/>
      <c r="S29" s="133"/>
      <c r="T29" s="133"/>
      <c r="U29" s="133"/>
      <c r="V29" s="134"/>
      <c r="W29" s="134"/>
      <c r="X29" s="196"/>
      <c r="Y29" s="134"/>
      <c r="Z29" s="144"/>
      <c r="AC29" s="214"/>
      <c r="AD29" s="214"/>
      <c r="AE29" s="214"/>
      <c r="AF29" s="215"/>
      <c r="AG29" s="134"/>
      <c r="AH29" s="134"/>
      <c r="AI29" s="134"/>
      <c r="AJ29" s="134"/>
      <c r="AK29" s="134"/>
      <c r="AL29" s="134"/>
      <c r="AM29" s="134"/>
      <c r="AN29" s="134"/>
      <c r="AO29" s="134"/>
      <c r="AP29" s="134"/>
      <c r="AQ29" s="134"/>
      <c r="AR29" s="134"/>
      <c r="AS29" s="134"/>
    </row>
    <row r="30" spans="1:45" s="15" customFormat="1" ht="17.25" customHeight="1">
      <c r="A30" s="134"/>
      <c r="B30" s="49"/>
      <c r="C30" s="134"/>
      <c r="D30" s="134"/>
      <c r="E30" s="134"/>
      <c r="F30" s="134"/>
      <c r="G30" s="134"/>
      <c r="H30" s="134"/>
      <c r="I30" s="133"/>
      <c r="J30" s="133"/>
      <c r="K30" s="133"/>
      <c r="L30" s="133"/>
      <c r="M30" s="133"/>
      <c r="N30" s="133"/>
      <c r="O30" s="195"/>
      <c r="P30" s="133"/>
      <c r="Q30" s="133"/>
      <c r="R30" s="133"/>
      <c r="S30" s="133"/>
      <c r="T30" s="133"/>
      <c r="U30" s="133"/>
      <c r="V30" s="134"/>
      <c r="W30" s="134"/>
      <c r="X30" s="196"/>
      <c r="Y30" s="134"/>
      <c r="Z30" s="144"/>
      <c r="AC30" s="214"/>
      <c r="AD30" s="214"/>
      <c r="AE30" s="214"/>
      <c r="AF30" s="215"/>
      <c r="AG30" s="134"/>
      <c r="AH30" s="134"/>
      <c r="AI30" s="134"/>
      <c r="AJ30" s="134"/>
      <c r="AK30" s="134"/>
      <c r="AL30" s="134"/>
      <c r="AM30" s="134"/>
      <c r="AN30" s="134"/>
      <c r="AO30" s="134"/>
      <c r="AP30" s="134"/>
      <c r="AQ30" s="134"/>
      <c r="AR30" s="134"/>
      <c r="AS30" s="134"/>
    </row>
  </sheetData>
  <sheetProtection algorithmName="SHA-512" hashValue="4RErj/OB4nuSGsoK9oSm6tYTrBl3xPQQCVBocFazGBTDKSSjx7haAnmyXnwHwyr0RnoSRcKL3UPVms/76MXd9w==" saltValue="qizqBNCjJ/SzS4yNlyvn+w==" spinCount="100000" sheet="1" formatCells="0" formatColumns="0" formatRows="0" selectLockedCells="1"/>
  <mergeCells count="40">
    <mergeCell ref="B8:B14"/>
    <mergeCell ref="F8:G8"/>
    <mergeCell ref="H8:P8"/>
    <mergeCell ref="Q8:Y8"/>
    <mergeCell ref="F9:G9"/>
    <mergeCell ref="H14:P14"/>
    <mergeCell ref="Q14:Y14"/>
    <mergeCell ref="C14:G14"/>
    <mergeCell ref="F10:G11"/>
    <mergeCell ref="H9:P9"/>
    <mergeCell ref="Q9:Y9"/>
    <mergeCell ref="C8:E9"/>
    <mergeCell ref="C10:E13"/>
    <mergeCell ref="Q11:Y11"/>
    <mergeCell ref="F12:G13"/>
    <mergeCell ref="H12:P12"/>
    <mergeCell ref="B16:B19"/>
    <mergeCell ref="C16:G19"/>
    <mergeCell ref="H17:P17"/>
    <mergeCell ref="Q17:Y17"/>
    <mergeCell ref="M19:O19"/>
    <mergeCell ref="V19:X19"/>
    <mergeCell ref="X1:Z1"/>
    <mergeCell ref="AN5:AS5"/>
    <mergeCell ref="B7:E7"/>
    <mergeCell ref="H7:P7"/>
    <mergeCell ref="Q7:Y7"/>
    <mergeCell ref="W2:Z2"/>
    <mergeCell ref="Z10:Z11"/>
    <mergeCell ref="Z17:Z19"/>
    <mergeCell ref="C15:G15"/>
    <mergeCell ref="H15:P15"/>
    <mergeCell ref="Q15:Y15"/>
    <mergeCell ref="Z12:Z13"/>
    <mergeCell ref="Q12:Y12"/>
    <mergeCell ref="H11:P11"/>
    <mergeCell ref="H10:P10"/>
    <mergeCell ref="Q10:Y10"/>
    <mergeCell ref="H13:P13"/>
    <mergeCell ref="Q13:Y13"/>
  </mergeCells>
  <phoneticPr fontId="8"/>
  <conditionalFormatting sqref="H15">
    <cfRule type="expression" dxfId="884" priority="53">
      <formula>$H$15=""</formula>
    </cfRule>
  </conditionalFormatting>
  <conditionalFormatting sqref="H8:P8">
    <cfRule type="expression" dxfId="883" priority="68">
      <formula>$H$8=""</formula>
    </cfRule>
  </conditionalFormatting>
  <conditionalFormatting sqref="H9:P9">
    <cfRule type="expression" dxfId="882" priority="69">
      <formula>$H$9=""</formula>
    </cfRule>
  </conditionalFormatting>
  <conditionalFormatting sqref="H10:P10">
    <cfRule type="expression" dxfId="881" priority="120">
      <formula>$AC$10=FALSE</formula>
    </cfRule>
    <cfRule type="expression" dxfId="880" priority="119">
      <formula>$H$11&lt;&gt;""</formula>
    </cfRule>
  </conditionalFormatting>
  <conditionalFormatting sqref="H11:P11">
    <cfRule type="expression" dxfId="879" priority="122">
      <formula>$H$11=""</formula>
    </cfRule>
    <cfRule type="expression" dxfId="878" priority="121">
      <formula>$AC$10=TRUE</formula>
    </cfRule>
  </conditionalFormatting>
  <conditionalFormatting sqref="H12:P12">
    <cfRule type="expression" dxfId="877" priority="124">
      <formula>$AC$12=FALSE</formula>
    </cfRule>
    <cfRule type="expression" dxfId="876" priority="123">
      <formula>$H$13&lt;&gt;""</formula>
    </cfRule>
  </conditionalFormatting>
  <conditionalFormatting sqref="H13:P13">
    <cfRule type="expression" dxfId="875" priority="3">
      <formula>$AC$12=TRUE</formula>
    </cfRule>
    <cfRule type="expression" dxfId="874" priority="4">
      <formula>$H$13=""</formula>
    </cfRule>
  </conditionalFormatting>
  <conditionalFormatting sqref="H14:P14">
    <cfRule type="expression" dxfId="873" priority="1">
      <formula>AND($AC$10=TRUE,$AC$12=TRUE)</formula>
    </cfRule>
    <cfRule type="expression" dxfId="872" priority="18">
      <formula>OR($H$11&lt;&gt;$H$8,$H$13&lt;&gt;$H$9)</formula>
    </cfRule>
  </conditionalFormatting>
  <conditionalFormatting sqref="H16:P16">
    <cfRule type="expression" dxfId="871" priority="54">
      <formula>AND($AC$16=FALSE,$AD$16=FALSE)</formula>
    </cfRule>
  </conditionalFormatting>
  <conditionalFormatting sqref="H17:P19">
    <cfRule type="expression" dxfId="870" priority="9">
      <formula>COUNTIF($AC$18:$AD$19,TRUE)&gt;0</formula>
    </cfRule>
    <cfRule type="expression" dxfId="869" priority="10">
      <formula>$AC$16=TRUE</formula>
    </cfRule>
  </conditionalFormatting>
  <conditionalFormatting sqref="H11:Y11">
    <cfRule type="expression" dxfId="868" priority="42">
      <formula>AND($H$11&lt;&gt;"",$Q$11&lt;&gt;"",$H$11=$Q$11)</formula>
    </cfRule>
  </conditionalFormatting>
  <conditionalFormatting sqref="H14:Y14">
    <cfRule type="notContainsBlanks" dxfId="867" priority="13">
      <formula>LEN(TRIM(H14))&gt;0</formula>
    </cfRule>
  </conditionalFormatting>
  <conditionalFormatting sqref="M19:O19">
    <cfRule type="notContainsBlanks" dxfId="866" priority="7">
      <formula>LEN(TRIM(M19))&gt;0</formula>
    </cfRule>
    <cfRule type="expression" dxfId="865" priority="8">
      <formula>$AC$19=TRUE</formula>
    </cfRule>
  </conditionalFormatting>
  <conditionalFormatting sqref="Q8:Y8">
    <cfRule type="expression" dxfId="864" priority="65">
      <formula>$Q$8=""</formula>
    </cfRule>
  </conditionalFormatting>
  <conditionalFormatting sqref="Q9:Y9">
    <cfRule type="expression" dxfId="863" priority="64">
      <formula>$Q$9=""</formula>
    </cfRule>
  </conditionalFormatting>
  <conditionalFormatting sqref="Q10:Y10">
    <cfRule type="expression" dxfId="862" priority="135">
      <formula>$Q$11&lt;&gt;""</formula>
    </cfRule>
    <cfRule type="expression" dxfId="861" priority="136">
      <formula>$AD$10=FALSE</formula>
    </cfRule>
  </conditionalFormatting>
  <conditionalFormatting sqref="Q11:Y11">
    <cfRule type="expression" dxfId="860" priority="140">
      <formula>$Q$11=""</formula>
    </cfRule>
    <cfRule type="expression" dxfId="859" priority="139">
      <formula>$AD$10=TRUE</formula>
    </cfRule>
  </conditionalFormatting>
  <conditionalFormatting sqref="Q12:Y12">
    <cfRule type="expression" dxfId="858" priority="144">
      <formula>$AD$12=FALSE</formula>
    </cfRule>
    <cfRule type="expression" dxfId="857" priority="143">
      <formula>$Q$13&lt;&gt;""</formula>
    </cfRule>
  </conditionalFormatting>
  <conditionalFormatting sqref="Q13:Y13">
    <cfRule type="expression" dxfId="856" priority="148">
      <formula>$Q$13=""</formula>
    </cfRule>
    <cfRule type="expression" dxfId="855" priority="147">
      <formula>$AD$12=TRUE</formula>
    </cfRule>
  </conditionalFormatting>
  <conditionalFormatting sqref="Q14:Y14">
    <cfRule type="expression" dxfId="854" priority="2">
      <formula>AND($AD$10=TRUE,$AD$12=TRUE)</formula>
    </cfRule>
    <cfRule type="expression" dxfId="853" priority="14">
      <formula>OR($Q$11&lt;&gt;$Q$8,$Q$13&lt;&gt;$Q$9)</formula>
    </cfRule>
  </conditionalFormatting>
  <conditionalFormatting sqref="Q15:Y15">
    <cfRule type="expression" dxfId="852" priority="67">
      <formula>Q$15=""</formula>
    </cfRule>
  </conditionalFormatting>
  <conditionalFormatting sqref="Q16:Y16">
    <cfRule type="expression" dxfId="851" priority="155">
      <formula>AND($AE$16=FALSE,$AF$16=FALSE)</formula>
    </cfRule>
  </conditionalFormatting>
  <conditionalFormatting sqref="Q17:Y19">
    <cfRule type="expression" dxfId="850" priority="23">
      <formula>$AE$16=TRUE</formula>
    </cfRule>
    <cfRule type="expression" dxfId="849" priority="22">
      <formula>COUNTIF($AE$18:$AF$19,TRUE)&gt;0</formula>
    </cfRule>
  </conditionalFormatting>
  <conditionalFormatting sqref="V19:X19">
    <cfRule type="notContainsBlanks" dxfId="848" priority="5">
      <formula>LEN(TRIM(V19))&gt;0</formula>
    </cfRule>
    <cfRule type="expression" dxfId="847" priority="6">
      <formula>$AE$19=TRUE</formula>
    </cfRule>
  </conditionalFormatting>
  <conditionalFormatting sqref="Z8">
    <cfRule type="expression" dxfId="846" priority="62">
      <formula>$H$8=$Q$8</formula>
    </cfRule>
    <cfRule type="expression" dxfId="845" priority="63">
      <formula>$Z$8=""</formula>
    </cfRule>
    <cfRule type="expression" dxfId="844" priority="61">
      <formula>AND($H$8="",$Q$8="")</formula>
    </cfRule>
  </conditionalFormatting>
  <conditionalFormatting sqref="Z9">
    <cfRule type="expression" dxfId="843" priority="58">
      <formula>AND($H$9="",$Q$9="")</formula>
    </cfRule>
    <cfRule type="expression" dxfId="842" priority="59">
      <formula>$H$9=$Q$9</formula>
    </cfRule>
    <cfRule type="expression" dxfId="841" priority="60">
      <formula>$Z$9=""</formula>
    </cfRule>
  </conditionalFormatting>
  <conditionalFormatting sqref="Z10">
    <cfRule type="expression" dxfId="840" priority="39">
      <formula>OR(AND($AC$10=TRUE,$AD$10=TRUE),AND($H$11&lt;&gt;"",$Q$11&lt;&gt;"",$H$11=$Q$11))</formula>
    </cfRule>
    <cfRule type="expression" dxfId="839" priority="40">
      <formula>$Z$10=""</formula>
    </cfRule>
  </conditionalFormatting>
  <conditionalFormatting sqref="Z12">
    <cfRule type="expression" dxfId="838" priority="38">
      <formula>$Z$12=""</formula>
    </cfRule>
    <cfRule type="expression" dxfId="837" priority="37">
      <formula>OR(AND($AC$12=TRUE,$AD$12=TRUE),AND($H$13&lt;&gt;"",$Q$13&lt;&gt;"",$H$13=$Q$13))</formula>
    </cfRule>
  </conditionalFormatting>
  <conditionalFormatting sqref="Z15">
    <cfRule type="expression" dxfId="836" priority="57">
      <formula>$Z$15=""</formula>
    </cfRule>
    <cfRule type="expression" dxfId="835" priority="56">
      <formula>$H$15=$Q$15</formula>
    </cfRule>
    <cfRule type="expression" dxfId="834" priority="55">
      <formula>AND($H$15="",$Q$15="")</formula>
    </cfRule>
  </conditionalFormatting>
  <conditionalFormatting sqref="Z16">
    <cfRule type="expression" dxfId="833" priority="51">
      <formula>AND($AC$16=TRUE,$AE$16=TRUE)</formula>
    </cfRule>
    <cfRule type="expression" dxfId="832" priority="52">
      <formula>$Z$16=""</formula>
    </cfRule>
    <cfRule type="expression" dxfId="831" priority="50">
      <formula>AND($AD$16=TRUE,$AF$16=TRUE)</formula>
    </cfRule>
  </conditionalFormatting>
  <conditionalFormatting sqref="Z17:Z19">
    <cfRule type="notContainsBlanks" dxfId="830" priority="19">
      <formula>LEN(TRIM(Z17))&gt;0</formula>
    </cfRule>
    <cfRule type="expression" dxfId="829" priority="20">
      <formula>OR(AND($AC$18=TRUE,$AE$18=TRUE),AND($AD$18=TRUE,$AF$18=TRUE),AND($AC$19=TRUE,$AE$19=TRUE))</formula>
    </cfRule>
    <cfRule type="expression" dxfId="828" priority="21">
      <formula>OR($AC$18&lt;&gt;$AE$18,$AD$18&lt;&gt;$AF$18,$AC$20&lt;&gt;$AE$19)</formula>
    </cfRule>
  </conditionalFormatting>
  <pageMargins left="0.70866141732283472" right="0.70866141732283472" top="0.43307086614173229" bottom="0.74803149606299213" header="0.31496062992125984" footer="0.31496062992125984"/>
  <pageSetup paperSize="9" scale="80" orientation="portrait" blackAndWhite="1" r:id="rId1"/>
  <headerFooter>
    <oddFooter xml:space="preserve">&amp;C&amp;12 4（従業員①）&amp;11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locked="0" defaultSize="0" autoFill="0" autoLine="0" autoPict="0">
                <anchor moveWithCells="1">
                  <from>
                    <xdr:col>16</xdr:col>
                    <xdr:colOff>50800</xdr:colOff>
                    <xdr:row>15</xdr:row>
                    <xdr:rowOff>419100</xdr:rowOff>
                  </from>
                  <to>
                    <xdr:col>17</xdr:col>
                    <xdr:colOff>76200</xdr:colOff>
                    <xdr:row>15</xdr:row>
                    <xdr:rowOff>590550</xdr:rowOff>
                  </to>
                </anchor>
              </controlPr>
            </control>
          </mc:Choice>
        </mc:AlternateContent>
        <mc:AlternateContent xmlns:mc="http://schemas.openxmlformats.org/markup-compatibility/2006">
          <mc:Choice Requires="x14">
            <control shapeId="24578" r:id="rId5" name="Check Box 2">
              <controlPr locked="0" defaultSize="0" autoFill="0" autoLine="0" autoPict="0">
                <anchor moveWithCells="1">
                  <from>
                    <xdr:col>21</xdr:col>
                    <xdr:colOff>133350</xdr:colOff>
                    <xdr:row>15</xdr:row>
                    <xdr:rowOff>431800</xdr:rowOff>
                  </from>
                  <to>
                    <xdr:col>22</xdr:col>
                    <xdr:colOff>171450</xdr:colOff>
                    <xdr:row>15</xdr:row>
                    <xdr:rowOff>609600</xdr:rowOff>
                  </to>
                </anchor>
              </controlPr>
            </control>
          </mc:Choice>
        </mc:AlternateContent>
        <mc:AlternateContent xmlns:mc="http://schemas.openxmlformats.org/markup-compatibility/2006">
          <mc:Choice Requires="x14">
            <control shapeId="24579" r:id="rId6" name="Check Box 3">
              <controlPr locked="0" defaultSize="0" autoFill="0" autoLine="0" autoPict="0">
                <anchor moveWithCells="1">
                  <from>
                    <xdr:col>7</xdr:col>
                    <xdr:colOff>57150</xdr:colOff>
                    <xdr:row>15</xdr:row>
                    <xdr:rowOff>412750</xdr:rowOff>
                  </from>
                  <to>
                    <xdr:col>8</xdr:col>
                    <xdr:colOff>107950</xdr:colOff>
                    <xdr:row>15</xdr:row>
                    <xdr:rowOff>609600</xdr:rowOff>
                  </to>
                </anchor>
              </controlPr>
            </control>
          </mc:Choice>
        </mc:AlternateContent>
        <mc:AlternateContent xmlns:mc="http://schemas.openxmlformats.org/markup-compatibility/2006">
          <mc:Choice Requires="x14">
            <control shapeId="24580" r:id="rId7" name="Check Box 4">
              <controlPr locked="0" defaultSize="0" autoFill="0" autoLine="0" autoPict="0">
                <anchor moveWithCells="1">
                  <from>
                    <xdr:col>12</xdr:col>
                    <xdr:colOff>88900</xdr:colOff>
                    <xdr:row>15</xdr:row>
                    <xdr:rowOff>419100</xdr:rowOff>
                  </from>
                  <to>
                    <xdr:col>13</xdr:col>
                    <xdr:colOff>95250</xdr:colOff>
                    <xdr:row>15</xdr:row>
                    <xdr:rowOff>609600</xdr:rowOff>
                  </to>
                </anchor>
              </controlPr>
            </control>
          </mc:Choice>
        </mc:AlternateContent>
        <mc:AlternateContent xmlns:mc="http://schemas.openxmlformats.org/markup-compatibility/2006">
          <mc:Choice Requires="x14">
            <control shapeId="24581" r:id="rId8" name="Check Box 5">
              <controlPr defaultSize="0" autoFill="0" autoLine="0" autoPict="0">
                <anchor moveWithCells="1">
                  <from>
                    <xdr:col>7</xdr:col>
                    <xdr:colOff>50800</xdr:colOff>
                    <xdr:row>9</xdr:row>
                    <xdr:rowOff>31750</xdr:rowOff>
                  </from>
                  <to>
                    <xdr:col>8</xdr:col>
                    <xdr:colOff>95250</xdr:colOff>
                    <xdr:row>9</xdr:row>
                    <xdr:rowOff>279400</xdr:rowOff>
                  </to>
                </anchor>
              </controlPr>
            </control>
          </mc:Choice>
        </mc:AlternateContent>
        <mc:AlternateContent xmlns:mc="http://schemas.openxmlformats.org/markup-compatibility/2006">
          <mc:Choice Requires="x14">
            <control shapeId="24582" r:id="rId9" name="Check Box 6">
              <controlPr defaultSize="0" autoFill="0" autoLine="0" autoPict="0">
                <anchor moveWithCells="1">
                  <from>
                    <xdr:col>16</xdr:col>
                    <xdr:colOff>57150</xdr:colOff>
                    <xdr:row>9</xdr:row>
                    <xdr:rowOff>50800</xdr:rowOff>
                  </from>
                  <to>
                    <xdr:col>17</xdr:col>
                    <xdr:colOff>146050</xdr:colOff>
                    <xdr:row>9</xdr:row>
                    <xdr:rowOff>266700</xdr:rowOff>
                  </to>
                </anchor>
              </controlPr>
            </control>
          </mc:Choice>
        </mc:AlternateContent>
        <mc:AlternateContent xmlns:mc="http://schemas.openxmlformats.org/markup-compatibility/2006">
          <mc:Choice Requires="x14">
            <control shapeId="24583" r:id="rId10" name="Check Box 7">
              <controlPr defaultSize="0" autoFill="0" autoLine="0" autoPict="0">
                <anchor moveWithCells="1">
                  <from>
                    <xdr:col>7</xdr:col>
                    <xdr:colOff>50800</xdr:colOff>
                    <xdr:row>11</xdr:row>
                    <xdr:rowOff>31750</xdr:rowOff>
                  </from>
                  <to>
                    <xdr:col>8</xdr:col>
                    <xdr:colOff>107950</xdr:colOff>
                    <xdr:row>11</xdr:row>
                    <xdr:rowOff>279400</xdr:rowOff>
                  </to>
                </anchor>
              </controlPr>
            </control>
          </mc:Choice>
        </mc:AlternateContent>
        <mc:AlternateContent xmlns:mc="http://schemas.openxmlformats.org/markup-compatibility/2006">
          <mc:Choice Requires="x14">
            <control shapeId="24584" r:id="rId11" name="Check Box 8">
              <controlPr defaultSize="0" autoFill="0" autoLine="0" autoPict="0">
                <anchor moveWithCells="1">
                  <from>
                    <xdr:col>16</xdr:col>
                    <xdr:colOff>69850</xdr:colOff>
                    <xdr:row>11</xdr:row>
                    <xdr:rowOff>31750</xdr:rowOff>
                  </from>
                  <to>
                    <xdr:col>17</xdr:col>
                    <xdr:colOff>127000</xdr:colOff>
                    <xdr:row>11</xdr:row>
                    <xdr:rowOff>279400</xdr:rowOff>
                  </to>
                </anchor>
              </controlPr>
            </control>
          </mc:Choice>
        </mc:AlternateContent>
        <mc:AlternateContent xmlns:mc="http://schemas.openxmlformats.org/markup-compatibility/2006">
          <mc:Choice Requires="x14">
            <control shapeId="24585" r:id="rId12" name="Check Box 9">
              <controlPr locked="0" defaultSize="0" autoFill="0" autoLine="0" autoPict="0">
                <anchor moveWithCells="1">
                  <from>
                    <xdr:col>7</xdr:col>
                    <xdr:colOff>152400</xdr:colOff>
                    <xdr:row>17</xdr:row>
                    <xdr:rowOff>50800</xdr:rowOff>
                  </from>
                  <to>
                    <xdr:col>9</xdr:col>
                    <xdr:colOff>38100</xdr:colOff>
                    <xdr:row>17</xdr:row>
                    <xdr:rowOff>285750</xdr:rowOff>
                  </to>
                </anchor>
              </controlPr>
            </control>
          </mc:Choice>
        </mc:AlternateContent>
        <mc:AlternateContent xmlns:mc="http://schemas.openxmlformats.org/markup-compatibility/2006">
          <mc:Choice Requires="x14">
            <control shapeId="24586" r:id="rId13" name="Check Box 10">
              <controlPr locked="0" defaultSize="0" autoFill="0" autoLine="0" autoPict="0">
                <anchor moveWithCells="1">
                  <from>
                    <xdr:col>11</xdr:col>
                    <xdr:colOff>95250</xdr:colOff>
                    <xdr:row>17</xdr:row>
                    <xdr:rowOff>57150</xdr:rowOff>
                  </from>
                  <to>
                    <xdr:col>12</xdr:col>
                    <xdr:colOff>133350</xdr:colOff>
                    <xdr:row>17</xdr:row>
                    <xdr:rowOff>298450</xdr:rowOff>
                  </to>
                </anchor>
              </controlPr>
            </control>
          </mc:Choice>
        </mc:AlternateContent>
        <mc:AlternateContent xmlns:mc="http://schemas.openxmlformats.org/markup-compatibility/2006">
          <mc:Choice Requires="x14">
            <control shapeId="24587" r:id="rId14" name="Check Box 11">
              <controlPr locked="0" defaultSize="0" autoFill="0" autoLine="0" autoPict="0">
                <anchor moveWithCells="1">
                  <from>
                    <xdr:col>7</xdr:col>
                    <xdr:colOff>152400</xdr:colOff>
                    <xdr:row>18</xdr:row>
                    <xdr:rowOff>50800</xdr:rowOff>
                  </from>
                  <to>
                    <xdr:col>9</xdr:col>
                    <xdr:colOff>38100</xdr:colOff>
                    <xdr:row>18</xdr:row>
                    <xdr:rowOff>285750</xdr:rowOff>
                  </to>
                </anchor>
              </controlPr>
            </control>
          </mc:Choice>
        </mc:AlternateContent>
        <mc:AlternateContent xmlns:mc="http://schemas.openxmlformats.org/markup-compatibility/2006">
          <mc:Choice Requires="x14">
            <control shapeId="24588" r:id="rId15" name="Check Box 12">
              <controlPr locked="0" defaultSize="0" autoFill="0" autoLine="0" autoPict="0">
                <anchor moveWithCells="1">
                  <from>
                    <xdr:col>16</xdr:col>
                    <xdr:colOff>165100</xdr:colOff>
                    <xdr:row>17</xdr:row>
                    <xdr:rowOff>50800</xdr:rowOff>
                  </from>
                  <to>
                    <xdr:col>18</xdr:col>
                    <xdr:colOff>38100</xdr:colOff>
                    <xdr:row>17</xdr:row>
                    <xdr:rowOff>285750</xdr:rowOff>
                  </to>
                </anchor>
              </controlPr>
            </control>
          </mc:Choice>
        </mc:AlternateContent>
        <mc:AlternateContent xmlns:mc="http://schemas.openxmlformats.org/markup-compatibility/2006">
          <mc:Choice Requires="x14">
            <control shapeId="24589" r:id="rId16" name="Check Box 13">
              <controlPr locked="0" defaultSize="0" autoFill="0" autoLine="0" autoPict="0">
                <anchor moveWithCells="1">
                  <from>
                    <xdr:col>20</xdr:col>
                    <xdr:colOff>114300</xdr:colOff>
                    <xdr:row>17</xdr:row>
                    <xdr:rowOff>50800</xdr:rowOff>
                  </from>
                  <to>
                    <xdr:col>21</xdr:col>
                    <xdr:colOff>152400</xdr:colOff>
                    <xdr:row>17</xdr:row>
                    <xdr:rowOff>285750</xdr:rowOff>
                  </to>
                </anchor>
              </controlPr>
            </control>
          </mc:Choice>
        </mc:AlternateContent>
        <mc:AlternateContent xmlns:mc="http://schemas.openxmlformats.org/markup-compatibility/2006">
          <mc:Choice Requires="x14">
            <control shapeId="24590" r:id="rId17" name="Check Box 14">
              <controlPr locked="0" defaultSize="0" autoFill="0" autoLine="0" autoPict="0">
                <anchor moveWithCells="1">
                  <from>
                    <xdr:col>16</xdr:col>
                    <xdr:colOff>171450</xdr:colOff>
                    <xdr:row>18</xdr:row>
                    <xdr:rowOff>38100</xdr:rowOff>
                  </from>
                  <to>
                    <xdr:col>18</xdr:col>
                    <xdr:colOff>19050</xdr:colOff>
                    <xdr:row>18</xdr:row>
                    <xdr:rowOff>279400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FD52F-5248-42B5-A47E-DCA3678DEA35}">
  <sheetPr>
    <tabColor theme="9" tint="0.79998168889431442"/>
    <pageSetUpPr fitToPage="1"/>
  </sheetPr>
  <dimension ref="A1:BG44"/>
  <sheetViews>
    <sheetView showGridLines="0" zoomScaleNormal="100" zoomScaleSheetLayoutView="100" workbookViewId="0">
      <selection activeCell="Y14" sqref="Y14:AG14"/>
    </sheetView>
  </sheetViews>
  <sheetFormatPr defaultColWidth="9" defaultRowHeight="13"/>
  <cols>
    <col min="1" max="1" width="1.36328125" style="265" customWidth="1"/>
    <col min="2" max="2" width="2.6328125" style="265" customWidth="1"/>
    <col min="3" max="3" width="3.6328125" style="49" customWidth="1"/>
    <col min="4" max="4" width="13.90625" style="49" customWidth="1"/>
    <col min="5" max="5" width="3.08984375" style="265" customWidth="1"/>
    <col min="6" max="6" width="4.08984375" style="265" customWidth="1"/>
    <col min="7" max="7" width="4.453125" style="265" customWidth="1"/>
    <col min="8" max="9" width="3.6328125" style="265" customWidth="1"/>
    <col min="10" max="11" width="2.08984375" style="265" customWidth="1"/>
    <col min="12" max="13" width="3.6328125" style="265" customWidth="1"/>
    <col min="14" max="14" width="5.08984375" style="265" customWidth="1"/>
    <col min="15" max="15" width="3.08984375" style="265" customWidth="1"/>
    <col min="16" max="16" width="4.08984375" style="265" customWidth="1"/>
    <col min="17" max="17" width="4.453125" style="265" customWidth="1"/>
    <col min="18" max="19" width="3.6328125" style="265" customWidth="1"/>
    <col min="20" max="21" width="2.08984375" style="265" customWidth="1"/>
    <col min="22" max="23" width="3.6328125" style="265" customWidth="1"/>
    <col min="24" max="24" width="5.08984375" style="265" customWidth="1"/>
    <col min="25" max="25" width="5.6328125" style="265" customWidth="1"/>
    <col min="26" max="28" width="2.6328125" style="265" customWidth="1"/>
    <col min="29" max="32" width="1.6328125" style="265" customWidth="1"/>
    <col min="33" max="33" width="3.08984375" style="265" customWidth="1"/>
    <col min="34" max="34" width="41.08984375" style="165" customWidth="1"/>
    <col min="35" max="35" width="5.6328125" style="15" customWidth="1"/>
    <col min="36" max="40" width="5.90625" style="214" hidden="1" customWidth="1"/>
    <col min="41" max="41" width="5.6328125" style="214" hidden="1" customWidth="1"/>
    <col min="42" max="43" width="5.6328125" style="15" customWidth="1"/>
    <col min="44" max="44" width="9" style="265" customWidth="1"/>
    <col min="45" max="16384" width="9" style="265"/>
  </cols>
  <sheetData>
    <row r="1" spans="2:59" ht="20.25" customHeight="1">
      <c r="O1" s="835"/>
      <c r="P1" s="835"/>
      <c r="Q1" s="835"/>
      <c r="R1" s="835"/>
      <c r="S1" s="835"/>
      <c r="T1" s="835"/>
      <c r="U1" s="835"/>
      <c r="V1" s="835"/>
      <c r="W1" s="835"/>
      <c r="X1" s="372"/>
      <c r="Z1" s="803" t="str">
        <f>申1!X1</f>
        <v>令和７年度もっとパパ</v>
      </c>
      <c r="AA1" s="803"/>
      <c r="AB1" s="803"/>
      <c r="AC1" s="803"/>
      <c r="AD1" s="803"/>
      <c r="AE1" s="803"/>
      <c r="AF1" s="803"/>
      <c r="AG1" s="803"/>
      <c r="AJ1" s="215"/>
      <c r="AK1" s="215"/>
      <c r="AL1" s="215"/>
      <c r="AM1" s="215"/>
      <c r="AN1" s="215"/>
    </row>
    <row r="2" spans="2:59" ht="14.25" customHeight="1">
      <c r="O2" s="372"/>
      <c r="P2" s="372"/>
      <c r="Q2" s="372"/>
      <c r="R2" s="372"/>
      <c r="S2" s="837" t="str">
        <f>IF(申1!P11="","",申1!P11)</f>
        <v/>
      </c>
      <c r="T2" s="837"/>
      <c r="U2" s="837"/>
      <c r="V2" s="837"/>
      <c r="W2" s="837"/>
      <c r="X2" s="837"/>
      <c r="Y2" s="837"/>
      <c r="Z2" s="837"/>
      <c r="AA2" s="837"/>
      <c r="AB2" s="837"/>
      <c r="AC2" s="837"/>
      <c r="AD2" s="837"/>
      <c r="AE2" s="837"/>
      <c r="AF2" s="837"/>
      <c r="AG2" s="837"/>
      <c r="AJ2" s="215"/>
      <c r="AK2" s="215"/>
      <c r="AL2" s="215"/>
      <c r="AM2" s="215"/>
      <c r="AN2" s="215"/>
    </row>
    <row r="3" spans="2:59" ht="21" customHeight="1">
      <c r="B3" s="440" t="str">
        <f>申３①!B3</f>
        <v>＜対象従業員①＞</v>
      </c>
      <c r="O3" s="372"/>
      <c r="P3" s="372"/>
      <c r="Q3" s="372"/>
      <c r="R3" s="372"/>
      <c r="S3" s="372"/>
      <c r="T3" s="372"/>
      <c r="U3" s="372"/>
      <c r="V3" s="372"/>
      <c r="W3" s="388"/>
      <c r="X3" s="388"/>
      <c r="Y3" s="388"/>
      <c r="Z3" s="388"/>
      <c r="AA3" s="388"/>
      <c r="AB3" s="388"/>
      <c r="AC3" s="388"/>
      <c r="AD3" s="388"/>
      <c r="AE3" s="388"/>
      <c r="AF3" s="388"/>
      <c r="AG3" s="369"/>
      <c r="AJ3" s="215"/>
      <c r="AK3" s="215"/>
      <c r="AL3" s="215"/>
      <c r="AM3" s="215"/>
      <c r="AN3" s="215"/>
    </row>
    <row r="4" spans="2:59" s="385" customFormat="1" ht="16.5" customHeight="1">
      <c r="B4" s="443">
        <v>8</v>
      </c>
      <c r="C4" s="443" t="s">
        <v>293</v>
      </c>
      <c r="D4" s="387"/>
      <c r="E4" s="387"/>
      <c r="F4" s="387"/>
      <c r="G4" s="387"/>
      <c r="H4" s="387"/>
      <c r="I4" s="387"/>
      <c r="J4" s="387"/>
      <c r="K4" s="387"/>
      <c r="L4" s="387"/>
      <c r="M4" s="387"/>
      <c r="N4" s="387"/>
      <c r="O4" s="387"/>
      <c r="P4" s="387"/>
      <c r="Q4" s="389"/>
      <c r="R4" s="389"/>
      <c r="S4" s="389"/>
      <c r="AH4" s="190"/>
      <c r="AI4" s="390"/>
      <c r="AJ4" s="391"/>
      <c r="AK4" s="391"/>
      <c r="AL4" s="391"/>
      <c r="AM4" s="391"/>
      <c r="AN4" s="391"/>
      <c r="AO4" s="392"/>
      <c r="AP4" s="390"/>
      <c r="AQ4" s="390"/>
    </row>
    <row r="5" spans="2:59" ht="21.75" customHeight="1">
      <c r="B5" s="193" t="s">
        <v>325</v>
      </c>
      <c r="C5" s="166"/>
      <c r="O5" s="167"/>
      <c r="P5" s="167"/>
      <c r="Q5" s="167"/>
      <c r="R5" s="167"/>
      <c r="S5" s="167"/>
      <c r="AJ5" s="215"/>
      <c r="AK5" s="215"/>
      <c r="AL5" s="215"/>
      <c r="AM5" s="215"/>
      <c r="AN5" s="215"/>
    </row>
    <row r="6" spans="2:59" ht="45.75" customHeight="1">
      <c r="B6" s="805"/>
      <c r="C6" s="751"/>
      <c r="D6" s="751"/>
      <c r="E6" s="707" t="s">
        <v>422</v>
      </c>
      <c r="F6" s="757"/>
      <c r="G6" s="757"/>
      <c r="H6" s="757"/>
      <c r="I6" s="757"/>
      <c r="J6" s="757"/>
      <c r="K6" s="757"/>
      <c r="L6" s="757"/>
      <c r="M6" s="757"/>
      <c r="N6" s="758"/>
      <c r="O6" s="707" t="s">
        <v>288</v>
      </c>
      <c r="P6" s="757"/>
      <c r="Q6" s="757"/>
      <c r="R6" s="757"/>
      <c r="S6" s="757"/>
      <c r="T6" s="757"/>
      <c r="U6" s="757"/>
      <c r="V6" s="757"/>
      <c r="W6" s="757"/>
      <c r="X6" s="758"/>
      <c r="Y6" s="836" t="s">
        <v>321</v>
      </c>
      <c r="Z6" s="836"/>
      <c r="AA6" s="836"/>
      <c r="AB6" s="836"/>
      <c r="AC6" s="836"/>
      <c r="AD6" s="836"/>
      <c r="AE6" s="836"/>
      <c r="AF6" s="836"/>
      <c r="AG6" s="836"/>
      <c r="AJ6" s="237"/>
      <c r="AK6" s="237"/>
      <c r="AL6" s="237"/>
      <c r="AM6" s="237"/>
      <c r="AN6" s="237"/>
      <c r="AO6" s="238"/>
      <c r="AP6" s="168"/>
    </row>
    <row r="7" spans="2:59" s="375" customFormat="1" ht="39.75" customHeight="1">
      <c r="B7" s="376">
        <v>1</v>
      </c>
      <c r="C7" s="836" t="s">
        <v>294</v>
      </c>
      <c r="D7" s="838"/>
      <c r="E7" s="839"/>
      <c r="F7" s="840"/>
      <c r="G7" s="840"/>
      <c r="H7" s="840"/>
      <c r="I7" s="840"/>
      <c r="J7" s="840"/>
      <c r="K7" s="840"/>
      <c r="L7" s="840"/>
      <c r="M7" s="840"/>
      <c r="N7" s="841"/>
      <c r="O7" s="839"/>
      <c r="P7" s="840"/>
      <c r="Q7" s="840"/>
      <c r="R7" s="840"/>
      <c r="S7" s="840"/>
      <c r="T7" s="840"/>
      <c r="U7" s="840"/>
      <c r="V7" s="840"/>
      <c r="W7" s="840"/>
      <c r="X7" s="841"/>
      <c r="Y7" s="842"/>
      <c r="Z7" s="843"/>
      <c r="AA7" s="844"/>
      <c r="AB7" s="843"/>
      <c r="AC7" s="843"/>
      <c r="AD7" s="843"/>
      <c r="AE7" s="843"/>
      <c r="AF7" s="843"/>
      <c r="AG7" s="845"/>
      <c r="AH7" s="169"/>
      <c r="AI7" s="16"/>
      <c r="AJ7" s="239"/>
      <c r="AK7" s="239"/>
      <c r="AL7" s="239"/>
      <c r="AM7" s="239"/>
      <c r="AN7" s="239"/>
      <c r="AO7" s="240"/>
      <c r="AP7" s="170"/>
      <c r="AQ7" s="16"/>
    </row>
    <row r="8" spans="2:59" s="375" customFormat="1" ht="21.75" customHeight="1">
      <c r="B8" s="846">
        <v>2</v>
      </c>
      <c r="C8" s="543" t="s">
        <v>448</v>
      </c>
      <c r="D8" s="827"/>
      <c r="E8" s="393"/>
      <c r="F8" s="394" t="s">
        <v>332</v>
      </c>
      <c r="G8" s="848"/>
      <c r="H8" s="849"/>
      <c r="I8" s="849"/>
      <c r="J8" s="849"/>
      <c r="K8" s="849"/>
      <c r="L8" s="849"/>
      <c r="M8" s="849"/>
      <c r="N8" s="395" t="s">
        <v>165</v>
      </c>
      <c r="O8" s="393"/>
      <c r="P8" s="394" t="s">
        <v>332</v>
      </c>
      <c r="Q8" s="848"/>
      <c r="R8" s="849"/>
      <c r="S8" s="849"/>
      <c r="T8" s="849"/>
      <c r="U8" s="849"/>
      <c r="V8" s="849"/>
      <c r="W8" s="849"/>
      <c r="X8" s="395" t="s">
        <v>165</v>
      </c>
      <c r="Y8" s="850"/>
      <c r="Z8" s="851"/>
      <c r="AA8" s="851"/>
      <c r="AB8" s="851"/>
      <c r="AC8" s="851"/>
      <c r="AD8" s="851"/>
      <c r="AE8" s="851"/>
      <c r="AF8" s="851"/>
      <c r="AG8" s="852"/>
      <c r="AH8" s="169"/>
      <c r="AI8" s="16"/>
      <c r="AJ8" s="239" t="b">
        <v>0</v>
      </c>
      <c r="AK8" s="239" t="b">
        <v>0</v>
      </c>
      <c r="AL8" s="239"/>
      <c r="AM8" s="239"/>
      <c r="AN8" s="239"/>
      <c r="AO8" s="240"/>
      <c r="AP8" s="170"/>
      <c r="AQ8" s="16"/>
    </row>
    <row r="9" spans="2:59" s="375" customFormat="1" ht="21" customHeight="1">
      <c r="B9" s="847"/>
      <c r="C9" s="831"/>
      <c r="D9" s="833"/>
      <c r="E9" s="230"/>
      <c r="F9" s="45" t="s">
        <v>162</v>
      </c>
      <c r="G9" s="396"/>
      <c r="H9" s="396"/>
      <c r="I9" s="396"/>
      <c r="J9" s="396"/>
      <c r="K9" s="396"/>
      <c r="L9" s="396"/>
      <c r="M9" s="396"/>
      <c r="N9" s="231"/>
      <c r="O9" s="230"/>
      <c r="P9" s="45" t="s">
        <v>162</v>
      </c>
      <c r="Q9" s="396"/>
      <c r="R9" s="396"/>
      <c r="S9" s="396"/>
      <c r="T9" s="396"/>
      <c r="U9" s="396"/>
      <c r="V9" s="396"/>
      <c r="W9" s="396"/>
      <c r="X9" s="231"/>
      <c r="Y9" s="853"/>
      <c r="Z9" s="854"/>
      <c r="AA9" s="854"/>
      <c r="AB9" s="854"/>
      <c r="AC9" s="854"/>
      <c r="AD9" s="854"/>
      <c r="AE9" s="854"/>
      <c r="AF9" s="854"/>
      <c r="AG9" s="855"/>
      <c r="AH9" s="171"/>
      <c r="AI9" s="16"/>
      <c r="AJ9" s="239" t="b">
        <v>0</v>
      </c>
      <c r="AK9" s="239" t="b">
        <v>0</v>
      </c>
      <c r="AL9" s="241"/>
      <c r="AM9" s="241"/>
      <c r="AN9" s="241"/>
      <c r="AO9" s="242"/>
      <c r="AP9" s="172"/>
      <c r="AQ9" s="172"/>
    </row>
    <row r="10" spans="2:59" s="375" customFormat="1" ht="26.25" customHeight="1">
      <c r="B10" s="846">
        <v>3</v>
      </c>
      <c r="C10" s="717" t="s">
        <v>167</v>
      </c>
      <c r="D10" s="686"/>
      <c r="E10" s="173"/>
      <c r="F10" s="250" t="s">
        <v>295</v>
      </c>
      <c r="G10" s="34"/>
      <c r="H10" s="366"/>
      <c r="I10" s="34" t="s">
        <v>166</v>
      </c>
      <c r="J10" s="34"/>
      <c r="K10" s="34"/>
      <c r="L10" s="274"/>
      <c r="M10" s="274"/>
      <c r="N10" s="141"/>
      <c r="O10" s="37"/>
      <c r="P10" s="250" t="s">
        <v>295</v>
      </c>
      <c r="Q10" s="34"/>
      <c r="R10" s="366"/>
      <c r="S10" s="34" t="s">
        <v>166</v>
      </c>
      <c r="T10" s="34"/>
      <c r="U10" s="34"/>
      <c r="V10" s="274"/>
      <c r="W10" s="274"/>
      <c r="X10" s="141"/>
      <c r="Y10" s="858"/>
      <c r="Z10" s="858"/>
      <c r="AA10" s="858"/>
      <c r="AB10" s="858"/>
      <c r="AC10" s="858"/>
      <c r="AD10" s="858"/>
      <c r="AE10" s="858"/>
      <c r="AF10" s="858"/>
      <c r="AG10" s="859"/>
      <c r="AH10" s="864" t="str">
        <f>IF(OR(AND(AJ10=TRUE,AM10=TRUE),AND(AK10=TRUE,AL11=TRUE),AND(AJ10=TRUE,AL11=TRUE),AND(AJ10=TRUE,AL12=TRUE)),"！！申請不可！！休業前と復帰後の雇用形態が異なる場合は申請不可となります。","")</f>
        <v/>
      </c>
      <c r="AI10" s="16"/>
      <c r="AJ10" s="239" t="b">
        <v>0</v>
      </c>
      <c r="AK10" s="239" t="b">
        <v>0</v>
      </c>
      <c r="AL10" s="239" t="b">
        <v>0</v>
      </c>
      <c r="AM10" s="239" t="b">
        <v>0</v>
      </c>
      <c r="AN10" s="239"/>
      <c r="AO10" s="240"/>
      <c r="AP10" s="172"/>
      <c r="AQ10" s="172"/>
    </row>
    <row r="11" spans="2:59" s="375" customFormat="1" ht="27" customHeight="1">
      <c r="B11" s="856"/>
      <c r="C11" s="696"/>
      <c r="D11" s="857"/>
      <c r="E11" s="174"/>
      <c r="F11" s="377" t="s">
        <v>296</v>
      </c>
      <c r="G11" s="371"/>
      <c r="H11" s="371"/>
      <c r="I11" s="371"/>
      <c r="L11" s="361"/>
      <c r="M11" s="361"/>
      <c r="N11" s="362"/>
      <c r="O11" s="261"/>
      <c r="P11" s="377" t="s">
        <v>296</v>
      </c>
      <c r="Q11" s="371"/>
      <c r="R11" s="371"/>
      <c r="S11" s="371"/>
      <c r="V11" s="361"/>
      <c r="W11" s="361"/>
      <c r="X11" s="362"/>
      <c r="Y11" s="860"/>
      <c r="Z11" s="860"/>
      <c r="AA11" s="860"/>
      <c r="AB11" s="860"/>
      <c r="AC11" s="860"/>
      <c r="AD11" s="860"/>
      <c r="AE11" s="860"/>
      <c r="AF11" s="860"/>
      <c r="AG11" s="861"/>
      <c r="AH11" s="864"/>
      <c r="AI11" s="16"/>
      <c r="AJ11" s="239" t="b">
        <v>0</v>
      </c>
      <c r="AK11" s="239"/>
      <c r="AL11" s="239" t="b">
        <v>0</v>
      </c>
      <c r="AM11" s="239"/>
      <c r="AN11" s="239"/>
      <c r="AO11" s="240"/>
      <c r="AP11" s="172"/>
      <c r="AQ11" s="172"/>
    </row>
    <row r="12" spans="2:59" s="375" customFormat="1" ht="27" customHeight="1">
      <c r="B12" s="856"/>
      <c r="C12" s="688"/>
      <c r="D12" s="857"/>
      <c r="E12" s="174"/>
      <c r="F12" s="865" t="s">
        <v>297</v>
      </c>
      <c r="G12" s="865"/>
      <c r="H12" s="866"/>
      <c r="I12" s="866"/>
      <c r="J12" s="866"/>
      <c r="K12" s="866"/>
      <c r="L12" s="866"/>
      <c r="M12" s="866"/>
      <c r="N12" s="175" t="s">
        <v>165</v>
      </c>
      <c r="O12" s="261"/>
      <c r="P12" s="867" t="s">
        <v>298</v>
      </c>
      <c r="Q12" s="867"/>
      <c r="R12" s="655"/>
      <c r="S12" s="655"/>
      <c r="T12" s="655"/>
      <c r="U12" s="655"/>
      <c r="V12" s="655"/>
      <c r="W12" s="655"/>
      <c r="X12" s="175" t="s">
        <v>165</v>
      </c>
      <c r="Y12" s="860"/>
      <c r="Z12" s="860"/>
      <c r="AA12" s="860"/>
      <c r="AB12" s="860"/>
      <c r="AC12" s="860"/>
      <c r="AD12" s="860"/>
      <c r="AE12" s="860"/>
      <c r="AF12" s="860"/>
      <c r="AG12" s="861"/>
      <c r="AH12" s="176"/>
      <c r="AI12" s="16"/>
      <c r="AJ12" s="239" t="b">
        <v>0</v>
      </c>
      <c r="AK12" s="239"/>
      <c r="AL12" s="239" t="b">
        <v>0</v>
      </c>
      <c r="AM12" s="239"/>
      <c r="AN12" s="239"/>
      <c r="AO12" s="240"/>
      <c r="AP12" s="172"/>
      <c r="AQ12" s="172"/>
    </row>
    <row r="13" spans="2:59" s="375" customFormat="1" ht="30.75" customHeight="1">
      <c r="B13" s="847"/>
      <c r="C13" s="823"/>
      <c r="D13" s="781"/>
      <c r="E13" s="868" t="s">
        <v>320</v>
      </c>
      <c r="F13" s="788"/>
      <c r="G13" s="788"/>
      <c r="H13" s="788"/>
      <c r="I13" s="788"/>
      <c r="J13" s="788"/>
      <c r="K13" s="788"/>
      <c r="L13" s="788"/>
      <c r="M13" s="788"/>
      <c r="N13" s="788"/>
      <c r="O13" s="788"/>
      <c r="P13" s="788"/>
      <c r="Q13" s="788"/>
      <c r="R13" s="788"/>
      <c r="S13" s="788"/>
      <c r="T13" s="788"/>
      <c r="U13" s="788"/>
      <c r="V13" s="788"/>
      <c r="W13" s="788"/>
      <c r="X13" s="789"/>
      <c r="Y13" s="862"/>
      <c r="Z13" s="862"/>
      <c r="AA13" s="862"/>
      <c r="AB13" s="862"/>
      <c r="AC13" s="862"/>
      <c r="AD13" s="862"/>
      <c r="AE13" s="862"/>
      <c r="AF13" s="862"/>
      <c r="AG13" s="863"/>
      <c r="AH13" s="177"/>
      <c r="AI13" s="16"/>
      <c r="AJ13" s="239" t="b">
        <v>0</v>
      </c>
      <c r="AK13" s="239"/>
      <c r="AL13" s="239"/>
      <c r="AM13" s="239"/>
      <c r="AN13" s="239"/>
      <c r="AO13" s="240"/>
      <c r="AP13" s="170"/>
      <c r="AQ13" s="16"/>
    </row>
    <row r="14" spans="2:59" s="371" customFormat="1" ht="48.75" customHeight="1">
      <c r="B14" s="370">
        <v>4</v>
      </c>
      <c r="C14" s="717" t="s">
        <v>322</v>
      </c>
      <c r="D14" s="686"/>
      <c r="E14" s="174"/>
      <c r="F14" s="371" t="s">
        <v>299</v>
      </c>
      <c r="G14" s="261"/>
      <c r="H14" s="371" t="s">
        <v>147</v>
      </c>
      <c r="I14" s="261"/>
      <c r="J14" s="16" t="s">
        <v>256</v>
      </c>
      <c r="K14" s="178" t="s">
        <v>300</v>
      </c>
      <c r="L14" s="866"/>
      <c r="M14" s="866"/>
      <c r="N14" s="36" t="s">
        <v>301</v>
      </c>
      <c r="O14" s="174"/>
      <c r="P14" s="371" t="s">
        <v>299</v>
      </c>
      <c r="Q14" s="261"/>
      <c r="R14" s="371" t="s">
        <v>147</v>
      </c>
      <c r="S14" s="261"/>
      <c r="T14" s="16" t="s">
        <v>256</v>
      </c>
      <c r="U14" s="178" t="s">
        <v>300</v>
      </c>
      <c r="V14" s="866"/>
      <c r="W14" s="866"/>
      <c r="X14" s="36" t="s">
        <v>302</v>
      </c>
      <c r="Y14" s="850"/>
      <c r="Z14" s="851"/>
      <c r="AA14" s="851"/>
      <c r="AB14" s="851"/>
      <c r="AC14" s="851"/>
      <c r="AD14" s="851"/>
      <c r="AE14" s="851"/>
      <c r="AF14" s="851"/>
      <c r="AG14" s="852"/>
      <c r="AH14" s="179"/>
      <c r="AI14" s="17"/>
      <c r="AJ14" s="243" t="b">
        <v>0</v>
      </c>
      <c r="AK14" s="243" t="b">
        <v>0</v>
      </c>
      <c r="AL14" s="243" t="b">
        <v>0</v>
      </c>
      <c r="AM14" s="243" t="b">
        <v>0</v>
      </c>
      <c r="AN14" s="243" t="b">
        <v>0</v>
      </c>
      <c r="AO14" s="244" t="b">
        <v>0</v>
      </c>
      <c r="AP14" s="17"/>
      <c r="AQ14" s="17"/>
    </row>
    <row r="15" spans="2:59" s="375" customFormat="1" ht="33.75" customHeight="1">
      <c r="B15" s="846">
        <v>5</v>
      </c>
      <c r="C15" s="825" t="s">
        <v>428</v>
      </c>
      <c r="D15" s="826"/>
      <c r="E15" s="173"/>
      <c r="F15" s="37" t="s">
        <v>27</v>
      </c>
      <c r="G15" s="37"/>
      <c r="H15" s="366" t="s">
        <v>164</v>
      </c>
      <c r="I15" s="37"/>
      <c r="J15" s="34" t="s">
        <v>26</v>
      </c>
      <c r="K15" s="34"/>
      <c r="L15" s="366"/>
      <c r="M15" s="34" t="s">
        <v>256</v>
      </c>
      <c r="N15" s="50"/>
      <c r="O15" s="173"/>
      <c r="P15" s="37" t="s">
        <v>27</v>
      </c>
      <c r="Q15" s="37"/>
      <c r="R15" s="366" t="s">
        <v>303</v>
      </c>
      <c r="S15" s="37"/>
      <c r="T15" s="34" t="s">
        <v>26</v>
      </c>
      <c r="U15" s="34"/>
      <c r="V15" s="366"/>
      <c r="W15" s="34" t="s">
        <v>260</v>
      </c>
      <c r="X15" s="50"/>
      <c r="Y15" s="850"/>
      <c r="Z15" s="851"/>
      <c r="AA15" s="851"/>
      <c r="AB15" s="851"/>
      <c r="AC15" s="851"/>
      <c r="AD15" s="851"/>
      <c r="AE15" s="851"/>
      <c r="AF15" s="851"/>
      <c r="AG15" s="852"/>
      <c r="AH15" s="180"/>
      <c r="AI15" s="17"/>
      <c r="AJ15" s="243" t="b">
        <v>0</v>
      </c>
      <c r="AK15" s="243" t="b">
        <v>0</v>
      </c>
      <c r="AL15" s="243" t="b">
        <v>0</v>
      </c>
      <c r="AM15" s="243" t="b">
        <v>0</v>
      </c>
      <c r="AN15" s="243"/>
      <c r="AO15" s="244"/>
      <c r="AP15" s="16"/>
      <c r="AQ15" s="17"/>
      <c r="AR15" s="371"/>
      <c r="AS15" s="371"/>
      <c r="AT15" s="371"/>
      <c r="AU15" s="265"/>
      <c r="AV15" s="371"/>
      <c r="AW15" s="265"/>
      <c r="AX15" s="265"/>
      <c r="AY15" s="371"/>
      <c r="AZ15" s="265"/>
      <c r="BA15" s="265"/>
      <c r="BB15" s="371"/>
      <c r="BC15" s="371"/>
      <c r="BD15" s="371"/>
      <c r="BE15" s="371"/>
      <c r="BF15" s="371"/>
      <c r="BG15" s="371"/>
    </row>
    <row r="16" spans="2:59" s="375" customFormat="1" ht="33" customHeight="1">
      <c r="B16" s="856"/>
      <c r="C16" s="828"/>
      <c r="D16" s="869"/>
      <c r="E16" s="873"/>
      <c r="F16" s="866"/>
      <c r="G16" s="375" t="s">
        <v>304</v>
      </c>
      <c r="H16" s="874"/>
      <c r="I16" s="874"/>
      <c r="J16" s="375" t="s">
        <v>305</v>
      </c>
      <c r="L16" s="371"/>
      <c r="M16" s="371"/>
      <c r="N16" s="367"/>
      <c r="O16" s="873"/>
      <c r="P16" s="866"/>
      <c r="Q16" s="375" t="s">
        <v>304</v>
      </c>
      <c r="R16" s="874"/>
      <c r="S16" s="874"/>
      <c r="T16" s="375" t="s">
        <v>305</v>
      </c>
      <c r="V16" s="371"/>
      <c r="W16" s="371"/>
      <c r="X16" s="367"/>
      <c r="Y16" s="870"/>
      <c r="Z16" s="871"/>
      <c r="AA16" s="871"/>
      <c r="AB16" s="871"/>
      <c r="AC16" s="871"/>
      <c r="AD16" s="871"/>
      <c r="AE16" s="871"/>
      <c r="AF16" s="871"/>
      <c r="AG16" s="872"/>
      <c r="AH16" s="169"/>
      <c r="AI16" s="17"/>
      <c r="AJ16" s="243" t="b">
        <v>0</v>
      </c>
      <c r="AK16" s="243" t="b">
        <v>0</v>
      </c>
      <c r="AL16" s="243" t="b">
        <v>0</v>
      </c>
      <c r="AM16" s="243" t="b">
        <v>0</v>
      </c>
      <c r="AN16" s="243"/>
      <c r="AO16" s="240"/>
      <c r="AP16" s="16"/>
      <c r="AQ16" s="17"/>
      <c r="AR16" s="371"/>
      <c r="AS16" s="371"/>
      <c r="AT16" s="371"/>
      <c r="AU16" s="265"/>
      <c r="AV16" s="371"/>
      <c r="AW16" s="265"/>
      <c r="AX16" s="265"/>
      <c r="AY16" s="371"/>
      <c r="AZ16" s="265"/>
      <c r="BA16" s="265"/>
      <c r="BB16" s="371"/>
      <c r="BC16" s="371"/>
      <c r="BD16" s="371"/>
      <c r="BE16" s="371"/>
      <c r="BF16" s="371"/>
      <c r="BG16" s="371"/>
    </row>
    <row r="17" spans="1:59" s="375" customFormat="1" ht="26.25" customHeight="1">
      <c r="B17" s="846">
        <v>6</v>
      </c>
      <c r="C17" s="717" t="s">
        <v>163</v>
      </c>
      <c r="D17" s="875"/>
      <c r="E17" s="181" t="s">
        <v>306</v>
      </c>
      <c r="F17" s="34" t="s">
        <v>307</v>
      </c>
      <c r="G17" s="182"/>
      <c r="H17" s="274"/>
      <c r="I17" s="182"/>
      <c r="J17" s="274" t="s">
        <v>291</v>
      </c>
      <c r="K17" s="274"/>
      <c r="L17" s="182"/>
      <c r="M17" s="182"/>
      <c r="N17" s="183"/>
      <c r="O17" s="273" t="s">
        <v>259</v>
      </c>
      <c r="P17" s="274" t="s">
        <v>307</v>
      </c>
      <c r="Q17" s="274"/>
      <c r="R17" s="274"/>
      <c r="S17" s="274"/>
      <c r="T17" s="274" t="s">
        <v>291</v>
      </c>
      <c r="U17" s="274"/>
      <c r="V17" s="274"/>
      <c r="W17" s="274"/>
      <c r="X17" s="141"/>
      <c r="Y17" s="850"/>
      <c r="Z17" s="851"/>
      <c r="AA17" s="851"/>
      <c r="AB17" s="851"/>
      <c r="AC17" s="851"/>
      <c r="AD17" s="851"/>
      <c r="AE17" s="851"/>
      <c r="AF17" s="851"/>
      <c r="AG17" s="852"/>
      <c r="AH17" s="169"/>
      <c r="AI17" s="17"/>
      <c r="AJ17" s="243" t="b">
        <v>0</v>
      </c>
      <c r="AK17" s="243" t="b">
        <v>0</v>
      </c>
      <c r="AL17" s="243" t="b">
        <v>0</v>
      </c>
      <c r="AM17" s="243" t="b">
        <v>0</v>
      </c>
      <c r="AN17" s="243"/>
      <c r="AO17" s="240"/>
      <c r="AP17" s="16"/>
      <c r="AQ17" s="16"/>
    </row>
    <row r="18" spans="1:59" s="375" customFormat="1" ht="26.25" customHeight="1">
      <c r="B18" s="847"/>
      <c r="C18" s="691"/>
      <c r="D18" s="779"/>
      <c r="E18" s="876" t="s">
        <v>308</v>
      </c>
      <c r="F18" s="877"/>
      <c r="G18" s="877"/>
      <c r="H18" s="373" t="s">
        <v>257</v>
      </c>
      <c r="I18" s="878"/>
      <c r="J18" s="878"/>
      <c r="K18" s="878"/>
      <c r="L18" s="368" t="s">
        <v>309</v>
      </c>
      <c r="M18" s="368"/>
      <c r="N18" s="368"/>
      <c r="O18" s="876" t="s">
        <v>308</v>
      </c>
      <c r="P18" s="877"/>
      <c r="Q18" s="877"/>
      <c r="R18" s="373" t="s">
        <v>257</v>
      </c>
      <c r="S18" s="878"/>
      <c r="T18" s="878"/>
      <c r="U18" s="878"/>
      <c r="V18" s="368" t="s">
        <v>309</v>
      </c>
      <c r="W18" s="368"/>
      <c r="X18" s="368"/>
      <c r="Y18" s="853"/>
      <c r="Z18" s="854"/>
      <c r="AA18" s="854"/>
      <c r="AB18" s="854"/>
      <c r="AC18" s="854"/>
      <c r="AD18" s="854"/>
      <c r="AE18" s="854"/>
      <c r="AF18" s="854"/>
      <c r="AG18" s="855"/>
      <c r="AH18" s="184"/>
      <c r="AI18" s="16"/>
      <c r="AJ18" s="239"/>
      <c r="AK18" s="239"/>
      <c r="AL18" s="239"/>
      <c r="AM18" s="239"/>
      <c r="AN18" s="239"/>
      <c r="AO18" s="240"/>
      <c r="AP18" s="16"/>
      <c r="AQ18" s="16"/>
    </row>
    <row r="19" spans="1:59" s="375" customFormat="1" ht="33" customHeight="1">
      <c r="B19" s="846">
        <v>7</v>
      </c>
      <c r="C19" s="717" t="s">
        <v>323</v>
      </c>
      <c r="D19" s="739"/>
      <c r="E19" s="185"/>
      <c r="F19" s="547" t="s">
        <v>310</v>
      </c>
      <c r="G19" s="547"/>
      <c r="H19" s="547" t="s">
        <v>311</v>
      </c>
      <c r="I19" s="547"/>
      <c r="J19" s="547" t="s">
        <v>312</v>
      </c>
      <c r="K19" s="547"/>
      <c r="L19" s="547"/>
      <c r="M19" s="547" t="s">
        <v>313</v>
      </c>
      <c r="N19" s="548"/>
      <c r="O19" s="185"/>
      <c r="P19" s="547" t="s">
        <v>310</v>
      </c>
      <c r="Q19" s="547"/>
      <c r="R19" s="547" t="s">
        <v>311</v>
      </c>
      <c r="S19" s="547"/>
      <c r="T19" s="547" t="s">
        <v>312</v>
      </c>
      <c r="U19" s="547"/>
      <c r="V19" s="547"/>
      <c r="W19" s="547" t="s">
        <v>313</v>
      </c>
      <c r="X19" s="548"/>
      <c r="Y19" s="880"/>
      <c r="Z19" s="881"/>
      <c r="AA19" s="881"/>
      <c r="AB19" s="881"/>
      <c r="AC19" s="881"/>
      <c r="AD19" s="881"/>
      <c r="AE19" s="881"/>
      <c r="AF19" s="881"/>
      <c r="AG19" s="882"/>
      <c r="AH19" s="879" t="str">
        <f>IF(OR(AND($AJ$19=TRUE,$AK$20=TRUE),AND($AJ$19=TRUE,$AL$20=TRUE),AND($AJ$19=TRUE,$AN$20=TRUE),AND($AM$19=TRUE,$AJ$20=TRUE),AND($AM$19=TRUE,$AK$20=TRUE),AND($AM$19=TRUE,$AL$20=TRUE),AND($AM$19=TRUE,$AN$20=TRUE),AND($AK$19=TRUE,$AL$20=TRUE)),"※給与形態が育業前・復帰後で異なっています。その場合、就業規則や労使協定、労働協約等での規定が必要です。ない場合は申請不可となります。","")</f>
        <v/>
      </c>
      <c r="AI19" s="16"/>
      <c r="AJ19" s="243" t="b">
        <v>0</v>
      </c>
      <c r="AK19" s="243" t="b">
        <v>0</v>
      </c>
      <c r="AL19" s="243" t="b">
        <v>0</v>
      </c>
      <c r="AM19" s="243" t="b">
        <v>0</v>
      </c>
      <c r="AN19" s="243" t="b">
        <v>0</v>
      </c>
      <c r="AO19" s="240"/>
      <c r="AP19" s="16"/>
      <c r="AQ19" s="16"/>
      <c r="AS19" s="502"/>
    </row>
    <row r="20" spans="1:59" s="375" customFormat="1" ht="33" customHeight="1">
      <c r="B20" s="847"/>
      <c r="C20" s="691"/>
      <c r="D20" s="743"/>
      <c r="E20" s="703" t="s">
        <v>314</v>
      </c>
      <c r="F20" s="657"/>
      <c r="G20" s="657"/>
      <c r="H20" s="878"/>
      <c r="I20" s="878"/>
      <c r="J20" s="878"/>
      <c r="K20" s="878"/>
      <c r="L20" s="878"/>
      <c r="M20" s="878"/>
      <c r="N20" s="363" t="s">
        <v>258</v>
      </c>
      <c r="O20" s="703" t="s">
        <v>314</v>
      </c>
      <c r="P20" s="657"/>
      <c r="Q20" s="657"/>
      <c r="R20" s="878"/>
      <c r="S20" s="878"/>
      <c r="T20" s="878"/>
      <c r="U20" s="878"/>
      <c r="V20" s="878"/>
      <c r="W20" s="878"/>
      <c r="X20" s="363" t="s">
        <v>258</v>
      </c>
      <c r="Y20" s="883"/>
      <c r="Z20" s="884"/>
      <c r="AA20" s="884"/>
      <c r="AB20" s="884"/>
      <c r="AC20" s="884"/>
      <c r="AD20" s="884"/>
      <c r="AE20" s="884"/>
      <c r="AF20" s="884"/>
      <c r="AG20" s="885"/>
      <c r="AH20" s="879"/>
      <c r="AI20" s="16"/>
      <c r="AJ20" s="243" t="b">
        <v>0</v>
      </c>
      <c r="AK20" s="243" t="b">
        <v>0</v>
      </c>
      <c r="AL20" s="243" t="b">
        <v>0</v>
      </c>
      <c r="AM20" s="243" t="b">
        <v>0</v>
      </c>
      <c r="AN20" s="243" t="b">
        <v>0</v>
      </c>
      <c r="AO20" s="240"/>
      <c r="AP20" s="16"/>
      <c r="AQ20" s="16"/>
      <c r="AS20" s="501"/>
    </row>
    <row r="21" spans="1:59" s="371" customFormat="1" ht="24.75" customHeight="1">
      <c r="B21" s="846">
        <v>8</v>
      </c>
      <c r="C21" s="825" t="s">
        <v>348</v>
      </c>
      <c r="D21" s="827"/>
      <c r="E21" s="825" t="s">
        <v>333</v>
      </c>
      <c r="F21" s="826"/>
      <c r="G21" s="826"/>
      <c r="H21" s="826"/>
      <c r="I21" s="826"/>
      <c r="J21" s="826"/>
      <c r="K21" s="826"/>
      <c r="L21" s="826"/>
      <c r="M21" s="826"/>
      <c r="N21" s="827"/>
      <c r="O21" s="825" t="s">
        <v>334</v>
      </c>
      <c r="P21" s="826"/>
      <c r="Q21" s="826"/>
      <c r="R21" s="826"/>
      <c r="S21" s="826"/>
      <c r="T21" s="826"/>
      <c r="U21" s="826"/>
      <c r="V21" s="826"/>
      <c r="W21" s="826"/>
      <c r="X21" s="827"/>
      <c r="Y21" s="850"/>
      <c r="Z21" s="851"/>
      <c r="AA21" s="851"/>
      <c r="AB21" s="851"/>
      <c r="AC21" s="851"/>
      <c r="AD21" s="851"/>
      <c r="AE21" s="851"/>
      <c r="AF21" s="851"/>
      <c r="AG21" s="852"/>
      <c r="AH21" s="864" t="str">
        <f>IF(OR(AND($AJ$19=TRUE,$AK$20=TRUE),AND($AJ$19=TRUE,$AL$20=TRUE),AND($AJ$19=TRUE,$AN$20=TRUE),AND($AM$19=TRUE,$AJ$20=TRUE),AND($AM$19=TRUE,$AK$20=TRUE),AND($AM$19=TRUE,$AL$20=TRUE),AND($AM$19=TRUE,$AN$20=TRUE),AND($AK$19=TRUE,$AL$20=TRUE)),"就業規則に規定されている場合は当該ページを右側の相違理由欄にご記入ください。労使協定、労働協約等の場合は該当文書（写し）をご提出ください。","")</f>
        <v/>
      </c>
      <c r="AI21" s="17"/>
      <c r="AJ21" s="243"/>
      <c r="AK21" s="243"/>
      <c r="AL21" s="243"/>
      <c r="AM21" s="243"/>
      <c r="AN21" s="243"/>
      <c r="AO21" s="244"/>
      <c r="AP21" s="17"/>
      <c r="AQ21" s="17"/>
    </row>
    <row r="22" spans="1:59" s="371" customFormat="1" ht="30" customHeight="1">
      <c r="B22" s="856"/>
      <c r="C22" s="828"/>
      <c r="D22" s="830"/>
      <c r="E22" s="186"/>
      <c r="F22" s="886"/>
      <c r="G22" s="886"/>
      <c r="H22" s="886"/>
      <c r="I22" s="886"/>
      <c r="J22" s="886"/>
      <c r="K22" s="886"/>
      <c r="L22" s="886"/>
      <c r="M22" s="187" t="s">
        <v>315</v>
      </c>
      <c r="N22" s="188"/>
      <c r="O22" s="186"/>
      <c r="P22" s="886"/>
      <c r="Q22" s="886"/>
      <c r="R22" s="886"/>
      <c r="S22" s="886"/>
      <c r="T22" s="886"/>
      <c r="U22" s="886"/>
      <c r="V22" s="886"/>
      <c r="W22" s="187" t="s">
        <v>315</v>
      </c>
      <c r="X22" s="189"/>
      <c r="Y22" s="853"/>
      <c r="Z22" s="854"/>
      <c r="AA22" s="854"/>
      <c r="AB22" s="854"/>
      <c r="AC22" s="854"/>
      <c r="AD22" s="854"/>
      <c r="AE22" s="854"/>
      <c r="AF22" s="854"/>
      <c r="AG22" s="855"/>
      <c r="AH22" s="864"/>
      <c r="AI22" s="17"/>
      <c r="AJ22" s="243"/>
      <c r="AK22" s="243"/>
      <c r="AL22" s="243"/>
      <c r="AM22" s="243"/>
      <c r="AN22" s="243"/>
      <c r="AO22" s="244"/>
      <c r="AP22" s="17"/>
      <c r="AQ22" s="17"/>
    </row>
    <row r="23" spans="1:59" s="371" customFormat="1" ht="19.5" customHeight="1">
      <c r="B23" s="856"/>
      <c r="C23" s="828"/>
      <c r="D23" s="830"/>
      <c r="E23" s="825" t="s">
        <v>336</v>
      </c>
      <c r="F23" s="826"/>
      <c r="G23" s="826"/>
      <c r="H23" s="826"/>
      <c r="I23" s="826"/>
      <c r="J23" s="826"/>
      <c r="K23" s="826"/>
      <c r="L23" s="826"/>
      <c r="M23" s="826"/>
      <c r="N23" s="827"/>
      <c r="O23" s="825" t="s">
        <v>336</v>
      </c>
      <c r="P23" s="826"/>
      <c r="Q23" s="826"/>
      <c r="R23" s="826"/>
      <c r="S23" s="826"/>
      <c r="T23" s="826"/>
      <c r="U23" s="826"/>
      <c r="V23" s="826"/>
      <c r="W23" s="826"/>
      <c r="X23" s="827"/>
      <c r="Y23" s="888"/>
      <c r="Z23" s="889"/>
      <c r="AA23" s="889"/>
      <c r="AB23" s="889"/>
      <c r="AC23" s="889"/>
      <c r="AD23" s="889"/>
      <c r="AE23" s="889"/>
      <c r="AF23" s="889"/>
      <c r="AG23" s="890"/>
      <c r="AH23" s="179"/>
      <c r="AI23" s="17"/>
      <c r="AJ23" s="217"/>
      <c r="AK23" s="217"/>
      <c r="AL23" s="217"/>
      <c r="AM23" s="217"/>
      <c r="AN23" s="217"/>
      <c r="AO23" s="216"/>
      <c r="AP23" s="17"/>
      <c r="AQ23" s="17"/>
    </row>
    <row r="24" spans="1:59" s="371" customFormat="1" ht="30" customHeight="1">
      <c r="B24" s="856"/>
      <c r="C24" s="828"/>
      <c r="D24" s="830"/>
      <c r="E24" s="230"/>
      <c r="F24" s="897"/>
      <c r="G24" s="897"/>
      <c r="H24" s="897"/>
      <c r="I24" s="897"/>
      <c r="J24" s="897"/>
      <c r="K24" s="897"/>
      <c r="L24" s="897"/>
      <c r="M24" s="396" t="s">
        <v>315</v>
      </c>
      <c r="N24" s="231"/>
      <c r="O24" s="230"/>
      <c r="P24" s="897"/>
      <c r="Q24" s="897"/>
      <c r="R24" s="897"/>
      <c r="S24" s="897"/>
      <c r="T24" s="897"/>
      <c r="U24" s="897"/>
      <c r="V24" s="897"/>
      <c r="W24" s="396" t="s">
        <v>315</v>
      </c>
      <c r="X24" s="231"/>
      <c r="Y24" s="891"/>
      <c r="Z24" s="892"/>
      <c r="AA24" s="892"/>
      <c r="AB24" s="892"/>
      <c r="AC24" s="892"/>
      <c r="AD24" s="892"/>
      <c r="AE24" s="892"/>
      <c r="AF24" s="892"/>
      <c r="AG24" s="893"/>
      <c r="AH24" s="177"/>
      <c r="AI24" s="17"/>
      <c r="AJ24" s="217"/>
      <c r="AK24" s="217"/>
      <c r="AL24" s="217"/>
      <c r="AM24" s="217"/>
      <c r="AN24" s="217"/>
      <c r="AO24" s="216"/>
      <c r="AP24" s="17"/>
      <c r="AQ24" s="17"/>
    </row>
    <row r="25" spans="1:59" s="371" customFormat="1" ht="30" customHeight="1">
      <c r="B25" s="887"/>
      <c r="C25" s="831"/>
      <c r="D25" s="833"/>
      <c r="E25" s="898" t="s">
        <v>335</v>
      </c>
      <c r="F25" s="899"/>
      <c r="G25" s="899"/>
      <c r="H25" s="899"/>
      <c r="I25" s="899"/>
      <c r="J25" s="899"/>
      <c r="K25" s="899"/>
      <c r="L25" s="899"/>
      <c r="M25" s="899"/>
      <c r="N25" s="900"/>
      <c r="O25" s="898" t="s">
        <v>335</v>
      </c>
      <c r="P25" s="899"/>
      <c r="Q25" s="899"/>
      <c r="R25" s="899"/>
      <c r="S25" s="899"/>
      <c r="T25" s="899"/>
      <c r="U25" s="899"/>
      <c r="V25" s="899"/>
      <c r="W25" s="899"/>
      <c r="X25" s="900"/>
      <c r="Y25" s="894"/>
      <c r="Z25" s="895"/>
      <c r="AA25" s="895"/>
      <c r="AB25" s="895"/>
      <c r="AC25" s="895"/>
      <c r="AD25" s="895"/>
      <c r="AE25" s="895"/>
      <c r="AF25" s="895"/>
      <c r="AG25" s="896"/>
      <c r="AH25" s="177"/>
      <c r="AI25" s="17"/>
      <c r="AJ25" s="217"/>
      <c r="AK25" s="217"/>
      <c r="AL25" s="217"/>
      <c r="AM25" s="217"/>
      <c r="AN25" s="217"/>
      <c r="AO25" s="216"/>
      <c r="AP25" s="17"/>
      <c r="AQ25" s="17"/>
    </row>
    <row r="26" spans="1:59" ht="26.25" customHeight="1">
      <c r="B26" s="901">
        <v>9</v>
      </c>
      <c r="C26" s="902" t="s">
        <v>316</v>
      </c>
      <c r="D26" s="903"/>
      <c r="E26" s="174"/>
      <c r="F26" s="375" t="s">
        <v>289</v>
      </c>
      <c r="G26" s="375"/>
      <c r="H26" s="375"/>
      <c r="I26" s="261"/>
      <c r="J26" s="375" t="s">
        <v>291</v>
      </c>
      <c r="K26" s="375"/>
      <c r="L26" s="375"/>
      <c r="M26" s="375"/>
      <c r="N26" s="51"/>
      <c r="O26" s="174"/>
      <c r="P26" s="375" t="s">
        <v>289</v>
      </c>
      <c r="Q26" s="375"/>
      <c r="R26" s="375"/>
      <c r="S26" s="261"/>
      <c r="T26" s="375" t="s">
        <v>291</v>
      </c>
      <c r="U26" s="375"/>
      <c r="V26" s="375"/>
      <c r="W26" s="375"/>
      <c r="X26" s="51"/>
      <c r="Y26" s="870"/>
      <c r="Z26" s="871"/>
      <c r="AA26" s="871"/>
      <c r="AB26" s="871"/>
      <c r="AC26" s="871"/>
      <c r="AD26" s="871"/>
      <c r="AE26" s="871"/>
      <c r="AF26" s="871"/>
      <c r="AG26" s="872"/>
      <c r="AI26" s="168"/>
      <c r="AJ26" s="243" t="b">
        <v>0</v>
      </c>
      <c r="AK26" s="243" t="b">
        <v>0</v>
      </c>
      <c r="AL26" s="243" t="b">
        <v>0</v>
      </c>
      <c r="AM26" s="243" t="b">
        <v>0</v>
      </c>
      <c r="AN26" s="243"/>
    </row>
    <row r="27" spans="1:59" ht="26.25" customHeight="1">
      <c r="B27" s="901"/>
      <c r="C27" s="904"/>
      <c r="D27" s="905"/>
      <c r="E27" s="898" t="s">
        <v>344</v>
      </c>
      <c r="F27" s="906"/>
      <c r="G27" s="906"/>
      <c r="H27" s="906"/>
      <c r="I27" s="906"/>
      <c r="J27" s="906"/>
      <c r="K27" s="906"/>
      <c r="L27" s="906"/>
      <c r="M27" s="906"/>
      <c r="N27" s="907"/>
      <c r="O27" s="898" t="s">
        <v>317</v>
      </c>
      <c r="P27" s="906"/>
      <c r="Q27" s="906"/>
      <c r="R27" s="906"/>
      <c r="S27" s="906"/>
      <c r="T27" s="906"/>
      <c r="U27" s="906"/>
      <c r="V27" s="906"/>
      <c r="W27" s="906"/>
      <c r="X27" s="907"/>
      <c r="Y27" s="853"/>
      <c r="Z27" s="854"/>
      <c r="AA27" s="854"/>
      <c r="AB27" s="854"/>
      <c r="AC27" s="854"/>
      <c r="AD27" s="854"/>
      <c r="AE27" s="854"/>
      <c r="AF27" s="854"/>
      <c r="AG27" s="855"/>
      <c r="AH27" s="190"/>
    </row>
    <row r="28" spans="1:59" ht="6" customHeight="1">
      <c r="B28" s="371"/>
      <c r="C28" s="371"/>
      <c r="D28" s="371"/>
      <c r="E28" s="191"/>
      <c r="G28" s="191"/>
      <c r="H28" s="191"/>
      <c r="I28" s="191"/>
      <c r="J28" s="191"/>
      <c r="K28" s="191"/>
      <c r="L28" s="191"/>
      <c r="M28" s="191"/>
      <c r="N28" s="191"/>
      <c r="O28" s="191"/>
      <c r="P28" s="191"/>
      <c r="Q28" s="191"/>
      <c r="R28" s="191"/>
      <c r="S28" s="191"/>
      <c r="T28" s="191"/>
      <c r="U28" s="191"/>
      <c r="V28" s="191"/>
      <c r="W28" s="191"/>
      <c r="X28" s="191"/>
      <c r="Y28" s="192"/>
      <c r="Z28" s="192"/>
      <c r="AA28" s="192"/>
      <c r="AB28" s="192"/>
      <c r="AC28" s="192"/>
      <c r="AD28" s="192"/>
      <c r="AE28" s="192"/>
      <c r="AF28" s="192"/>
      <c r="AG28" s="192"/>
    </row>
    <row r="29" spans="1:59" s="165" customFormat="1" ht="24" customHeight="1">
      <c r="A29" s="265"/>
      <c r="B29" s="265"/>
      <c r="C29" s="49"/>
      <c r="D29" s="49"/>
      <c r="E29" s="265"/>
      <c r="F29" s="265"/>
      <c r="G29" s="265"/>
      <c r="H29" s="265"/>
      <c r="I29" s="265"/>
      <c r="J29" s="265"/>
      <c r="K29" s="265"/>
      <c r="L29" s="265"/>
      <c r="M29" s="265"/>
      <c r="N29" s="265"/>
      <c r="O29" s="265"/>
      <c r="P29" s="265"/>
      <c r="Q29" s="265"/>
      <c r="R29" s="265"/>
      <c r="S29" s="265"/>
      <c r="T29" s="265"/>
      <c r="U29" s="265"/>
      <c r="V29" s="265"/>
      <c r="W29" s="265"/>
      <c r="X29" s="265"/>
      <c r="Y29" s="265"/>
      <c r="Z29" s="265"/>
      <c r="AA29" s="265"/>
      <c r="AB29" s="265"/>
      <c r="AC29" s="265"/>
      <c r="AD29" s="265"/>
      <c r="AE29" s="265"/>
      <c r="AF29" s="265"/>
      <c r="AG29" s="265"/>
      <c r="AI29" s="15"/>
      <c r="AJ29" s="214"/>
      <c r="AK29" s="214"/>
      <c r="AL29" s="214"/>
      <c r="AM29" s="214"/>
      <c r="AN29" s="214"/>
      <c r="AO29" s="214"/>
      <c r="AP29" s="15"/>
      <c r="AQ29" s="15"/>
      <c r="AR29" s="265"/>
      <c r="AS29" s="265"/>
      <c r="AT29" s="265"/>
      <c r="AU29" s="265"/>
      <c r="AV29" s="265"/>
      <c r="AW29" s="265"/>
      <c r="AX29" s="265"/>
      <c r="AY29" s="265"/>
      <c r="AZ29" s="265"/>
      <c r="BA29" s="265"/>
      <c r="BB29" s="265"/>
      <c r="BC29" s="265"/>
      <c r="BD29" s="265"/>
      <c r="BE29" s="265"/>
      <c r="BF29" s="265"/>
      <c r="BG29" s="265"/>
    </row>
    <row r="30" spans="1:59" s="387" customFormat="1" ht="16.5">
      <c r="B30" s="512" t="s">
        <v>398</v>
      </c>
      <c r="C30" s="513" t="s">
        <v>172</v>
      </c>
      <c r="D30" s="513"/>
      <c r="E30" s="294"/>
      <c r="F30" s="294"/>
      <c r="G30" s="294"/>
      <c r="H30" s="294"/>
      <c r="I30" s="294"/>
      <c r="J30" s="294"/>
      <c r="K30" s="294"/>
      <c r="L30" s="294"/>
      <c r="M30" s="294"/>
      <c r="N30" s="294"/>
      <c r="O30" s="294"/>
      <c r="P30" s="294"/>
      <c r="Q30" s="294"/>
      <c r="R30" s="294"/>
      <c r="AH30" s="397"/>
      <c r="AI30" s="398"/>
      <c r="AJ30" s="399"/>
      <c r="AK30" s="399"/>
      <c r="AL30" s="399"/>
      <c r="AM30" s="399"/>
      <c r="AN30" s="399"/>
      <c r="AO30" s="399"/>
      <c r="AP30" s="398"/>
      <c r="AQ30" s="398"/>
    </row>
    <row r="31" spans="1:59" ht="6" customHeight="1" thickBot="1">
      <c r="B31" s="232"/>
      <c r="C31" s="233"/>
      <c r="D31" s="365"/>
      <c r="E31" s="365"/>
      <c r="F31" s="365"/>
      <c r="G31" s="365"/>
      <c r="H31" s="365"/>
      <c r="I31" s="365"/>
      <c r="J31" s="365"/>
      <c r="K31" s="365"/>
      <c r="L31" s="364"/>
      <c r="M31" s="364"/>
      <c r="N31" s="364"/>
      <c r="O31" s="364"/>
      <c r="P31" s="364"/>
      <c r="Q31" s="364"/>
      <c r="R31" s="364"/>
    </row>
    <row r="32" spans="1:59" ht="9.75" customHeight="1" thickTop="1">
      <c r="B32" s="400"/>
      <c r="C32" s="401"/>
      <c r="D32" s="402"/>
      <c r="E32" s="402"/>
      <c r="F32" s="402"/>
      <c r="G32" s="402"/>
      <c r="H32" s="402"/>
      <c r="I32" s="402"/>
      <c r="J32" s="402"/>
      <c r="K32" s="402"/>
      <c r="L32" s="403"/>
      <c r="M32" s="403"/>
      <c r="N32" s="403"/>
      <c r="O32" s="403"/>
      <c r="P32" s="403"/>
      <c r="Q32" s="403"/>
      <c r="R32" s="403"/>
      <c r="S32" s="404"/>
      <c r="T32" s="404"/>
      <c r="U32" s="404"/>
      <c r="V32" s="404"/>
      <c r="W32" s="404"/>
      <c r="X32" s="404"/>
      <c r="Y32" s="404"/>
      <c r="Z32" s="404"/>
      <c r="AA32" s="404"/>
      <c r="AB32" s="404"/>
      <c r="AC32" s="404"/>
      <c r="AD32" s="404"/>
      <c r="AE32" s="404"/>
      <c r="AF32" s="404"/>
      <c r="AG32" s="405"/>
    </row>
    <row r="33" spans="1:59" ht="20.25" customHeight="1">
      <c r="B33" s="406"/>
      <c r="C33" s="407" t="s">
        <v>418</v>
      </c>
      <c r="D33" s="408"/>
      <c r="E33" s="408"/>
      <c r="F33" s="408"/>
      <c r="G33" s="408"/>
      <c r="H33" s="408"/>
      <c r="I33" s="408"/>
      <c r="J33" s="408"/>
      <c r="K33" s="408"/>
      <c r="L33" s="408"/>
      <c r="M33" s="408"/>
      <c r="N33" s="408"/>
      <c r="O33" s="408"/>
      <c r="P33" s="408"/>
      <c r="Q33" s="408"/>
      <c r="R33" s="409"/>
      <c r="S33" s="408"/>
      <c r="T33" s="408"/>
      <c r="U33" s="410"/>
      <c r="V33" s="410"/>
      <c r="AG33" s="411"/>
    </row>
    <row r="34" spans="1:59" s="165" customFormat="1" ht="10.5" customHeight="1">
      <c r="A34" s="265"/>
      <c r="B34" s="412"/>
      <c r="C34" s="265"/>
      <c r="D34" s="265"/>
      <c r="E34" s="265"/>
      <c r="F34" s="265"/>
      <c r="G34" s="265"/>
      <c r="H34" s="265"/>
      <c r="I34" s="265"/>
      <c r="J34" s="265"/>
      <c r="K34" s="265"/>
      <c r="L34" s="265"/>
      <c r="M34" s="265"/>
      <c r="N34" s="265"/>
      <c r="O34" s="265"/>
      <c r="P34" s="265"/>
      <c r="Q34" s="265"/>
      <c r="R34" s="364"/>
      <c r="S34" s="265"/>
      <c r="T34" s="265"/>
      <c r="U34" s="265"/>
      <c r="V34" s="265"/>
      <c r="W34" s="265"/>
      <c r="X34" s="265"/>
      <c r="Y34" s="265"/>
      <c r="Z34" s="265"/>
      <c r="AA34" s="265"/>
      <c r="AB34" s="265"/>
      <c r="AC34" s="265"/>
      <c r="AD34" s="265"/>
      <c r="AE34" s="265"/>
      <c r="AF34" s="265"/>
      <c r="AG34" s="411"/>
      <c r="AI34" s="15"/>
      <c r="AJ34" s="214"/>
      <c r="AK34" s="214"/>
      <c r="AL34" s="214"/>
      <c r="AM34" s="214"/>
      <c r="AN34" s="214"/>
      <c r="AO34" s="214"/>
      <c r="AP34" s="15"/>
      <c r="AQ34" s="15"/>
      <c r="AR34" s="265"/>
      <c r="AS34" s="265"/>
      <c r="AT34" s="265"/>
      <c r="AU34" s="265"/>
      <c r="AV34" s="265"/>
      <c r="AW34" s="265"/>
      <c r="AX34" s="265"/>
      <c r="AY34" s="265"/>
      <c r="AZ34" s="265"/>
      <c r="BA34" s="265"/>
      <c r="BB34" s="265"/>
      <c r="BC34" s="265"/>
      <c r="BD34" s="265"/>
      <c r="BE34" s="265"/>
      <c r="BF34" s="265"/>
      <c r="BG34" s="265"/>
    </row>
    <row r="35" spans="1:59" s="165" customFormat="1" ht="16.5">
      <c r="A35" s="265"/>
      <c r="B35" s="412"/>
      <c r="C35" s="245" t="s">
        <v>171</v>
      </c>
      <c r="D35" s="413" t="s">
        <v>417</v>
      </c>
      <c r="E35" s="264"/>
      <c r="F35" s="265"/>
      <c r="G35" s="265"/>
      <c r="H35" s="265"/>
      <c r="I35" s="265"/>
      <c r="J35" s="265"/>
      <c r="K35" s="265"/>
      <c r="L35" s="265"/>
      <c r="M35" s="265"/>
      <c r="N35" s="265"/>
      <c r="O35" s="265"/>
      <c r="P35" s="265"/>
      <c r="Q35" s="375"/>
      <c r="R35" s="365"/>
      <c r="S35" s="265"/>
      <c r="T35" s="265"/>
      <c r="U35" s="265"/>
      <c r="V35" s="265"/>
      <c r="W35" s="265"/>
      <c r="X35" s="265"/>
      <c r="Y35" s="265"/>
      <c r="Z35" s="265"/>
      <c r="AA35" s="265"/>
      <c r="AB35" s="265"/>
      <c r="AC35" s="265"/>
      <c r="AD35" s="265"/>
      <c r="AE35" s="265"/>
      <c r="AF35" s="265"/>
      <c r="AG35" s="411"/>
      <c r="AI35" s="15"/>
      <c r="AJ35" s="214"/>
      <c r="AK35" s="214"/>
      <c r="AL35" s="214"/>
      <c r="AM35" s="214"/>
      <c r="AN35" s="214"/>
      <c r="AO35" s="214"/>
      <c r="AP35" s="15"/>
      <c r="AQ35" s="15"/>
      <c r="AR35" s="265"/>
      <c r="AS35" s="265"/>
      <c r="AT35" s="265"/>
      <c r="AU35" s="265"/>
      <c r="AV35" s="265"/>
      <c r="AW35" s="265"/>
      <c r="AX35" s="265"/>
      <c r="AY35" s="265"/>
      <c r="AZ35" s="265"/>
      <c r="BA35" s="265"/>
      <c r="BB35" s="265"/>
      <c r="BC35" s="265"/>
      <c r="BD35" s="265"/>
      <c r="BE35" s="265"/>
      <c r="BF35" s="265"/>
      <c r="BG35" s="265"/>
    </row>
    <row r="36" spans="1:59" s="165" customFormat="1" ht="21.75" customHeight="1">
      <c r="A36" s="265"/>
      <c r="B36" s="412"/>
      <c r="C36" s="245" t="s">
        <v>171</v>
      </c>
      <c r="D36" s="414" t="s">
        <v>324</v>
      </c>
      <c r="E36" s="375"/>
      <c r="F36" s="375"/>
      <c r="G36" s="375"/>
      <c r="H36" s="375"/>
      <c r="I36" s="375"/>
      <c r="J36" s="375"/>
      <c r="K36" s="375"/>
      <c r="L36" s="375"/>
      <c r="M36" s="375"/>
      <c r="N36" s="375"/>
      <c r="O36" s="375"/>
      <c r="P36" s="265"/>
      <c r="Q36" s="375"/>
      <c r="R36" s="365"/>
      <c r="S36" s="265"/>
      <c r="T36" s="265"/>
      <c r="U36" s="265"/>
      <c r="V36" s="265"/>
      <c r="W36" s="265"/>
      <c r="X36" s="265"/>
      <c r="Y36" s="265"/>
      <c r="Z36" s="265"/>
      <c r="AA36" s="265"/>
      <c r="AB36" s="265"/>
      <c r="AC36" s="265"/>
      <c r="AD36" s="265"/>
      <c r="AE36" s="265"/>
      <c r="AF36" s="265"/>
      <c r="AG36" s="411"/>
      <c r="AI36" s="15"/>
      <c r="AJ36" s="214"/>
      <c r="AK36" s="214"/>
      <c r="AL36" s="214"/>
      <c r="AM36" s="214"/>
      <c r="AN36" s="214"/>
      <c r="AO36" s="214"/>
      <c r="AP36" s="15"/>
      <c r="AQ36" s="15"/>
      <c r="AR36" s="265"/>
      <c r="AS36" s="265"/>
      <c r="AT36" s="265"/>
      <c r="AU36" s="265"/>
      <c r="AV36" s="265"/>
      <c r="AW36" s="265"/>
      <c r="AX36" s="265"/>
      <c r="AY36" s="265"/>
      <c r="AZ36" s="265"/>
      <c r="BA36" s="265"/>
      <c r="BB36" s="265"/>
      <c r="BC36" s="265"/>
      <c r="BD36" s="265"/>
      <c r="BE36" s="265"/>
      <c r="BF36" s="265"/>
      <c r="BG36" s="265"/>
    </row>
    <row r="37" spans="1:59" s="165" customFormat="1">
      <c r="A37" s="265"/>
      <c r="B37" s="412"/>
      <c r="C37" s="377"/>
      <c r="D37" s="371"/>
      <c r="E37" s="371"/>
      <c r="F37" s="371"/>
      <c r="G37" s="261"/>
      <c r="H37" s="261"/>
      <c r="I37" s="375"/>
      <c r="J37" s="375"/>
      <c r="K37" s="371"/>
      <c r="L37" s="371"/>
      <c r="M37" s="371"/>
      <c r="N37" s="371"/>
      <c r="O37" s="371"/>
      <c r="P37" s="371"/>
      <c r="Q37" s="265"/>
      <c r="R37" s="365"/>
      <c r="S37" s="265"/>
      <c r="T37" s="265"/>
      <c r="U37" s="265"/>
      <c r="V37" s="265"/>
      <c r="W37" s="265"/>
      <c r="X37" s="265"/>
      <c r="Y37" s="265"/>
      <c r="Z37" s="265"/>
      <c r="AA37" s="265"/>
      <c r="AB37" s="265"/>
      <c r="AC37" s="265"/>
      <c r="AD37" s="265"/>
      <c r="AE37" s="265"/>
      <c r="AF37" s="265"/>
      <c r="AG37" s="411"/>
      <c r="AI37" s="15"/>
      <c r="AJ37" s="214"/>
      <c r="AK37" s="214"/>
      <c r="AL37" s="214"/>
      <c r="AM37" s="214"/>
      <c r="AN37" s="214"/>
      <c r="AO37" s="214"/>
      <c r="AP37" s="15"/>
      <c r="AQ37" s="15"/>
      <c r="AR37" s="265"/>
      <c r="AS37" s="265"/>
      <c r="AT37" s="265"/>
      <c r="AU37" s="265"/>
      <c r="AV37" s="265"/>
      <c r="AW37" s="265"/>
      <c r="AX37" s="265"/>
      <c r="AY37" s="265"/>
      <c r="AZ37" s="265"/>
      <c r="BA37" s="265"/>
      <c r="BB37" s="265"/>
      <c r="BC37" s="265"/>
      <c r="BD37" s="265"/>
      <c r="BE37" s="265"/>
      <c r="BF37" s="265"/>
      <c r="BG37" s="265"/>
    </row>
    <row r="38" spans="1:59" s="165" customFormat="1">
      <c r="A38" s="265"/>
      <c r="B38" s="412"/>
      <c r="C38" s="377"/>
      <c r="D38" s="371"/>
      <c r="E38" s="371"/>
      <c r="F38" s="371"/>
      <c r="G38" s="261"/>
      <c r="H38" s="261"/>
      <c r="I38" s="375"/>
      <c r="J38" s="375"/>
      <c r="K38" s="371"/>
      <c r="L38" s="371"/>
      <c r="M38" s="371"/>
      <c r="N38" s="371"/>
      <c r="O38" s="371"/>
      <c r="P38" s="371"/>
      <c r="Q38" s="265"/>
      <c r="R38" s="365"/>
      <c r="S38" s="265"/>
      <c r="T38" s="265"/>
      <c r="U38" s="265"/>
      <c r="V38" s="265"/>
      <c r="W38" s="265"/>
      <c r="X38" s="265"/>
      <c r="Y38" s="265"/>
      <c r="Z38" s="265"/>
      <c r="AA38" s="265"/>
      <c r="AB38" s="265"/>
      <c r="AC38" s="265"/>
      <c r="AD38" s="265"/>
      <c r="AE38" s="265"/>
      <c r="AF38" s="265"/>
      <c r="AG38" s="411"/>
      <c r="AI38" s="15"/>
      <c r="AJ38" s="214"/>
      <c r="AK38" s="214"/>
      <c r="AL38" s="214"/>
      <c r="AM38" s="214"/>
      <c r="AN38" s="214"/>
      <c r="AO38" s="214"/>
      <c r="AP38" s="15"/>
      <c r="AQ38" s="15"/>
      <c r="AR38" s="265"/>
      <c r="AS38" s="265"/>
      <c r="AT38" s="265"/>
      <c r="AU38" s="265"/>
      <c r="AV38" s="265"/>
      <c r="AW38" s="265"/>
      <c r="AX38" s="265"/>
      <c r="AY38" s="265"/>
      <c r="AZ38" s="265"/>
      <c r="BA38" s="265"/>
      <c r="BB38" s="265"/>
      <c r="BC38" s="265"/>
      <c r="BD38" s="265"/>
      <c r="BE38" s="265"/>
      <c r="BF38" s="265"/>
      <c r="BG38" s="265"/>
    </row>
    <row r="39" spans="1:59" s="165" customFormat="1" ht="15.75" customHeight="1">
      <c r="A39" s="265"/>
      <c r="B39" s="415"/>
      <c r="C39" s="265"/>
      <c r="D39" s="265"/>
      <c r="E39" s="265"/>
      <c r="F39" s="265"/>
      <c r="G39" s="265"/>
      <c r="H39" s="265"/>
      <c r="I39" s="265"/>
      <c r="J39" s="265"/>
      <c r="K39" s="265"/>
      <c r="L39" s="265"/>
      <c r="M39" s="265"/>
      <c r="N39" s="265"/>
      <c r="O39" s="265"/>
      <c r="P39" s="265"/>
      <c r="Q39" s="265"/>
      <c r="R39" s="364"/>
      <c r="S39" s="265"/>
      <c r="T39" s="265"/>
      <c r="U39" s="265"/>
      <c r="V39" s="265"/>
      <c r="W39" s="265"/>
      <c r="X39" s="265"/>
      <c r="Y39" s="265"/>
      <c r="Z39" s="265"/>
      <c r="AA39" s="265"/>
      <c r="AB39" s="265"/>
      <c r="AC39" s="265"/>
      <c r="AD39" s="265"/>
      <c r="AE39" s="265"/>
      <c r="AF39" s="265"/>
      <c r="AG39" s="411"/>
      <c r="AI39" s="15"/>
      <c r="AJ39" s="214"/>
      <c r="AK39" s="214"/>
      <c r="AL39" s="214"/>
      <c r="AM39" s="214"/>
      <c r="AN39" s="214"/>
      <c r="AO39" s="214"/>
      <c r="AP39" s="15"/>
      <c r="AQ39" s="15"/>
      <c r="AR39" s="265"/>
      <c r="AS39" s="265"/>
      <c r="AT39" s="265"/>
      <c r="AU39" s="265"/>
      <c r="AV39" s="265"/>
      <c r="AW39" s="265"/>
      <c r="AX39" s="265"/>
      <c r="AY39" s="265"/>
      <c r="AZ39" s="265"/>
      <c r="BA39" s="265"/>
      <c r="BB39" s="265"/>
      <c r="BC39" s="265"/>
      <c r="BD39" s="265"/>
      <c r="BE39" s="265"/>
      <c r="BF39" s="265"/>
      <c r="BG39" s="265"/>
    </row>
    <row r="40" spans="1:59" s="165" customFormat="1" ht="14">
      <c r="A40" s="265"/>
      <c r="B40" s="412"/>
      <c r="C40" s="416" t="s">
        <v>17</v>
      </c>
      <c r="D40" s="368"/>
      <c r="E40" s="368"/>
      <c r="F40" s="368"/>
      <c r="G40" s="368"/>
      <c r="H40" s="368"/>
      <c r="I40" s="368"/>
      <c r="J40" s="368"/>
      <c r="K40" s="368"/>
      <c r="L40" s="368"/>
      <c r="M40" s="368"/>
      <c r="N40" s="368"/>
      <c r="O40" s="368"/>
      <c r="P40" s="368"/>
      <c r="Q40" s="368"/>
      <c r="R40" s="365"/>
      <c r="S40" s="265"/>
      <c r="T40" s="265"/>
      <c r="U40" s="265"/>
      <c r="V40" s="265"/>
      <c r="W40" s="265"/>
      <c r="X40" s="265"/>
      <c r="Y40" s="265"/>
      <c r="Z40" s="265"/>
      <c r="AA40" s="265"/>
      <c r="AB40" s="265"/>
      <c r="AC40" s="265"/>
      <c r="AD40" s="265"/>
      <c r="AE40" s="265"/>
      <c r="AF40" s="265"/>
      <c r="AG40" s="411"/>
      <c r="AI40" s="15"/>
      <c r="AJ40" s="214"/>
      <c r="AK40" s="214"/>
      <c r="AL40" s="214"/>
      <c r="AM40" s="214"/>
      <c r="AN40" s="214"/>
      <c r="AO40" s="214"/>
      <c r="AP40" s="15"/>
      <c r="AQ40" s="15"/>
      <c r="AR40" s="265"/>
      <c r="AS40" s="265"/>
      <c r="AT40" s="265"/>
      <c r="AU40" s="265"/>
      <c r="AV40" s="265"/>
      <c r="AW40" s="265"/>
      <c r="AX40" s="265"/>
      <c r="AY40" s="265"/>
      <c r="AZ40" s="265"/>
      <c r="BA40" s="265"/>
      <c r="BB40" s="265"/>
      <c r="BC40" s="265"/>
      <c r="BD40" s="265"/>
      <c r="BE40" s="265"/>
      <c r="BF40" s="265"/>
      <c r="BG40" s="265"/>
    </row>
    <row r="41" spans="1:59" s="165" customFormat="1">
      <c r="A41" s="265"/>
      <c r="B41" s="412"/>
      <c r="C41" s="375"/>
      <c r="D41" s="375"/>
      <c r="E41" s="375"/>
      <c r="F41" s="375"/>
      <c r="G41" s="375"/>
      <c r="H41" s="375"/>
      <c r="I41" s="375"/>
      <c r="J41" s="375"/>
      <c r="K41" s="375"/>
      <c r="L41" s="375"/>
      <c r="M41" s="375"/>
      <c r="N41" s="375"/>
      <c r="O41" s="375"/>
      <c r="P41" s="375"/>
      <c r="Q41" s="375"/>
      <c r="R41" s="365"/>
      <c r="S41" s="265"/>
      <c r="T41" s="265"/>
      <c r="U41" s="265"/>
      <c r="V41" s="265"/>
      <c r="W41" s="265"/>
      <c r="X41" s="265"/>
      <c r="Y41" s="265"/>
      <c r="Z41" s="265"/>
      <c r="AA41" s="265"/>
      <c r="AB41" s="265"/>
      <c r="AC41" s="265"/>
      <c r="AD41" s="265"/>
      <c r="AE41" s="265"/>
      <c r="AF41" s="265"/>
      <c r="AG41" s="411"/>
      <c r="AI41" s="15"/>
      <c r="AJ41" s="214"/>
      <c r="AK41" s="214"/>
      <c r="AL41" s="214"/>
      <c r="AM41" s="214"/>
      <c r="AN41" s="214"/>
      <c r="AO41" s="214"/>
      <c r="AP41" s="15"/>
      <c r="AQ41" s="15"/>
      <c r="AR41" s="265"/>
      <c r="AS41" s="265"/>
      <c r="AT41" s="265"/>
      <c r="AU41" s="265"/>
      <c r="AV41" s="265"/>
      <c r="AW41" s="265"/>
      <c r="AX41" s="265"/>
      <c r="AY41" s="265"/>
      <c r="AZ41" s="265"/>
      <c r="BA41" s="265"/>
      <c r="BB41" s="265"/>
      <c r="BC41" s="265"/>
      <c r="BD41" s="265"/>
      <c r="BE41" s="265"/>
      <c r="BF41" s="265"/>
      <c r="BG41" s="265"/>
    </row>
    <row r="42" spans="1:59" s="165" customFormat="1" ht="14">
      <c r="A42" s="265"/>
      <c r="B42" s="415"/>
      <c r="C42" s="371" t="s">
        <v>170</v>
      </c>
      <c r="D42" s="413" t="s">
        <v>169</v>
      </c>
      <c r="E42" s="375"/>
      <c r="F42" s="375"/>
      <c r="G42" s="375"/>
      <c r="H42" s="375"/>
      <c r="I42" s="375"/>
      <c r="J42" s="375"/>
      <c r="K42" s="375"/>
      <c r="L42" s="375"/>
      <c r="M42" s="375"/>
      <c r="N42" s="375"/>
      <c r="O42" s="375"/>
      <c r="P42" s="375"/>
      <c r="Q42" s="375"/>
      <c r="R42" s="365"/>
      <c r="S42" s="265"/>
      <c r="T42" s="265"/>
      <c r="U42" s="265"/>
      <c r="V42" s="265"/>
      <c r="W42" s="265"/>
      <c r="X42" s="265"/>
      <c r="Y42" s="265"/>
      <c r="Z42" s="265"/>
      <c r="AA42" s="265"/>
      <c r="AB42" s="265"/>
      <c r="AC42" s="265"/>
      <c r="AD42" s="265"/>
      <c r="AE42" s="265"/>
      <c r="AF42" s="265"/>
      <c r="AG42" s="411"/>
      <c r="AI42" s="15"/>
      <c r="AJ42" s="214"/>
      <c r="AK42" s="214"/>
      <c r="AL42" s="214"/>
      <c r="AM42" s="214"/>
      <c r="AN42" s="214"/>
      <c r="AO42" s="214"/>
      <c r="AP42" s="15"/>
      <c r="AQ42" s="15"/>
      <c r="AR42" s="265"/>
      <c r="AS42" s="265"/>
      <c r="AT42" s="265"/>
      <c r="AU42" s="265"/>
      <c r="AV42" s="265"/>
      <c r="AW42" s="265"/>
      <c r="AX42" s="265"/>
      <c r="AY42" s="265"/>
      <c r="AZ42" s="265"/>
      <c r="BA42" s="265"/>
      <c r="BB42" s="265"/>
      <c r="BC42" s="265"/>
      <c r="BD42" s="265"/>
      <c r="BE42" s="265"/>
      <c r="BF42" s="265"/>
      <c r="BG42" s="265"/>
    </row>
    <row r="43" spans="1:59" s="165" customFormat="1" ht="13.5" thickBot="1">
      <c r="A43" s="265"/>
      <c r="B43" s="417"/>
      <c r="C43" s="418"/>
      <c r="D43" s="418"/>
      <c r="E43" s="418"/>
      <c r="F43" s="418"/>
      <c r="G43" s="418"/>
      <c r="H43" s="418"/>
      <c r="I43" s="418"/>
      <c r="J43" s="418"/>
      <c r="K43" s="418"/>
      <c r="L43" s="418"/>
      <c r="M43" s="418"/>
      <c r="N43" s="418"/>
      <c r="O43" s="418"/>
      <c r="P43" s="418"/>
      <c r="Q43" s="418"/>
      <c r="R43" s="418"/>
      <c r="S43" s="115"/>
      <c r="T43" s="115"/>
      <c r="U43" s="115"/>
      <c r="V43" s="115"/>
      <c r="W43" s="115"/>
      <c r="X43" s="115"/>
      <c r="Y43" s="115"/>
      <c r="Z43" s="115"/>
      <c r="AA43" s="115"/>
      <c r="AB43" s="115"/>
      <c r="AC43" s="115"/>
      <c r="AD43" s="115"/>
      <c r="AE43" s="115"/>
      <c r="AF43" s="115"/>
      <c r="AG43" s="419"/>
      <c r="AI43" s="15"/>
      <c r="AJ43" s="214"/>
      <c r="AK43" s="214"/>
      <c r="AL43" s="214"/>
      <c r="AM43" s="214"/>
      <c r="AN43" s="214"/>
      <c r="AO43" s="214"/>
      <c r="AP43" s="15"/>
      <c r="AQ43" s="15"/>
      <c r="AR43" s="265"/>
      <c r="AS43" s="265"/>
      <c r="AT43" s="265"/>
      <c r="AU43" s="265"/>
      <c r="AV43" s="265"/>
      <c r="AW43" s="265"/>
      <c r="AX43" s="265"/>
      <c r="AY43" s="265"/>
      <c r="AZ43" s="265"/>
      <c r="BA43" s="265"/>
      <c r="BB43" s="265"/>
      <c r="BC43" s="265"/>
      <c r="BD43" s="265"/>
      <c r="BE43" s="265"/>
      <c r="BF43" s="265"/>
      <c r="BG43" s="265"/>
    </row>
    <row r="44" spans="1:59" s="165" customFormat="1" ht="13.5" thickTop="1">
      <c r="A44" s="265"/>
      <c r="B44" s="265"/>
      <c r="C44" s="49"/>
      <c r="D44" s="49"/>
      <c r="E44" s="265"/>
      <c r="F44" s="265"/>
      <c r="G44" s="265"/>
      <c r="H44" s="265"/>
      <c r="I44" s="265"/>
      <c r="J44" s="265"/>
      <c r="K44" s="265"/>
      <c r="L44" s="265"/>
      <c r="M44" s="265"/>
      <c r="N44" s="265"/>
      <c r="O44" s="265"/>
      <c r="P44" s="265"/>
      <c r="Q44" s="265"/>
      <c r="R44" s="265"/>
      <c r="S44" s="265"/>
      <c r="T44" s="265"/>
      <c r="U44" s="265"/>
      <c r="V44" s="265"/>
      <c r="W44" s="265"/>
      <c r="X44" s="265"/>
      <c r="Y44" s="265"/>
      <c r="Z44" s="265"/>
      <c r="AA44" s="265"/>
      <c r="AB44" s="265"/>
      <c r="AC44" s="265"/>
      <c r="AD44" s="265"/>
      <c r="AE44" s="265"/>
      <c r="AF44" s="265"/>
      <c r="AG44" s="265"/>
      <c r="AI44" s="15"/>
      <c r="AJ44" s="214"/>
      <c r="AK44" s="214"/>
      <c r="AL44" s="214"/>
      <c r="AM44" s="214"/>
      <c r="AN44" s="214"/>
      <c r="AO44" s="214"/>
      <c r="AP44" s="15"/>
      <c r="AQ44" s="15"/>
      <c r="AR44" s="265"/>
      <c r="AS44" s="265"/>
      <c r="AT44" s="265"/>
      <c r="AU44" s="265"/>
      <c r="AV44" s="265"/>
      <c r="AW44" s="265"/>
      <c r="AX44" s="265"/>
      <c r="AY44" s="265"/>
      <c r="AZ44" s="265"/>
      <c r="BA44" s="265"/>
      <c r="BB44" s="265"/>
      <c r="BC44" s="265"/>
      <c r="BD44" s="265"/>
      <c r="BE44" s="265"/>
      <c r="BF44" s="265"/>
      <c r="BG44" s="265"/>
    </row>
  </sheetData>
  <sheetProtection algorithmName="SHA-512" hashValue="tbvPILCxCY3KskuH05FN6geOD6PDFOH6IlMY2r7xiMWGHqqThfz3RmAJDn3MgLLb5pdQyoYHVtk6TG1Jr1+l+Q==" saltValue="LBLpF3OYsLqr0+3V2LLOIA==" spinCount="100000" sheet="1" formatCells="0" formatColumns="0" formatRows="0" selectLockedCells="1"/>
  <mergeCells count="79">
    <mergeCell ref="B26:B27"/>
    <mergeCell ref="C26:D27"/>
    <mergeCell ref="Y26:AG27"/>
    <mergeCell ref="E27:N27"/>
    <mergeCell ref="O27:X27"/>
    <mergeCell ref="B21:B25"/>
    <mergeCell ref="C21:D25"/>
    <mergeCell ref="E21:N21"/>
    <mergeCell ref="O21:X21"/>
    <mergeCell ref="Y21:AG22"/>
    <mergeCell ref="Y23:AG25"/>
    <mergeCell ref="F24:L24"/>
    <mergeCell ref="P24:V24"/>
    <mergeCell ref="E25:N25"/>
    <mergeCell ref="O25:X25"/>
    <mergeCell ref="AH21:AH22"/>
    <mergeCell ref="F22:L22"/>
    <mergeCell ref="P22:V22"/>
    <mergeCell ref="E23:N23"/>
    <mergeCell ref="O23:X23"/>
    <mergeCell ref="AH19:AH20"/>
    <mergeCell ref="O20:Q20"/>
    <mergeCell ref="R20:W20"/>
    <mergeCell ref="B19:B20"/>
    <mergeCell ref="C19:D20"/>
    <mergeCell ref="F19:G19"/>
    <mergeCell ref="H19:I19"/>
    <mergeCell ref="J19:L19"/>
    <mergeCell ref="M19:N19"/>
    <mergeCell ref="E20:G20"/>
    <mergeCell ref="H20:M20"/>
    <mergeCell ref="P19:Q19"/>
    <mergeCell ref="R19:S19"/>
    <mergeCell ref="T19:V19"/>
    <mergeCell ref="W19:X19"/>
    <mergeCell ref="Y19:AG20"/>
    <mergeCell ref="B17:B18"/>
    <mergeCell ref="C17:D18"/>
    <mergeCell ref="Y17:AG18"/>
    <mergeCell ref="E18:G18"/>
    <mergeCell ref="I18:K18"/>
    <mergeCell ref="O18:Q18"/>
    <mergeCell ref="S18:U18"/>
    <mergeCell ref="C14:D14"/>
    <mergeCell ref="L14:M14"/>
    <mergeCell ref="V14:W14"/>
    <mergeCell ref="Y14:AG14"/>
    <mergeCell ref="B15:B16"/>
    <mergeCell ref="C15:D16"/>
    <mergeCell ref="Y15:AG16"/>
    <mergeCell ref="E16:F16"/>
    <mergeCell ref="H16:I16"/>
    <mergeCell ref="O16:P16"/>
    <mergeCell ref="R16:S16"/>
    <mergeCell ref="B10:B13"/>
    <mergeCell ref="C10:D13"/>
    <mergeCell ref="Y10:AG13"/>
    <mergeCell ref="AH10:AH11"/>
    <mergeCell ref="F12:G12"/>
    <mergeCell ref="H12:M12"/>
    <mergeCell ref="P12:Q12"/>
    <mergeCell ref="R12:W12"/>
    <mergeCell ref="E13:X13"/>
    <mergeCell ref="C7:D7"/>
    <mergeCell ref="E7:N7"/>
    <mergeCell ref="O7:X7"/>
    <mergeCell ref="Y7:AG7"/>
    <mergeCell ref="B8:B9"/>
    <mergeCell ref="C8:D9"/>
    <mergeCell ref="G8:M8"/>
    <mergeCell ref="Q8:W8"/>
    <mergeCell ref="Y8:AG9"/>
    <mergeCell ref="O1:W1"/>
    <mergeCell ref="B6:D6"/>
    <mergeCell ref="E6:N6"/>
    <mergeCell ref="O6:X6"/>
    <mergeCell ref="Y6:AG6"/>
    <mergeCell ref="Z1:AG1"/>
    <mergeCell ref="S2:AG2"/>
  </mergeCells>
  <phoneticPr fontId="8"/>
  <conditionalFormatting sqref="E7">
    <cfRule type="expression" dxfId="827" priority="73">
      <formula>$E$7=""</formula>
    </cfRule>
  </conditionalFormatting>
  <conditionalFormatting sqref="E8:E9">
    <cfRule type="expression" dxfId="826" priority="35">
      <formula>COUNTIF($AJ$8:$AJ$9,FALSE)=2</formula>
    </cfRule>
  </conditionalFormatting>
  <conditionalFormatting sqref="E16:F16">
    <cfRule type="expression" dxfId="825" priority="49">
      <formula>$E$16=""</formula>
    </cfRule>
  </conditionalFormatting>
  <conditionalFormatting sqref="E14:J14">
    <cfRule type="expression" dxfId="824" priority="36">
      <formula>COUNTIF($AJ$14:$AL$14,FALSE)=3</formula>
    </cfRule>
  </conditionalFormatting>
  <conditionalFormatting sqref="E10:N12">
    <cfRule type="expression" dxfId="823" priority="52">
      <formula>COUNTIF($AJ$10:$AK$12,FALSE)=4</formula>
    </cfRule>
  </conditionalFormatting>
  <conditionalFormatting sqref="E15:N15">
    <cfRule type="expression" dxfId="822" priority="54">
      <formula>AND($AJ$15=FALSE,$AK$15=FALSE,$AL$15=FALSE,$AM$15=FALSE)</formula>
    </cfRule>
  </conditionalFormatting>
  <conditionalFormatting sqref="E17:N17">
    <cfRule type="expression" dxfId="821" priority="58">
      <formula>AND($AJ$17=FALSE,$AK$17=FALSE)</formula>
    </cfRule>
  </conditionalFormatting>
  <conditionalFormatting sqref="E19:N20">
    <cfRule type="expression" dxfId="820" priority="47">
      <formula>COUNTIF($AJ$19:$AN$19,FALSE)=5</formula>
    </cfRule>
  </conditionalFormatting>
  <conditionalFormatting sqref="E26:N26 E27">
    <cfRule type="expression" dxfId="819" priority="66">
      <formula>AND($AJ$26=FALSE,$AK$26=FALSE)</formula>
    </cfRule>
  </conditionalFormatting>
  <conditionalFormatting sqref="E13:X13">
    <cfRule type="expression" dxfId="818" priority="39">
      <formula>$AJ$13=FALSE</formula>
    </cfRule>
  </conditionalFormatting>
  <conditionalFormatting sqref="E10:AG13">
    <cfRule type="expression" dxfId="817" priority="38">
      <formula>OR(AND($AJ$10=TRUE,$AM$10=TRUE),AND($AJ$10=TRUE,$AL$11=TRUE),AND($AJ$10=TRUE,$AL$12=TRUE),AND($AK$10=TRUE,$AL$11=TRUE),AND($AK$10=TRUE,$AL$12=TRUE))</formula>
    </cfRule>
  </conditionalFormatting>
  <conditionalFormatting sqref="F22:L22">
    <cfRule type="expression" dxfId="816" priority="67">
      <formula>$F$22=""</formula>
    </cfRule>
  </conditionalFormatting>
  <conditionalFormatting sqref="F24:L24">
    <cfRule type="expression" dxfId="815" priority="70">
      <formula>$F$24=""</formula>
    </cfRule>
  </conditionalFormatting>
  <conditionalFormatting sqref="G8:M8">
    <cfRule type="expression" dxfId="814" priority="80">
      <formula>$AJ$9=TRUE</formula>
    </cfRule>
    <cfRule type="containsBlanks" dxfId="813" priority="81">
      <formula>LEN(TRIM(G8))=0</formula>
    </cfRule>
  </conditionalFormatting>
  <conditionalFormatting sqref="H16:I16">
    <cfRule type="expression" dxfId="812" priority="68">
      <formula>$H$16=""</formula>
    </cfRule>
  </conditionalFormatting>
  <conditionalFormatting sqref="H12:M12">
    <cfRule type="expression" dxfId="811" priority="53">
      <formula>AND($AJ$12=TRUE,$H$12="")</formula>
    </cfRule>
  </conditionalFormatting>
  <conditionalFormatting sqref="H20:M20">
    <cfRule type="expression" dxfId="810" priority="62">
      <formula>AND($AN$19=TRUE,$H$20="")</formula>
    </cfRule>
  </conditionalFormatting>
  <conditionalFormatting sqref="I18">
    <cfRule type="expression" dxfId="809" priority="56">
      <formula>$AK$17=TRUE</formula>
    </cfRule>
    <cfRule type="expression" dxfId="808" priority="42">
      <formula>AND($AK$17=TRUE,$AM$17=TRUE)</formula>
    </cfRule>
    <cfRule type="expression" dxfId="807" priority="64">
      <formula>$I$18=""</formula>
    </cfRule>
  </conditionalFormatting>
  <conditionalFormatting sqref="L14:M14">
    <cfRule type="expression" dxfId="806" priority="44">
      <formula>AND(COUNTIF($AJ$14:$AL$14,TRUE)&gt;0,$L$14="")</formula>
    </cfRule>
    <cfRule type="expression" dxfId="805" priority="37">
      <formula>$L$14=""</formula>
    </cfRule>
  </conditionalFormatting>
  <conditionalFormatting sqref="O7">
    <cfRule type="expression" dxfId="804" priority="59">
      <formula>$O$7=""</formula>
    </cfRule>
  </conditionalFormatting>
  <conditionalFormatting sqref="O8:O9">
    <cfRule type="expression" dxfId="803" priority="34">
      <formula>COUNTIF($AK$8:$AK$9,FALSE)=2</formula>
    </cfRule>
  </conditionalFormatting>
  <conditionalFormatting sqref="O16:P16">
    <cfRule type="expression" dxfId="802" priority="48">
      <formula>$O$16=""</formula>
    </cfRule>
  </conditionalFormatting>
  <conditionalFormatting sqref="O14:T14">
    <cfRule type="expression" dxfId="801" priority="75">
      <formula>COUNTIF($AM$14:$AO$14,FALSE)=3</formula>
    </cfRule>
  </conditionalFormatting>
  <conditionalFormatting sqref="O10:X12">
    <cfRule type="expression" dxfId="800" priority="50">
      <formula>COUNTIF($AL$10:$AM$12,FALSE)=4</formula>
    </cfRule>
  </conditionalFormatting>
  <conditionalFormatting sqref="O15:X15">
    <cfRule type="expression" dxfId="799" priority="60">
      <formula>AND($AJ$16=FALSE,$AK$16=FALSE,$AL$16=FALSE,$AM$16=FALSE)</formula>
    </cfRule>
  </conditionalFormatting>
  <conditionalFormatting sqref="O17:X17">
    <cfRule type="expression" dxfId="798" priority="57">
      <formula>AND($AL$17=FALSE,$AM$17=FALSE)</formula>
    </cfRule>
  </conditionalFormatting>
  <conditionalFormatting sqref="O19:X20">
    <cfRule type="expression" dxfId="797" priority="46">
      <formula>COUNTIF($AJ$20:$AN$20,FALSE)=5</formula>
    </cfRule>
  </conditionalFormatting>
  <conditionalFormatting sqref="O26:X26 O27">
    <cfRule type="expression" dxfId="796" priority="65">
      <formula>AND($AL$26=FALSE,$AM$26=FALSE)</formula>
    </cfRule>
  </conditionalFormatting>
  <conditionalFormatting sqref="P22:V22">
    <cfRule type="expression" dxfId="795" priority="71">
      <formula>$P$22=""</formula>
    </cfRule>
  </conditionalFormatting>
  <conditionalFormatting sqref="P24:V24">
    <cfRule type="expression" dxfId="794" priority="69">
      <formula>$P$24=""</formula>
    </cfRule>
  </conditionalFormatting>
  <conditionalFormatting sqref="Q8">
    <cfRule type="expression" dxfId="793" priority="32">
      <formula>$AK$9=TRUE</formula>
    </cfRule>
    <cfRule type="containsBlanks" dxfId="792" priority="33">
      <formula>LEN(TRIM(Q8))=0</formula>
    </cfRule>
  </conditionalFormatting>
  <conditionalFormatting sqref="R16:S16">
    <cfRule type="expression" dxfId="791" priority="61">
      <formula>$R$16=""</formula>
    </cfRule>
  </conditionalFormatting>
  <conditionalFormatting sqref="R12:W12">
    <cfRule type="expression" dxfId="790" priority="51">
      <formula>AND($AL$12=TRUE,$R$12="")</formula>
    </cfRule>
  </conditionalFormatting>
  <conditionalFormatting sqref="R20:W20">
    <cfRule type="expression" dxfId="789" priority="45">
      <formula>AND($AN$20=TRUE,$R$20="")</formula>
    </cfRule>
  </conditionalFormatting>
  <conditionalFormatting sqref="S18">
    <cfRule type="expression" dxfId="788" priority="55">
      <formula>$AM$17=TRUE</formula>
    </cfRule>
    <cfRule type="expression" dxfId="787" priority="63">
      <formula>$S$18=""</formula>
    </cfRule>
  </conditionalFormatting>
  <conditionalFormatting sqref="V14:W14">
    <cfRule type="expression" dxfId="786" priority="26">
      <formula>AND(COUNTIF($AM$14:$AO$14,TRUE)&gt;0,$V$14="")</formula>
    </cfRule>
    <cfRule type="expression" dxfId="785" priority="74">
      <formula>$V$14=""</formula>
    </cfRule>
  </conditionalFormatting>
  <conditionalFormatting sqref="Y23">
    <cfRule type="expression" dxfId="784" priority="9">
      <formula>AND($F$24&lt;&gt;"",$P$24&lt;&gt;"",$F$24=$P$24)</formula>
    </cfRule>
  </conditionalFormatting>
  <conditionalFormatting sqref="Y7:AG7">
    <cfRule type="expression" dxfId="783" priority="15">
      <formula>OR(AND($E$7="",$O$7=""),$E$7&lt;&gt;$O$7)</formula>
    </cfRule>
  </conditionalFormatting>
  <conditionalFormatting sqref="Y7:AG16">
    <cfRule type="notContainsBlanks" dxfId="782" priority="14">
      <formula>LEN(TRIM(Y7))&gt;0</formula>
    </cfRule>
  </conditionalFormatting>
  <conditionalFormatting sqref="Y8:AG9">
    <cfRule type="expression" dxfId="781" priority="78">
      <formula>OR(OR($AJ$8&lt;&gt;$AK$8,$AJ$9&lt;&gt;$AK$9),AND($AJ$8=FALSE,$AK$8=FALSE,$AJ$9=FALSE,$AK$9=FALSE))</formula>
    </cfRule>
    <cfRule type="expression" dxfId="780" priority="79">
      <formula>AND($AJ$8=$AK$8,$AJ$9=$AK$9,$H$8=$R$8)</formula>
    </cfRule>
  </conditionalFormatting>
  <conditionalFormatting sqref="Y10:AG13">
    <cfRule type="expression" dxfId="779" priority="29">
      <formula>AND($AJ$10=$AL$10,$AK$10=$AM$10,$AJ$11=$AL$11,$AJ$12=$AL$12,$H$12=$R$12)</formula>
    </cfRule>
    <cfRule type="expression" dxfId="778" priority="28">
      <formula>OR(OR($AJ$10&lt;&gt;$AL$10,$AK$10&lt;&gt;$AM$10,$AJ$11&lt;&gt;$AL$11,$AJ$12&lt;&gt;$AL$12),COUNTIF($AJ$10:$AM$12,FALSE)=8)</formula>
    </cfRule>
  </conditionalFormatting>
  <conditionalFormatting sqref="Y14:AG14">
    <cfRule type="expression" dxfId="777" priority="25">
      <formula>AND($AJ$14=$AM$14,$AK$14=$AN$14,$AL$14=$AO$14,$L$14=$V$14)</formula>
    </cfRule>
    <cfRule type="expression" dxfId="776" priority="24">
      <formula>OR(OR($L$14&lt;&gt;$V$14,$AJ$14&lt;&gt;$AM$14,$AK$14&lt;&gt;$AN$14,$AL$14&lt;&gt;$AO$14),COUNTIF($AJ$14:$AO$14,FALSE)=6)</formula>
    </cfRule>
  </conditionalFormatting>
  <conditionalFormatting sqref="Y15:AG16">
    <cfRule type="expression" dxfId="775" priority="22">
      <formula>AND($AJ$15=$AJ$16,$AK$15=$AK$16,$AL$15=$AL$16,$AM$15=$AM$16,$E$16&amp;$H$16=$O$16&amp;$R$16)</formula>
    </cfRule>
    <cfRule type="expression" dxfId="774" priority="21">
      <formula>OR(OR(($E$16&amp;$H$16)&lt;&gt;($O$16&amp;$R$16),$AJ$15&lt;&gt;$AJ$16,$AK$15&lt;&gt;$AK$16,$AL$15&lt;&gt;$AL$16,$AM$15&lt;&gt;$AM$16),COUNTIF($AJ$15:$AM$16,FALSE)=8)</formula>
    </cfRule>
  </conditionalFormatting>
  <conditionalFormatting sqref="Y17:AG18">
    <cfRule type="expression" dxfId="773" priority="76">
      <formula>OR(AND($AJ$17=TRUE,$AL$17=TRUE,$I$18&lt;&gt;"",$S$18&lt;&gt;"",$I$18=$S$18),AND($AK$17=TRUE,$AM$17=TRUE))</formula>
    </cfRule>
    <cfRule type="expression" dxfId="772" priority="77">
      <formula>$Y$17=""</formula>
    </cfRule>
  </conditionalFormatting>
  <conditionalFormatting sqref="Y19:AG20">
    <cfRule type="expression" dxfId="771" priority="2">
      <formula>OR($AJ$19&lt;&gt;$AJ$20,$AK$19&lt;&gt;$AK$20,$AL$19&lt;&gt;$AL$20,$AM$19&lt;&gt;$AM$20,$AN$19&lt;&gt;$AN$20)</formula>
    </cfRule>
    <cfRule type="expression" dxfId="770" priority="3">
      <formula>COUNTIF($AJ$19:$AN$20,FALSE)=10</formula>
    </cfRule>
    <cfRule type="expression" dxfId="769" priority="4">
      <formula>OR(AND($AJ$19=TRUE,$AJ$20=TRUE),AND($AK$19=TRUE,$AK$20=TRUE),AND($AL$19=TRUE,$AL$20=TRUE),AND($AM$19=TRUE,$AM$20=TRUE),AND($AN$19=TRUE,$AN$20=TRUE))</formula>
    </cfRule>
    <cfRule type="notContainsBlanks" dxfId="768" priority="1">
      <formula>LEN(TRIM(Y19))&gt;0</formula>
    </cfRule>
  </conditionalFormatting>
  <conditionalFormatting sqref="Y21:AG22">
    <cfRule type="expression" dxfId="767" priority="41">
      <formula>$Y$21=""</formula>
    </cfRule>
    <cfRule type="expression" dxfId="766" priority="40">
      <formula>AND($F$22&lt;&gt;"",$P$22&lt;&gt;"",$F$22=$P$22)</formula>
    </cfRule>
  </conditionalFormatting>
  <conditionalFormatting sqref="Y23:AG25">
    <cfRule type="containsBlanks" dxfId="765" priority="10">
      <formula>LEN(TRIM(Y23))=0</formula>
    </cfRule>
  </conditionalFormatting>
  <conditionalFormatting sqref="Y26:AG27">
    <cfRule type="expression" dxfId="764" priority="43">
      <formula>OR(AND($AJ$26=TRUE,$AL$26=TRUE),AND($AK$26=TRUE,$AM$26=TRUE))</formula>
    </cfRule>
    <cfRule type="expression" dxfId="763" priority="72">
      <formula>$Y$26:$AG$28=""</formula>
    </cfRule>
  </conditionalFormatting>
  <dataValidations count="1">
    <dataValidation imeMode="off" allowBlank="1" showInputMessage="1" showErrorMessage="1" sqref="E16 O16" xr:uid="{5D9A80A1-3E37-48E4-A342-57E2CD389DB5}"/>
  </dataValidations>
  <pageMargins left="0.70866141732283472" right="0.70866141732283472" top="0.43307086614173229" bottom="0.74803149606299213" header="0.31496062992125984" footer="0.31496062992125984"/>
  <pageSetup paperSize="9" scale="75" orientation="portrait" blackAndWhite="1" r:id="rId1"/>
  <headerFooter>
    <oddFooter xml:space="preserve">&amp;C&amp;12 5（従業員①）&amp;11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8305" r:id="rId4" name="Group Box 1">
              <controlPr defaultSize="0" autoFill="0" autoPict="0">
                <anchor moveWithCells="1">
                  <from>
                    <xdr:col>14</xdr:col>
                    <xdr:colOff>0</xdr:colOff>
                    <xdr:row>9</xdr:row>
                    <xdr:rowOff>19050</xdr:rowOff>
                  </from>
                  <to>
                    <xdr:col>23</xdr:col>
                    <xdr:colOff>69850</xdr:colOff>
                    <xdr:row>10</xdr:row>
                    <xdr:rowOff>241300</xdr:rowOff>
                  </to>
                </anchor>
              </controlPr>
            </control>
          </mc:Choice>
        </mc:AlternateContent>
        <mc:AlternateContent xmlns:mc="http://schemas.openxmlformats.org/markup-compatibility/2006">
          <mc:Choice Requires="x14">
            <control shapeId="98306" r:id="rId5" name="Group Box 2">
              <controlPr defaultSize="0" autoFill="0" autoPict="0">
                <anchor moveWithCells="1">
                  <from>
                    <xdr:col>4</xdr:col>
                    <xdr:colOff>0</xdr:colOff>
                    <xdr:row>8</xdr:row>
                    <xdr:rowOff>247650</xdr:rowOff>
                  </from>
                  <to>
                    <xdr:col>13</xdr:col>
                    <xdr:colOff>304800</xdr:colOff>
                    <xdr:row>10</xdr:row>
                    <xdr:rowOff>323850</xdr:rowOff>
                  </to>
                </anchor>
              </controlPr>
            </control>
          </mc:Choice>
        </mc:AlternateContent>
        <mc:AlternateContent xmlns:mc="http://schemas.openxmlformats.org/markup-compatibility/2006">
          <mc:Choice Requires="x14">
            <control shapeId="98307" r:id="rId6" name="Group Box 3">
              <controlPr defaultSize="0" autoFill="0" autoPict="0">
                <anchor moveWithCells="1">
                  <from>
                    <xdr:col>4</xdr:col>
                    <xdr:colOff>0</xdr:colOff>
                    <xdr:row>16</xdr:row>
                    <xdr:rowOff>0</xdr:rowOff>
                  </from>
                  <to>
                    <xdr:col>13</xdr:col>
                    <xdr:colOff>0</xdr:colOff>
                    <xdr:row>17</xdr:row>
                    <xdr:rowOff>50800</xdr:rowOff>
                  </to>
                </anchor>
              </controlPr>
            </control>
          </mc:Choice>
        </mc:AlternateContent>
        <mc:AlternateContent xmlns:mc="http://schemas.openxmlformats.org/markup-compatibility/2006">
          <mc:Choice Requires="x14">
            <control shapeId="98308" r:id="rId7" name="Group Box 4">
              <controlPr defaultSize="0" autoFill="0" autoPict="0">
                <anchor moveWithCells="1">
                  <from>
                    <xdr:col>14</xdr:col>
                    <xdr:colOff>0</xdr:colOff>
                    <xdr:row>16</xdr:row>
                    <xdr:rowOff>0</xdr:rowOff>
                  </from>
                  <to>
                    <xdr:col>23</xdr:col>
                    <xdr:colOff>279400</xdr:colOff>
                    <xdr:row>17</xdr:row>
                    <xdr:rowOff>107950</xdr:rowOff>
                  </to>
                </anchor>
              </controlPr>
            </control>
          </mc:Choice>
        </mc:AlternateContent>
        <mc:AlternateContent xmlns:mc="http://schemas.openxmlformats.org/markup-compatibility/2006">
          <mc:Choice Requires="x14">
            <control shapeId="98309" r:id="rId8" name="Group Box 5">
              <controlPr defaultSize="0" autoFill="0" autoPict="0">
                <anchor moveWithCells="1">
                  <from>
                    <xdr:col>4</xdr:col>
                    <xdr:colOff>0</xdr:colOff>
                    <xdr:row>20</xdr:row>
                    <xdr:rowOff>0</xdr:rowOff>
                  </from>
                  <to>
                    <xdr:col>14</xdr:col>
                    <xdr:colOff>12700</xdr:colOff>
                    <xdr:row>21</xdr:row>
                    <xdr:rowOff>323850</xdr:rowOff>
                  </to>
                </anchor>
              </controlPr>
            </control>
          </mc:Choice>
        </mc:AlternateContent>
        <mc:AlternateContent xmlns:mc="http://schemas.openxmlformats.org/markup-compatibility/2006">
          <mc:Choice Requires="x14">
            <control shapeId="98310" r:id="rId9" name="Group Box 6">
              <controlPr defaultSize="0" autoFill="0" autoPict="0">
                <anchor moveWithCells="1">
                  <from>
                    <xdr:col>14</xdr:col>
                    <xdr:colOff>0</xdr:colOff>
                    <xdr:row>20</xdr:row>
                    <xdr:rowOff>0</xdr:rowOff>
                  </from>
                  <to>
                    <xdr:col>24</xdr:col>
                    <xdr:colOff>76200</xdr:colOff>
                    <xdr:row>21</xdr:row>
                    <xdr:rowOff>323850</xdr:rowOff>
                  </to>
                </anchor>
              </controlPr>
            </control>
          </mc:Choice>
        </mc:AlternateContent>
        <mc:AlternateContent xmlns:mc="http://schemas.openxmlformats.org/markup-compatibility/2006">
          <mc:Choice Requires="x14">
            <control shapeId="98311" r:id="rId10" name="Group Box 7">
              <controlPr defaultSize="0" autoFill="0" autoPict="0">
                <anchor moveWithCells="1">
                  <from>
                    <xdr:col>14</xdr:col>
                    <xdr:colOff>0</xdr:colOff>
                    <xdr:row>8</xdr:row>
                    <xdr:rowOff>247650</xdr:rowOff>
                  </from>
                  <to>
                    <xdr:col>23</xdr:col>
                    <xdr:colOff>260350</xdr:colOff>
                    <xdr:row>10</xdr:row>
                    <xdr:rowOff>323850</xdr:rowOff>
                  </to>
                </anchor>
              </controlPr>
            </control>
          </mc:Choice>
        </mc:AlternateContent>
        <mc:AlternateContent xmlns:mc="http://schemas.openxmlformats.org/markup-compatibility/2006">
          <mc:Choice Requires="x14">
            <control shapeId="98312" r:id="rId11" name="Group Box 8">
              <controlPr defaultSize="0" autoFill="0" autoPict="0">
                <anchor moveWithCells="1">
                  <from>
                    <xdr:col>14</xdr:col>
                    <xdr:colOff>0</xdr:colOff>
                    <xdr:row>8</xdr:row>
                    <xdr:rowOff>247650</xdr:rowOff>
                  </from>
                  <to>
                    <xdr:col>23</xdr:col>
                    <xdr:colOff>260350</xdr:colOff>
                    <xdr:row>10</xdr:row>
                    <xdr:rowOff>323850</xdr:rowOff>
                  </to>
                </anchor>
              </controlPr>
            </control>
          </mc:Choice>
        </mc:AlternateContent>
        <mc:AlternateContent xmlns:mc="http://schemas.openxmlformats.org/markup-compatibility/2006">
          <mc:Choice Requires="x14">
            <control shapeId="98313" r:id="rId12" name="Group Box 9">
              <controlPr defaultSize="0" autoFill="0" autoPict="0">
                <anchor moveWithCells="1">
                  <from>
                    <xdr:col>14</xdr:col>
                    <xdr:colOff>0</xdr:colOff>
                    <xdr:row>16</xdr:row>
                    <xdr:rowOff>0</xdr:rowOff>
                  </from>
                  <to>
                    <xdr:col>22</xdr:col>
                    <xdr:colOff>266700</xdr:colOff>
                    <xdr:row>17</xdr:row>
                    <xdr:rowOff>50800</xdr:rowOff>
                  </to>
                </anchor>
              </controlPr>
            </control>
          </mc:Choice>
        </mc:AlternateContent>
        <mc:AlternateContent xmlns:mc="http://schemas.openxmlformats.org/markup-compatibility/2006">
          <mc:Choice Requires="x14">
            <control shapeId="98314" r:id="rId13" name="Group Box 10">
              <controlPr defaultSize="0" autoFill="0" autoPict="0">
                <anchor moveWithCells="1">
                  <from>
                    <xdr:col>14</xdr:col>
                    <xdr:colOff>0</xdr:colOff>
                    <xdr:row>20</xdr:row>
                    <xdr:rowOff>0</xdr:rowOff>
                  </from>
                  <to>
                    <xdr:col>24</xdr:col>
                    <xdr:colOff>19050</xdr:colOff>
                    <xdr:row>21</xdr:row>
                    <xdr:rowOff>323850</xdr:rowOff>
                  </to>
                </anchor>
              </controlPr>
            </control>
          </mc:Choice>
        </mc:AlternateContent>
        <mc:AlternateContent xmlns:mc="http://schemas.openxmlformats.org/markup-compatibility/2006">
          <mc:Choice Requires="x14">
            <control shapeId="98315" r:id="rId14" name="Group Box 11">
              <controlPr defaultSize="0" autoFill="0" autoPict="0">
                <anchor moveWithCells="1">
                  <from>
                    <xdr:col>14</xdr:col>
                    <xdr:colOff>0</xdr:colOff>
                    <xdr:row>20</xdr:row>
                    <xdr:rowOff>0</xdr:rowOff>
                  </from>
                  <to>
                    <xdr:col>24</xdr:col>
                    <xdr:colOff>19050</xdr:colOff>
                    <xdr:row>21</xdr:row>
                    <xdr:rowOff>323850</xdr:rowOff>
                  </to>
                </anchor>
              </controlPr>
            </control>
          </mc:Choice>
        </mc:AlternateContent>
        <mc:AlternateContent xmlns:mc="http://schemas.openxmlformats.org/markup-compatibility/2006">
          <mc:Choice Requires="x14">
            <control shapeId="98316" r:id="rId15" name="Group Box 12">
              <controlPr defaultSize="0" autoFill="0" autoPict="0">
                <anchor moveWithCells="1">
                  <from>
                    <xdr:col>14</xdr:col>
                    <xdr:colOff>0</xdr:colOff>
                    <xdr:row>16</xdr:row>
                    <xdr:rowOff>0</xdr:rowOff>
                  </from>
                  <to>
                    <xdr:col>22</xdr:col>
                    <xdr:colOff>266700</xdr:colOff>
                    <xdr:row>17</xdr:row>
                    <xdr:rowOff>50800</xdr:rowOff>
                  </to>
                </anchor>
              </controlPr>
            </control>
          </mc:Choice>
        </mc:AlternateContent>
        <mc:AlternateContent xmlns:mc="http://schemas.openxmlformats.org/markup-compatibility/2006">
          <mc:Choice Requires="x14">
            <control shapeId="98317" r:id="rId16" name="Group Box 13">
              <controlPr defaultSize="0" autoFill="0" autoPict="0">
                <anchor moveWithCells="1">
                  <from>
                    <xdr:col>14</xdr:col>
                    <xdr:colOff>0</xdr:colOff>
                    <xdr:row>20</xdr:row>
                    <xdr:rowOff>0</xdr:rowOff>
                  </from>
                  <to>
                    <xdr:col>24</xdr:col>
                    <xdr:colOff>19050</xdr:colOff>
                    <xdr:row>21</xdr:row>
                    <xdr:rowOff>323850</xdr:rowOff>
                  </to>
                </anchor>
              </controlPr>
            </control>
          </mc:Choice>
        </mc:AlternateContent>
        <mc:AlternateContent xmlns:mc="http://schemas.openxmlformats.org/markup-compatibility/2006">
          <mc:Choice Requires="x14">
            <control shapeId="98318" r:id="rId17" name="Group Box 14">
              <controlPr defaultSize="0" autoFill="0" autoPict="0">
                <anchor moveWithCells="1">
                  <from>
                    <xdr:col>14</xdr:col>
                    <xdr:colOff>0</xdr:colOff>
                    <xdr:row>20</xdr:row>
                    <xdr:rowOff>0</xdr:rowOff>
                  </from>
                  <to>
                    <xdr:col>24</xdr:col>
                    <xdr:colOff>76200</xdr:colOff>
                    <xdr:row>21</xdr:row>
                    <xdr:rowOff>323850</xdr:rowOff>
                  </to>
                </anchor>
              </controlPr>
            </control>
          </mc:Choice>
        </mc:AlternateContent>
        <mc:AlternateContent xmlns:mc="http://schemas.openxmlformats.org/markup-compatibility/2006">
          <mc:Choice Requires="x14">
            <control shapeId="98319" r:id="rId18" name="Group Box 15">
              <controlPr defaultSize="0" autoFill="0" autoPict="0">
                <anchor moveWithCells="1">
                  <from>
                    <xdr:col>4</xdr:col>
                    <xdr:colOff>0</xdr:colOff>
                    <xdr:row>22</xdr:row>
                    <xdr:rowOff>0</xdr:rowOff>
                  </from>
                  <to>
                    <xdr:col>14</xdr:col>
                    <xdr:colOff>12700</xdr:colOff>
                    <xdr:row>24</xdr:row>
                    <xdr:rowOff>12700</xdr:rowOff>
                  </to>
                </anchor>
              </controlPr>
            </control>
          </mc:Choice>
        </mc:AlternateContent>
        <mc:AlternateContent xmlns:mc="http://schemas.openxmlformats.org/markup-compatibility/2006">
          <mc:Choice Requires="x14">
            <control shapeId="98320" r:id="rId19" name="Check Box 16">
              <controlPr locked="0" defaultSize="0" autoFill="0" autoLine="0" autoPict="0">
                <anchor moveWithCells="1">
                  <from>
                    <xdr:col>4</xdr:col>
                    <xdr:colOff>31750</xdr:colOff>
                    <xdr:row>9</xdr:row>
                    <xdr:rowOff>0</xdr:rowOff>
                  </from>
                  <to>
                    <xdr:col>5</xdr:col>
                    <xdr:colOff>69850</xdr:colOff>
                    <xdr:row>9</xdr:row>
                    <xdr:rowOff>304800</xdr:rowOff>
                  </to>
                </anchor>
              </controlPr>
            </control>
          </mc:Choice>
        </mc:AlternateContent>
        <mc:AlternateContent xmlns:mc="http://schemas.openxmlformats.org/markup-compatibility/2006">
          <mc:Choice Requires="x14">
            <control shapeId="98321" r:id="rId20" name="Check Box 17">
              <controlPr locked="0" defaultSize="0" autoFill="0" autoLine="0" autoPict="0">
                <anchor moveWithCells="1">
                  <from>
                    <xdr:col>7</xdr:col>
                    <xdr:colOff>50800</xdr:colOff>
                    <xdr:row>9</xdr:row>
                    <xdr:rowOff>76200</xdr:rowOff>
                  </from>
                  <to>
                    <xdr:col>8</xdr:col>
                    <xdr:colOff>19050</xdr:colOff>
                    <xdr:row>9</xdr:row>
                    <xdr:rowOff>222250</xdr:rowOff>
                  </to>
                </anchor>
              </controlPr>
            </control>
          </mc:Choice>
        </mc:AlternateContent>
        <mc:AlternateContent xmlns:mc="http://schemas.openxmlformats.org/markup-compatibility/2006">
          <mc:Choice Requires="x14">
            <control shapeId="98322" r:id="rId21" name="Check Box 18">
              <controlPr locked="0" defaultSize="0" autoFill="0" autoLine="0" autoPict="0">
                <anchor moveWithCells="1">
                  <from>
                    <xdr:col>14</xdr:col>
                    <xdr:colOff>38100</xdr:colOff>
                    <xdr:row>9</xdr:row>
                    <xdr:rowOff>50800</xdr:rowOff>
                  </from>
                  <to>
                    <xdr:col>15</xdr:col>
                    <xdr:colOff>107950</xdr:colOff>
                    <xdr:row>9</xdr:row>
                    <xdr:rowOff>279400</xdr:rowOff>
                  </to>
                </anchor>
              </controlPr>
            </control>
          </mc:Choice>
        </mc:AlternateContent>
        <mc:AlternateContent xmlns:mc="http://schemas.openxmlformats.org/markup-compatibility/2006">
          <mc:Choice Requires="x14">
            <control shapeId="98323" r:id="rId22" name="Check Box 19">
              <controlPr locked="0" defaultSize="0" autoFill="0" autoLine="0" autoPict="0">
                <anchor moveWithCells="1">
                  <from>
                    <xdr:col>17</xdr:col>
                    <xdr:colOff>57150</xdr:colOff>
                    <xdr:row>9</xdr:row>
                    <xdr:rowOff>38100</xdr:rowOff>
                  </from>
                  <to>
                    <xdr:col>18</xdr:col>
                    <xdr:colOff>88900</xdr:colOff>
                    <xdr:row>9</xdr:row>
                    <xdr:rowOff>285750</xdr:rowOff>
                  </to>
                </anchor>
              </controlPr>
            </control>
          </mc:Choice>
        </mc:AlternateContent>
        <mc:AlternateContent xmlns:mc="http://schemas.openxmlformats.org/markup-compatibility/2006">
          <mc:Choice Requires="x14">
            <control shapeId="98324" r:id="rId23" name="Check Box 20">
              <controlPr locked="0" defaultSize="0" autoFill="0" autoLine="0" autoPict="0">
                <anchor moveWithCells="1">
                  <from>
                    <xdr:col>4</xdr:col>
                    <xdr:colOff>19050</xdr:colOff>
                    <xdr:row>10</xdr:row>
                    <xdr:rowOff>76200</xdr:rowOff>
                  </from>
                  <to>
                    <xdr:col>5</xdr:col>
                    <xdr:colOff>114300</xdr:colOff>
                    <xdr:row>10</xdr:row>
                    <xdr:rowOff>323850</xdr:rowOff>
                  </to>
                </anchor>
              </controlPr>
            </control>
          </mc:Choice>
        </mc:AlternateContent>
        <mc:AlternateContent xmlns:mc="http://schemas.openxmlformats.org/markup-compatibility/2006">
          <mc:Choice Requires="x14">
            <control shapeId="98325" r:id="rId24" name="Check Box 21">
              <controlPr locked="0" defaultSize="0" autoFill="0" autoLine="0" autoPict="0">
                <anchor moveWithCells="1">
                  <from>
                    <xdr:col>14</xdr:col>
                    <xdr:colOff>38100</xdr:colOff>
                    <xdr:row>10</xdr:row>
                    <xdr:rowOff>69850</xdr:rowOff>
                  </from>
                  <to>
                    <xdr:col>15</xdr:col>
                    <xdr:colOff>88900</xdr:colOff>
                    <xdr:row>10</xdr:row>
                    <xdr:rowOff>317500</xdr:rowOff>
                  </to>
                </anchor>
              </controlPr>
            </control>
          </mc:Choice>
        </mc:AlternateContent>
        <mc:AlternateContent xmlns:mc="http://schemas.openxmlformats.org/markup-compatibility/2006">
          <mc:Choice Requires="x14">
            <control shapeId="98326" r:id="rId25" name="Check Box 22">
              <controlPr locked="0" defaultSize="0" autoFill="0" autoLine="0" autoPict="0">
                <anchor moveWithCells="1">
                  <from>
                    <xdr:col>4</xdr:col>
                    <xdr:colOff>19050</xdr:colOff>
                    <xdr:row>11</xdr:row>
                    <xdr:rowOff>57150</xdr:rowOff>
                  </from>
                  <to>
                    <xdr:col>5</xdr:col>
                    <xdr:colOff>50800</xdr:colOff>
                    <xdr:row>11</xdr:row>
                    <xdr:rowOff>304800</xdr:rowOff>
                  </to>
                </anchor>
              </controlPr>
            </control>
          </mc:Choice>
        </mc:AlternateContent>
        <mc:AlternateContent xmlns:mc="http://schemas.openxmlformats.org/markup-compatibility/2006">
          <mc:Choice Requires="x14">
            <control shapeId="98327" r:id="rId26" name="Check Box 23">
              <controlPr locked="0" defaultSize="0" autoFill="0" autoLine="0" autoPict="0">
                <anchor moveWithCells="1">
                  <from>
                    <xdr:col>14</xdr:col>
                    <xdr:colOff>38100</xdr:colOff>
                    <xdr:row>11</xdr:row>
                    <xdr:rowOff>57150</xdr:rowOff>
                  </from>
                  <to>
                    <xdr:col>15</xdr:col>
                    <xdr:colOff>57150</xdr:colOff>
                    <xdr:row>11</xdr:row>
                    <xdr:rowOff>304800</xdr:rowOff>
                  </to>
                </anchor>
              </controlPr>
            </control>
          </mc:Choice>
        </mc:AlternateContent>
        <mc:AlternateContent xmlns:mc="http://schemas.openxmlformats.org/markup-compatibility/2006">
          <mc:Choice Requires="x14">
            <control shapeId="98328" r:id="rId27" name="Check Box 24">
              <controlPr locked="0" defaultSize="0" autoFill="0" autoLine="0" autoPict="0">
                <anchor moveWithCells="1">
                  <from>
                    <xdr:col>4</xdr:col>
                    <xdr:colOff>50800</xdr:colOff>
                    <xdr:row>12</xdr:row>
                    <xdr:rowOff>76200</xdr:rowOff>
                  </from>
                  <to>
                    <xdr:col>5</xdr:col>
                    <xdr:colOff>57150</xdr:colOff>
                    <xdr:row>12</xdr:row>
                    <xdr:rowOff>323850</xdr:rowOff>
                  </to>
                </anchor>
              </controlPr>
            </control>
          </mc:Choice>
        </mc:AlternateContent>
        <mc:AlternateContent xmlns:mc="http://schemas.openxmlformats.org/markup-compatibility/2006">
          <mc:Choice Requires="x14">
            <control shapeId="98329" r:id="rId28" name="Check Box 25">
              <controlPr locked="0" defaultSize="0" autoFill="0" autoLine="0" autoPict="0">
                <anchor moveWithCells="1">
                  <from>
                    <xdr:col>4</xdr:col>
                    <xdr:colOff>31750</xdr:colOff>
                    <xdr:row>13</xdr:row>
                    <xdr:rowOff>209550</xdr:rowOff>
                  </from>
                  <to>
                    <xdr:col>4</xdr:col>
                    <xdr:colOff>228600</xdr:colOff>
                    <xdr:row>13</xdr:row>
                    <xdr:rowOff>457200</xdr:rowOff>
                  </to>
                </anchor>
              </controlPr>
            </control>
          </mc:Choice>
        </mc:AlternateContent>
        <mc:AlternateContent xmlns:mc="http://schemas.openxmlformats.org/markup-compatibility/2006">
          <mc:Choice Requires="x14">
            <control shapeId="98330" r:id="rId29" name="Check Box 26">
              <controlPr locked="0" defaultSize="0" autoFill="0" autoLine="0" autoPict="0">
                <anchor moveWithCells="1">
                  <from>
                    <xdr:col>6</xdr:col>
                    <xdr:colOff>127000</xdr:colOff>
                    <xdr:row>13</xdr:row>
                    <xdr:rowOff>247650</xdr:rowOff>
                  </from>
                  <to>
                    <xdr:col>6</xdr:col>
                    <xdr:colOff>336550</xdr:colOff>
                    <xdr:row>13</xdr:row>
                    <xdr:rowOff>419100</xdr:rowOff>
                  </to>
                </anchor>
              </controlPr>
            </control>
          </mc:Choice>
        </mc:AlternateContent>
        <mc:AlternateContent xmlns:mc="http://schemas.openxmlformats.org/markup-compatibility/2006">
          <mc:Choice Requires="x14">
            <control shapeId="98331" r:id="rId30" name="Check Box 27">
              <controlPr locked="0" defaultSize="0" autoFill="0" autoLine="0" autoPict="0">
                <anchor moveWithCells="1">
                  <from>
                    <xdr:col>8</xdr:col>
                    <xdr:colOff>31750</xdr:colOff>
                    <xdr:row>13</xdr:row>
                    <xdr:rowOff>203200</xdr:rowOff>
                  </from>
                  <to>
                    <xdr:col>8</xdr:col>
                    <xdr:colOff>266700</xdr:colOff>
                    <xdr:row>13</xdr:row>
                    <xdr:rowOff>469900</xdr:rowOff>
                  </to>
                </anchor>
              </controlPr>
            </control>
          </mc:Choice>
        </mc:AlternateContent>
        <mc:AlternateContent xmlns:mc="http://schemas.openxmlformats.org/markup-compatibility/2006">
          <mc:Choice Requires="x14">
            <control shapeId="98332" r:id="rId31" name="Check Box 28">
              <controlPr locked="0" defaultSize="0" autoFill="0" autoLine="0" autoPict="0">
                <anchor moveWithCells="1">
                  <from>
                    <xdr:col>14</xdr:col>
                    <xdr:colOff>31750</xdr:colOff>
                    <xdr:row>13</xdr:row>
                    <xdr:rowOff>203200</xdr:rowOff>
                  </from>
                  <to>
                    <xdr:col>15</xdr:col>
                    <xdr:colOff>69850</xdr:colOff>
                    <xdr:row>13</xdr:row>
                    <xdr:rowOff>438150</xdr:rowOff>
                  </to>
                </anchor>
              </controlPr>
            </control>
          </mc:Choice>
        </mc:AlternateContent>
        <mc:AlternateContent xmlns:mc="http://schemas.openxmlformats.org/markup-compatibility/2006">
          <mc:Choice Requires="x14">
            <control shapeId="98333" r:id="rId32" name="Check Box 29">
              <controlPr locked="0" defaultSize="0" autoFill="0" autoLine="0" autoPict="0">
                <anchor moveWithCells="1">
                  <from>
                    <xdr:col>18</xdr:col>
                    <xdr:colOff>31750</xdr:colOff>
                    <xdr:row>13</xdr:row>
                    <xdr:rowOff>209550</xdr:rowOff>
                  </from>
                  <to>
                    <xdr:col>18</xdr:col>
                    <xdr:colOff>247650</xdr:colOff>
                    <xdr:row>13</xdr:row>
                    <xdr:rowOff>457200</xdr:rowOff>
                  </to>
                </anchor>
              </controlPr>
            </control>
          </mc:Choice>
        </mc:AlternateContent>
        <mc:AlternateContent xmlns:mc="http://schemas.openxmlformats.org/markup-compatibility/2006">
          <mc:Choice Requires="x14">
            <control shapeId="98334" r:id="rId33" name="Check Box 30">
              <controlPr locked="0" defaultSize="0" autoFill="0" autoLine="0" autoPict="0">
                <anchor moveWithCells="1">
                  <from>
                    <xdr:col>4</xdr:col>
                    <xdr:colOff>19050</xdr:colOff>
                    <xdr:row>14</xdr:row>
                    <xdr:rowOff>114300</xdr:rowOff>
                  </from>
                  <to>
                    <xdr:col>5</xdr:col>
                    <xdr:colOff>0</xdr:colOff>
                    <xdr:row>14</xdr:row>
                    <xdr:rowOff>323850</xdr:rowOff>
                  </to>
                </anchor>
              </controlPr>
            </control>
          </mc:Choice>
        </mc:AlternateContent>
        <mc:AlternateContent xmlns:mc="http://schemas.openxmlformats.org/markup-compatibility/2006">
          <mc:Choice Requires="x14">
            <control shapeId="98335" r:id="rId34" name="Check Box 31">
              <controlPr locked="0" defaultSize="0" autoFill="0" autoLine="0" autoPict="0">
                <anchor moveWithCells="1">
                  <from>
                    <xdr:col>6</xdr:col>
                    <xdr:colOff>57150</xdr:colOff>
                    <xdr:row>14</xdr:row>
                    <xdr:rowOff>139700</xdr:rowOff>
                  </from>
                  <to>
                    <xdr:col>6</xdr:col>
                    <xdr:colOff>279400</xdr:colOff>
                    <xdr:row>14</xdr:row>
                    <xdr:rowOff>311150</xdr:rowOff>
                  </to>
                </anchor>
              </controlPr>
            </control>
          </mc:Choice>
        </mc:AlternateContent>
        <mc:AlternateContent xmlns:mc="http://schemas.openxmlformats.org/markup-compatibility/2006">
          <mc:Choice Requires="x14">
            <control shapeId="98336" r:id="rId35" name="Check Box 32">
              <controlPr locked="0" defaultSize="0" autoFill="0" autoLine="0" autoPict="0">
                <anchor moveWithCells="1">
                  <from>
                    <xdr:col>7</xdr:col>
                    <xdr:colOff>247650</xdr:colOff>
                    <xdr:row>14</xdr:row>
                    <xdr:rowOff>82550</xdr:rowOff>
                  </from>
                  <to>
                    <xdr:col>8</xdr:col>
                    <xdr:colOff>222250</xdr:colOff>
                    <xdr:row>14</xdr:row>
                    <xdr:rowOff>349250</xdr:rowOff>
                  </to>
                </anchor>
              </controlPr>
            </control>
          </mc:Choice>
        </mc:AlternateContent>
        <mc:AlternateContent xmlns:mc="http://schemas.openxmlformats.org/markup-compatibility/2006">
          <mc:Choice Requires="x14">
            <control shapeId="98337" r:id="rId36" name="Check Box 33">
              <controlPr locked="0" defaultSize="0" autoFill="0" autoLine="0" autoPict="0">
                <anchor moveWithCells="1">
                  <from>
                    <xdr:col>11</xdr:col>
                    <xdr:colOff>19050</xdr:colOff>
                    <xdr:row>14</xdr:row>
                    <xdr:rowOff>95250</xdr:rowOff>
                  </from>
                  <to>
                    <xdr:col>12</xdr:col>
                    <xdr:colOff>0</xdr:colOff>
                    <xdr:row>14</xdr:row>
                    <xdr:rowOff>349250</xdr:rowOff>
                  </to>
                </anchor>
              </controlPr>
            </control>
          </mc:Choice>
        </mc:AlternateContent>
        <mc:AlternateContent xmlns:mc="http://schemas.openxmlformats.org/markup-compatibility/2006">
          <mc:Choice Requires="x14">
            <control shapeId="98338" r:id="rId37" name="Check Box 34">
              <controlPr locked="0" defaultSize="0" autoFill="0" autoLine="0" autoPict="0">
                <anchor moveWithCells="1">
                  <from>
                    <xdr:col>14</xdr:col>
                    <xdr:colOff>25400</xdr:colOff>
                    <xdr:row>14</xdr:row>
                    <xdr:rowOff>101600</xdr:rowOff>
                  </from>
                  <to>
                    <xdr:col>15</xdr:col>
                    <xdr:colOff>63500</xdr:colOff>
                    <xdr:row>14</xdr:row>
                    <xdr:rowOff>342900</xdr:rowOff>
                  </to>
                </anchor>
              </controlPr>
            </control>
          </mc:Choice>
        </mc:AlternateContent>
        <mc:AlternateContent xmlns:mc="http://schemas.openxmlformats.org/markup-compatibility/2006">
          <mc:Choice Requires="x14">
            <control shapeId="98339" r:id="rId38" name="Check Box 35">
              <controlPr locked="0" defaultSize="0" autoFill="0" autoLine="0" autoPict="0">
                <anchor moveWithCells="1">
                  <from>
                    <xdr:col>16</xdr:col>
                    <xdr:colOff>50800</xdr:colOff>
                    <xdr:row>14</xdr:row>
                    <xdr:rowOff>133350</xdr:rowOff>
                  </from>
                  <to>
                    <xdr:col>16</xdr:col>
                    <xdr:colOff>279400</xdr:colOff>
                    <xdr:row>14</xdr:row>
                    <xdr:rowOff>323850</xdr:rowOff>
                  </to>
                </anchor>
              </controlPr>
            </control>
          </mc:Choice>
        </mc:AlternateContent>
        <mc:AlternateContent xmlns:mc="http://schemas.openxmlformats.org/markup-compatibility/2006">
          <mc:Choice Requires="x14">
            <control shapeId="98340" r:id="rId39" name="Check Box 36">
              <controlPr locked="0" defaultSize="0" autoFill="0" autoLine="0" autoPict="0">
                <anchor moveWithCells="1">
                  <from>
                    <xdr:col>17</xdr:col>
                    <xdr:colOff>254000</xdr:colOff>
                    <xdr:row>14</xdr:row>
                    <xdr:rowOff>95250</xdr:rowOff>
                  </from>
                  <to>
                    <xdr:col>18</xdr:col>
                    <xdr:colOff>203200</xdr:colOff>
                    <xdr:row>14</xdr:row>
                    <xdr:rowOff>342900</xdr:rowOff>
                  </to>
                </anchor>
              </controlPr>
            </control>
          </mc:Choice>
        </mc:AlternateContent>
        <mc:AlternateContent xmlns:mc="http://schemas.openxmlformats.org/markup-compatibility/2006">
          <mc:Choice Requires="x14">
            <control shapeId="98341" r:id="rId40" name="Check Box 37">
              <controlPr locked="0" defaultSize="0" autoFill="0" autoLine="0" autoPict="0">
                <anchor moveWithCells="1">
                  <from>
                    <xdr:col>21</xdr:col>
                    <xdr:colOff>0</xdr:colOff>
                    <xdr:row>14</xdr:row>
                    <xdr:rowOff>120650</xdr:rowOff>
                  </from>
                  <to>
                    <xdr:col>22</xdr:col>
                    <xdr:colOff>0</xdr:colOff>
                    <xdr:row>14</xdr:row>
                    <xdr:rowOff>342900</xdr:rowOff>
                  </to>
                </anchor>
              </controlPr>
            </control>
          </mc:Choice>
        </mc:AlternateContent>
        <mc:AlternateContent xmlns:mc="http://schemas.openxmlformats.org/markup-compatibility/2006">
          <mc:Choice Requires="x14">
            <control shapeId="98342" r:id="rId41" name="Check Box 38">
              <controlPr locked="0" defaultSize="0" autoFill="0" autoLine="0" autoPict="0">
                <anchor moveWithCells="1">
                  <from>
                    <xdr:col>4</xdr:col>
                    <xdr:colOff>31750</xdr:colOff>
                    <xdr:row>16</xdr:row>
                    <xdr:rowOff>31750</xdr:rowOff>
                  </from>
                  <to>
                    <xdr:col>5</xdr:col>
                    <xdr:colOff>19050</xdr:colOff>
                    <xdr:row>16</xdr:row>
                    <xdr:rowOff>279400</xdr:rowOff>
                  </to>
                </anchor>
              </controlPr>
            </control>
          </mc:Choice>
        </mc:AlternateContent>
        <mc:AlternateContent xmlns:mc="http://schemas.openxmlformats.org/markup-compatibility/2006">
          <mc:Choice Requires="x14">
            <control shapeId="98343" r:id="rId42" name="Check Box 39">
              <controlPr locked="0" defaultSize="0" autoFill="0" autoLine="0" autoPict="0">
                <anchor moveWithCells="1">
                  <from>
                    <xdr:col>8</xdr:col>
                    <xdr:colOff>50800</xdr:colOff>
                    <xdr:row>16</xdr:row>
                    <xdr:rowOff>76200</xdr:rowOff>
                  </from>
                  <to>
                    <xdr:col>8</xdr:col>
                    <xdr:colOff>266700</xdr:colOff>
                    <xdr:row>16</xdr:row>
                    <xdr:rowOff>247650</xdr:rowOff>
                  </to>
                </anchor>
              </controlPr>
            </control>
          </mc:Choice>
        </mc:AlternateContent>
        <mc:AlternateContent xmlns:mc="http://schemas.openxmlformats.org/markup-compatibility/2006">
          <mc:Choice Requires="x14">
            <control shapeId="98344" r:id="rId43" name="Check Box 40">
              <controlPr locked="0" defaultSize="0" autoFill="0" autoLine="0" autoPict="0">
                <anchor moveWithCells="1">
                  <from>
                    <xdr:col>14</xdr:col>
                    <xdr:colOff>31750</xdr:colOff>
                    <xdr:row>16</xdr:row>
                    <xdr:rowOff>31750</xdr:rowOff>
                  </from>
                  <to>
                    <xdr:col>15</xdr:col>
                    <xdr:colOff>19050</xdr:colOff>
                    <xdr:row>16</xdr:row>
                    <xdr:rowOff>279400</xdr:rowOff>
                  </to>
                </anchor>
              </controlPr>
            </control>
          </mc:Choice>
        </mc:AlternateContent>
        <mc:AlternateContent xmlns:mc="http://schemas.openxmlformats.org/markup-compatibility/2006">
          <mc:Choice Requires="x14">
            <control shapeId="98345" r:id="rId44" name="Check Box 41">
              <controlPr locked="0" defaultSize="0" autoFill="0" autoLine="0" autoPict="0">
                <anchor moveWithCells="1">
                  <from>
                    <xdr:col>18</xdr:col>
                    <xdr:colOff>50800</xdr:colOff>
                    <xdr:row>16</xdr:row>
                    <xdr:rowOff>38100</xdr:rowOff>
                  </from>
                  <to>
                    <xdr:col>19</xdr:col>
                    <xdr:colOff>12700</xdr:colOff>
                    <xdr:row>16</xdr:row>
                    <xdr:rowOff>285750</xdr:rowOff>
                  </to>
                </anchor>
              </controlPr>
            </control>
          </mc:Choice>
        </mc:AlternateContent>
        <mc:AlternateContent xmlns:mc="http://schemas.openxmlformats.org/markup-compatibility/2006">
          <mc:Choice Requires="x14">
            <control shapeId="98346" r:id="rId45" name="Check Box 42">
              <controlPr locked="0" defaultSize="0" autoFill="0" autoLine="0" autoPict="0">
                <anchor moveWithCells="1">
                  <from>
                    <xdr:col>4</xdr:col>
                    <xdr:colOff>38100</xdr:colOff>
                    <xdr:row>25</xdr:row>
                    <xdr:rowOff>38100</xdr:rowOff>
                  </from>
                  <to>
                    <xdr:col>5</xdr:col>
                    <xdr:colOff>57150</xdr:colOff>
                    <xdr:row>25</xdr:row>
                    <xdr:rowOff>285750</xdr:rowOff>
                  </to>
                </anchor>
              </controlPr>
            </control>
          </mc:Choice>
        </mc:AlternateContent>
        <mc:AlternateContent xmlns:mc="http://schemas.openxmlformats.org/markup-compatibility/2006">
          <mc:Choice Requires="x14">
            <control shapeId="98347" r:id="rId46" name="Check Box 43">
              <controlPr locked="0" defaultSize="0" autoFill="0" autoLine="0" autoPict="0">
                <anchor moveWithCells="1">
                  <from>
                    <xdr:col>8</xdr:col>
                    <xdr:colOff>95250</xdr:colOff>
                    <xdr:row>25</xdr:row>
                    <xdr:rowOff>38100</xdr:rowOff>
                  </from>
                  <to>
                    <xdr:col>9</xdr:col>
                    <xdr:colOff>69850</xdr:colOff>
                    <xdr:row>25</xdr:row>
                    <xdr:rowOff>285750</xdr:rowOff>
                  </to>
                </anchor>
              </controlPr>
            </control>
          </mc:Choice>
        </mc:AlternateContent>
        <mc:AlternateContent xmlns:mc="http://schemas.openxmlformats.org/markup-compatibility/2006">
          <mc:Choice Requires="x14">
            <control shapeId="98348" r:id="rId47" name="Check Box 44">
              <controlPr locked="0" defaultSize="0" autoFill="0" autoLine="0" autoPict="0">
                <anchor moveWithCells="1">
                  <from>
                    <xdr:col>14</xdr:col>
                    <xdr:colOff>50800</xdr:colOff>
                    <xdr:row>25</xdr:row>
                    <xdr:rowOff>38100</xdr:rowOff>
                  </from>
                  <to>
                    <xdr:col>15</xdr:col>
                    <xdr:colOff>57150</xdr:colOff>
                    <xdr:row>25</xdr:row>
                    <xdr:rowOff>285750</xdr:rowOff>
                  </to>
                </anchor>
              </controlPr>
            </control>
          </mc:Choice>
        </mc:AlternateContent>
        <mc:AlternateContent xmlns:mc="http://schemas.openxmlformats.org/markup-compatibility/2006">
          <mc:Choice Requires="x14">
            <control shapeId="98349" r:id="rId48" name="Check Box 45">
              <controlPr locked="0" defaultSize="0" autoFill="0" autoLine="0" autoPict="0">
                <anchor moveWithCells="1">
                  <from>
                    <xdr:col>18</xdr:col>
                    <xdr:colOff>76200</xdr:colOff>
                    <xdr:row>25</xdr:row>
                    <xdr:rowOff>31750</xdr:rowOff>
                  </from>
                  <to>
                    <xdr:col>19</xdr:col>
                    <xdr:colOff>31750</xdr:colOff>
                    <xdr:row>25</xdr:row>
                    <xdr:rowOff>298450</xdr:rowOff>
                  </to>
                </anchor>
              </controlPr>
            </control>
          </mc:Choice>
        </mc:AlternateContent>
        <mc:AlternateContent xmlns:mc="http://schemas.openxmlformats.org/markup-compatibility/2006">
          <mc:Choice Requires="x14">
            <control shapeId="98350" r:id="rId49" name="Check Box 46">
              <controlPr locked="0" defaultSize="0" autoFill="0" autoLine="0" autoPict="0">
                <anchor moveWithCells="1">
                  <from>
                    <xdr:col>14</xdr:col>
                    <xdr:colOff>31750</xdr:colOff>
                    <xdr:row>18</xdr:row>
                    <xdr:rowOff>95250</xdr:rowOff>
                  </from>
                  <to>
                    <xdr:col>15</xdr:col>
                    <xdr:colOff>0</xdr:colOff>
                    <xdr:row>18</xdr:row>
                    <xdr:rowOff>298450</xdr:rowOff>
                  </to>
                </anchor>
              </controlPr>
            </control>
          </mc:Choice>
        </mc:AlternateContent>
        <mc:AlternateContent xmlns:mc="http://schemas.openxmlformats.org/markup-compatibility/2006">
          <mc:Choice Requires="x14">
            <control shapeId="98351" r:id="rId50" name="Check Box 47">
              <controlPr locked="0" defaultSize="0" autoFill="0" autoLine="0" autoPict="0">
                <anchor moveWithCells="1">
                  <from>
                    <xdr:col>16</xdr:col>
                    <xdr:colOff>107950</xdr:colOff>
                    <xdr:row>18</xdr:row>
                    <xdr:rowOff>95250</xdr:rowOff>
                  </from>
                  <to>
                    <xdr:col>16</xdr:col>
                    <xdr:colOff>304800</xdr:colOff>
                    <xdr:row>18</xdr:row>
                    <xdr:rowOff>317500</xdr:rowOff>
                  </to>
                </anchor>
              </controlPr>
            </control>
          </mc:Choice>
        </mc:AlternateContent>
        <mc:AlternateContent xmlns:mc="http://schemas.openxmlformats.org/markup-compatibility/2006">
          <mc:Choice Requires="x14">
            <control shapeId="98352" r:id="rId51" name="Check Box 48">
              <controlPr locked="0" defaultSize="0" autoFill="0" autoLine="0" autoPict="0">
                <anchor moveWithCells="1">
                  <from>
                    <xdr:col>18</xdr:col>
                    <xdr:colOff>88900</xdr:colOff>
                    <xdr:row>18</xdr:row>
                    <xdr:rowOff>107950</xdr:rowOff>
                  </from>
                  <to>
                    <xdr:col>19</xdr:col>
                    <xdr:colOff>38100</xdr:colOff>
                    <xdr:row>18</xdr:row>
                    <xdr:rowOff>317500</xdr:rowOff>
                  </to>
                </anchor>
              </controlPr>
            </control>
          </mc:Choice>
        </mc:AlternateContent>
        <mc:AlternateContent xmlns:mc="http://schemas.openxmlformats.org/markup-compatibility/2006">
          <mc:Choice Requires="x14">
            <control shapeId="98353" r:id="rId52" name="Check Box 49">
              <controlPr locked="0" defaultSize="0" autoFill="0" autoLine="0" autoPict="0">
                <anchor moveWithCells="1">
                  <from>
                    <xdr:col>21</xdr:col>
                    <xdr:colOff>88900</xdr:colOff>
                    <xdr:row>18</xdr:row>
                    <xdr:rowOff>114300</xdr:rowOff>
                  </from>
                  <to>
                    <xdr:col>22</xdr:col>
                    <xdr:colOff>38100</xdr:colOff>
                    <xdr:row>18</xdr:row>
                    <xdr:rowOff>304800</xdr:rowOff>
                  </to>
                </anchor>
              </controlPr>
            </control>
          </mc:Choice>
        </mc:AlternateContent>
        <mc:AlternateContent xmlns:mc="http://schemas.openxmlformats.org/markup-compatibility/2006">
          <mc:Choice Requires="x14">
            <control shapeId="98354" r:id="rId53" name="Check Box 50">
              <controlPr locked="0" defaultSize="0" autoFill="0" autoLine="0" autoPict="0">
                <anchor moveWithCells="1">
                  <from>
                    <xdr:col>14</xdr:col>
                    <xdr:colOff>57150</xdr:colOff>
                    <xdr:row>19</xdr:row>
                    <xdr:rowOff>76200</xdr:rowOff>
                  </from>
                  <to>
                    <xdr:col>15</xdr:col>
                    <xdr:colOff>69850</xdr:colOff>
                    <xdr:row>19</xdr:row>
                    <xdr:rowOff>323850</xdr:rowOff>
                  </to>
                </anchor>
              </controlPr>
            </control>
          </mc:Choice>
        </mc:AlternateContent>
        <mc:AlternateContent xmlns:mc="http://schemas.openxmlformats.org/markup-compatibility/2006">
          <mc:Choice Requires="x14">
            <control shapeId="98355" r:id="rId54" name="Check Box 51">
              <controlPr locked="0" defaultSize="0" autoFill="0" autoLine="0" autoPict="0">
                <anchor moveWithCells="1">
                  <from>
                    <xdr:col>4</xdr:col>
                    <xdr:colOff>57150</xdr:colOff>
                    <xdr:row>18</xdr:row>
                    <xdr:rowOff>107950</xdr:rowOff>
                  </from>
                  <to>
                    <xdr:col>5</xdr:col>
                    <xdr:colOff>31750</xdr:colOff>
                    <xdr:row>18</xdr:row>
                    <xdr:rowOff>304800</xdr:rowOff>
                  </to>
                </anchor>
              </controlPr>
            </control>
          </mc:Choice>
        </mc:AlternateContent>
        <mc:AlternateContent xmlns:mc="http://schemas.openxmlformats.org/markup-compatibility/2006">
          <mc:Choice Requires="x14">
            <control shapeId="98356" r:id="rId55" name="Check Box 52">
              <controlPr locked="0" defaultSize="0" autoFill="0" autoLine="0" autoPict="0">
                <anchor moveWithCells="1">
                  <from>
                    <xdr:col>6</xdr:col>
                    <xdr:colOff>107950</xdr:colOff>
                    <xdr:row>18</xdr:row>
                    <xdr:rowOff>95250</xdr:rowOff>
                  </from>
                  <to>
                    <xdr:col>6</xdr:col>
                    <xdr:colOff>317500</xdr:colOff>
                    <xdr:row>18</xdr:row>
                    <xdr:rowOff>317500</xdr:rowOff>
                  </to>
                </anchor>
              </controlPr>
            </control>
          </mc:Choice>
        </mc:AlternateContent>
        <mc:AlternateContent xmlns:mc="http://schemas.openxmlformats.org/markup-compatibility/2006">
          <mc:Choice Requires="x14">
            <control shapeId="98357" r:id="rId56" name="Check Box 53">
              <controlPr locked="0" defaultSize="0" autoFill="0" autoLine="0" autoPict="0">
                <anchor moveWithCells="1">
                  <from>
                    <xdr:col>8</xdr:col>
                    <xdr:colOff>95250</xdr:colOff>
                    <xdr:row>18</xdr:row>
                    <xdr:rowOff>107950</xdr:rowOff>
                  </from>
                  <to>
                    <xdr:col>9</xdr:col>
                    <xdr:colOff>50800</xdr:colOff>
                    <xdr:row>18</xdr:row>
                    <xdr:rowOff>317500</xdr:rowOff>
                  </to>
                </anchor>
              </controlPr>
            </control>
          </mc:Choice>
        </mc:AlternateContent>
        <mc:AlternateContent xmlns:mc="http://schemas.openxmlformats.org/markup-compatibility/2006">
          <mc:Choice Requires="x14">
            <control shapeId="98358" r:id="rId57" name="Check Box 54">
              <controlPr locked="0" defaultSize="0" autoFill="0" autoLine="0" autoPict="0">
                <anchor moveWithCells="1">
                  <from>
                    <xdr:col>11</xdr:col>
                    <xdr:colOff>88900</xdr:colOff>
                    <xdr:row>18</xdr:row>
                    <xdr:rowOff>114300</xdr:rowOff>
                  </from>
                  <to>
                    <xdr:col>12</xdr:col>
                    <xdr:colOff>38100</xdr:colOff>
                    <xdr:row>18</xdr:row>
                    <xdr:rowOff>317500</xdr:rowOff>
                  </to>
                </anchor>
              </controlPr>
            </control>
          </mc:Choice>
        </mc:AlternateContent>
        <mc:AlternateContent xmlns:mc="http://schemas.openxmlformats.org/markup-compatibility/2006">
          <mc:Choice Requires="x14">
            <control shapeId="98359" r:id="rId58" name="Check Box 55">
              <controlPr locked="0" defaultSize="0" autoFill="0" autoLine="0" autoPict="0">
                <anchor moveWithCells="1">
                  <from>
                    <xdr:col>4</xdr:col>
                    <xdr:colOff>57150</xdr:colOff>
                    <xdr:row>19</xdr:row>
                    <xdr:rowOff>95250</xdr:rowOff>
                  </from>
                  <to>
                    <xdr:col>5</xdr:col>
                    <xdr:colOff>76200</xdr:colOff>
                    <xdr:row>19</xdr:row>
                    <xdr:rowOff>355600</xdr:rowOff>
                  </to>
                </anchor>
              </controlPr>
            </control>
          </mc:Choice>
        </mc:AlternateContent>
        <mc:AlternateContent xmlns:mc="http://schemas.openxmlformats.org/markup-compatibility/2006">
          <mc:Choice Requires="x14">
            <control shapeId="98360" r:id="rId59" name="Group Box 56">
              <controlPr defaultSize="0" autoFill="0" autoPict="0">
                <anchor moveWithCells="1">
                  <from>
                    <xdr:col>14</xdr:col>
                    <xdr:colOff>0</xdr:colOff>
                    <xdr:row>16</xdr:row>
                    <xdr:rowOff>0</xdr:rowOff>
                  </from>
                  <to>
                    <xdr:col>23</xdr:col>
                    <xdr:colOff>0</xdr:colOff>
                    <xdr:row>17</xdr:row>
                    <xdr:rowOff>50800</xdr:rowOff>
                  </to>
                </anchor>
              </controlPr>
            </control>
          </mc:Choice>
        </mc:AlternateContent>
        <mc:AlternateContent xmlns:mc="http://schemas.openxmlformats.org/markup-compatibility/2006">
          <mc:Choice Requires="x14">
            <control shapeId="98361" r:id="rId60" name="Check Box 57">
              <controlPr locked="0" defaultSize="0" autoFill="0" autoLine="0" autoPict="0">
                <anchor moveWithCells="1">
                  <from>
                    <xdr:col>16</xdr:col>
                    <xdr:colOff>146050</xdr:colOff>
                    <xdr:row>13</xdr:row>
                    <xdr:rowOff>190500</xdr:rowOff>
                  </from>
                  <to>
                    <xdr:col>17</xdr:col>
                    <xdr:colOff>69850</xdr:colOff>
                    <xdr:row>13</xdr:row>
                    <xdr:rowOff>431800</xdr:rowOff>
                  </to>
                </anchor>
              </controlPr>
            </control>
          </mc:Choice>
        </mc:AlternateContent>
        <mc:AlternateContent xmlns:mc="http://schemas.openxmlformats.org/markup-compatibility/2006">
          <mc:Choice Requires="x14">
            <control shapeId="98362" r:id="rId61" name="Check Box 58">
              <controlPr locked="0" defaultSize="0" autoFill="0" autoLine="0" autoPict="0">
                <anchor moveWithCells="1">
                  <from>
                    <xdr:col>4</xdr:col>
                    <xdr:colOff>12700</xdr:colOff>
                    <xdr:row>7</xdr:row>
                    <xdr:rowOff>266700</xdr:rowOff>
                  </from>
                  <to>
                    <xdr:col>5</xdr:col>
                    <xdr:colOff>0</xdr:colOff>
                    <xdr:row>8</xdr:row>
                    <xdr:rowOff>228600</xdr:rowOff>
                  </to>
                </anchor>
              </controlPr>
            </control>
          </mc:Choice>
        </mc:AlternateContent>
        <mc:AlternateContent xmlns:mc="http://schemas.openxmlformats.org/markup-compatibility/2006">
          <mc:Choice Requires="x14">
            <control shapeId="98363" r:id="rId62" name="Check Box 59">
              <controlPr locked="0" defaultSize="0" autoFill="0" autoLine="0" autoPict="0">
                <anchor moveWithCells="1">
                  <from>
                    <xdr:col>14</xdr:col>
                    <xdr:colOff>38100</xdr:colOff>
                    <xdr:row>7</xdr:row>
                    <xdr:rowOff>69850</xdr:rowOff>
                  </from>
                  <to>
                    <xdr:col>15</xdr:col>
                    <xdr:colOff>31750</xdr:colOff>
                    <xdr:row>7</xdr:row>
                    <xdr:rowOff>260350</xdr:rowOff>
                  </to>
                </anchor>
              </controlPr>
            </control>
          </mc:Choice>
        </mc:AlternateContent>
        <mc:AlternateContent xmlns:mc="http://schemas.openxmlformats.org/markup-compatibility/2006">
          <mc:Choice Requires="x14">
            <control shapeId="98364" r:id="rId63" name="Check Box 60">
              <controlPr locked="0" defaultSize="0" autoFill="0" autoLine="0" autoPict="0">
                <anchor moveWithCells="1">
                  <from>
                    <xdr:col>14</xdr:col>
                    <xdr:colOff>38100</xdr:colOff>
                    <xdr:row>8</xdr:row>
                    <xdr:rowOff>31750</xdr:rowOff>
                  </from>
                  <to>
                    <xdr:col>15</xdr:col>
                    <xdr:colOff>50800</xdr:colOff>
                    <xdr:row>8</xdr:row>
                    <xdr:rowOff>241300</xdr:rowOff>
                  </to>
                </anchor>
              </controlPr>
            </control>
          </mc:Choice>
        </mc:AlternateContent>
        <mc:AlternateContent xmlns:mc="http://schemas.openxmlformats.org/markup-compatibility/2006">
          <mc:Choice Requires="x14">
            <control shapeId="98365" r:id="rId64" name="Check Box 61">
              <controlPr defaultSize="0" autoFill="0" autoLine="0" autoPict="0">
                <anchor moveWithCells="1">
                  <from>
                    <xdr:col>4</xdr:col>
                    <xdr:colOff>19050</xdr:colOff>
                    <xdr:row>7</xdr:row>
                    <xdr:rowOff>38100</xdr:rowOff>
                  </from>
                  <to>
                    <xdr:col>5</xdr:col>
                    <xdr:colOff>88900</xdr:colOff>
                    <xdr:row>8</xdr:row>
                    <xdr:rowOff>12700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27FAD1D6-9962-450E-9591-8E4B41700330}">
          <x14:formula1>
            <xm:f>入力規則!$D$2:$D$100</xm:f>
          </x14:formula1>
          <xm:sqref>E7:X7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B9F93-64F9-47A1-846B-95155BAC94D6}">
  <sheetPr>
    <tabColor theme="9" tint="0.79998168889431442"/>
    <pageSetUpPr fitToPage="1"/>
  </sheetPr>
  <dimension ref="B1:BI76"/>
  <sheetViews>
    <sheetView showGridLines="0" zoomScale="80" zoomScaleNormal="80" zoomScaleSheetLayoutView="100" workbookViewId="0">
      <selection activeCell="AE14" sqref="AE14"/>
    </sheetView>
  </sheetViews>
  <sheetFormatPr defaultColWidth="9" defaultRowHeight="13"/>
  <cols>
    <col min="1" max="1" width="2" style="58" customWidth="1"/>
    <col min="2" max="2" width="5.26953125" style="53" bestFit="1" customWidth="1"/>
    <col min="3" max="3" width="2.453125" style="53" bestFit="1" customWidth="1"/>
    <col min="4" max="4" width="5.26953125" style="54" bestFit="1" customWidth="1"/>
    <col min="5" max="6" width="3.90625" style="53" customWidth="1"/>
    <col min="7" max="7" width="2.7265625" style="53" customWidth="1"/>
    <col min="8" max="8" width="5.26953125" style="53" bestFit="1" customWidth="1"/>
    <col min="9" max="9" width="2.453125" style="53" bestFit="1" customWidth="1"/>
    <col min="10" max="10" width="5.26953125" style="54" bestFit="1" customWidth="1"/>
    <col min="11" max="12" width="3.90625" style="53" customWidth="1"/>
    <col min="13" max="13" width="2.7265625" style="53" customWidth="1"/>
    <col min="14" max="14" width="5.26953125" style="53" bestFit="1" customWidth="1"/>
    <col min="15" max="15" width="2.453125" style="53" bestFit="1" customWidth="1"/>
    <col min="16" max="16" width="5.26953125" style="54" bestFit="1" customWidth="1"/>
    <col min="17" max="18" width="3.90625" style="53" customWidth="1"/>
    <col min="19" max="19" width="2.7265625" style="53" customWidth="1"/>
    <col min="20" max="20" width="5.26953125" style="53" bestFit="1" customWidth="1"/>
    <col min="21" max="21" width="2.453125" style="53" bestFit="1" customWidth="1"/>
    <col min="22" max="22" width="5.26953125" style="54" bestFit="1" customWidth="1"/>
    <col min="23" max="24" width="3.90625" style="53" customWidth="1"/>
    <col min="25" max="25" width="2.7265625" style="53" customWidth="1"/>
    <col min="26" max="26" width="5.26953125" style="53" bestFit="1" customWidth="1"/>
    <col min="27" max="27" width="2.453125" style="53" bestFit="1" customWidth="1"/>
    <col min="28" max="28" width="5.26953125" style="54" bestFit="1" customWidth="1"/>
    <col min="29" max="30" width="3.90625" style="53" customWidth="1"/>
    <col min="31" max="31" width="2.7265625" style="53" customWidth="1"/>
    <col min="32" max="32" width="5.26953125" style="53" bestFit="1" customWidth="1"/>
    <col min="33" max="33" width="2.453125" style="53" bestFit="1" customWidth="1"/>
    <col min="34" max="34" width="5.26953125" style="54" bestFit="1" customWidth="1"/>
    <col min="35" max="36" width="3.90625" style="53" customWidth="1"/>
    <col min="37" max="37" width="5.6328125" style="75" customWidth="1"/>
    <col min="38" max="40" width="9" style="75"/>
    <col min="41" max="41" width="9" style="58"/>
    <col min="42" max="42" width="9" style="75"/>
    <col min="43" max="43" width="13.36328125" style="57" hidden="1" customWidth="1"/>
    <col min="44" max="45" width="13.36328125" style="56" hidden="1" customWidth="1"/>
    <col min="46" max="46" width="13.36328125" style="56" customWidth="1"/>
    <col min="47" max="47" width="9" style="58"/>
    <col min="48" max="48" width="8.26953125" style="58" customWidth="1"/>
    <col min="49" max="16384" width="9" style="58"/>
  </cols>
  <sheetData>
    <row r="1" spans="2:61" ht="20.25" customHeight="1">
      <c r="AB1" s="429"/>
      <c r="AC1" s="952" t="str">
        <f>申1!X1</f>
        <v>令和７年度もっとパパ</v>
      </c>
      <c r="AD1" s="952"/>
      <c r="AE1" s="952"/>
      <c r="AF1" s="952"/>
      <c r="AG1" s="952"/>
      <c r="AH1" s="952"/>
      <c r="AI1" s="952"/>
      <c r="AJ1" s="952"/>
      <c r="AK1" s="55"/>
      <c r="AL1" s="55"/>
      <c r="AM1" s="55"/>
      <c r="AN1" s="55"/>
      <c r="AO1" s="56"/>
      <c r="AP1" s="55"/>
      <c r="AU1" s="56"/>
      <c r="AV1" s="56"/>
      <c r="AW1" s="56"/>
      <c r="AX1" s="56"/>
      <c r="AY1" s="56"/>
      <c r="AZ1" s="56"/>
      <c r="BA1" s="56"/>
      <c r="BB1" s="56"/>
      <c r="BC1" s="56"/>
      <c r="BD1" s="56"/>
      <c r="BE1" s="56"/>
      <c r="BF1" s="56"/>
      <c r="BG1" s="56"/>
      <c r="BH1" s="56"/>
      <c r="BI1" s="56"/>
    </row>
    <row r="2" spans="2:61" ht="14">
      <c r="B2" s="909" t="str">
        <f>申３①!B3</f>
        <v>＜対象従業員①＞</v>
      </c>
      <c r="C2" s="909"/>
      <c r="D2" s="909"/>
      <c r="E2" s="909"/>
      <c r="F2" s="909"/>
      <c r="G2" s="909"/>
      <c r="H2" s="909"/>
      <c r="I2" s="909"/>
      <c r="J2" s="909"/>
      <c r="K2" s="909"/>
      <c r="L2" s="909"/>
      <c r="AB2" s="953" t="str">
        <f>申1!P2</f>
        <v/>
      </c>
      <c r="AC2" s="953"/>
      <c r="AD2" s="953"/>
      <c r="AE2" s="953"/>
      <c r="AF2" s="953"/>
      <c r="AG2" s="953"/>
      <c r="AH2" s="953"/>
      <c r="AI2" s="953"/>
      <c r="AJ2" s="953"/>
      <c r="AK2" s="55"/>
      <c r="AL2" s="55"/>
      <c r="AM2" s="55"/>
      <c r="AN2" s="55"/>
      <c r="AO2" s="56"/>
      <c r="AP2" s="55"/>
      <c r="AU2" s="56"/>
      <c r="AV2" s="56"/>
      <c r="AW2" s="56"/>
      <c r="AX2" s="56"/>
      <c r="AY2" s="56"/>
      <c r="AZ2" s="56"/>
      <c r="BA2" s="56"/>
      <c r="BB2" s="56"/>
      <c r="BC2" s="56"/>
      <c r="BD2" s="56"/>
      <c r="BE2" s="56"/>
      <c r="BF2" s="56"/>
      <c r="BG2" s="56"/>
      <c r="BH2" s="56"/>
      <c r="BI2" s="56"/>
    </row>
    <row r="3" spans="2:61">
      <c r="B3" s="909"/>
      <c r="C3" s="909"/>
      <c r="D3" s="909"/>
      <c r="E3" s="909"/>
      <c r="F3" s="909"/>
      <c r="G3" s="909"/>
      <c r="H3" s="909"/>
      <c r="I3" s="909"/>
      <c r="J3" s="909"/>
      <c r="K3" s="909"/>
      <c r="L3" s="909"/>
      <c r="AK3" s="55"/>
      <c r="AL3" s="55"/>
      <c r="AM3" s="55"/>
      <c r="AN3" s="55"/>
      <c r="AO3" s="56"/>
      <c r="AP3" s="55"/>
      <c r="AU3" s="56"/>
      <c r="AV3" s="56"/>
      <c r="AW3" s="56"/>
      <c r="AX3" s="56"/>
      <c r="AY3" s="56"/>
      <c r="AZ3" s="56"/>
      <c r="BA3" s="56"/>
      <c r="BB3" s="56"/>
      <c r="BC3" s="56"/>
      <c r="BD3" s="56"/>
      <c r="BE3" s="56"/>
      <c r="BF3" s="56"/>
      <c r="BG3" s="56"/>
      <c r="BH3" s="56"/>
      <c r="BI3" s="56"/>
    </row>
    <row r="4" spans="2:61" s="62" customFormat="1" ht="24" customHeight="1">
      <c r="B4" s="426" t="s">
        <v>454</v>
      </c>
      <c r="C4" s="432" t="s">
        <v>443</v>
      </c>
      <c r="D4" s="466"/>
      <c r="E4" s="467"/>
      <c r="F4" s="467"/>
      <c r="G4" s="59"/>
      <c r="H4" s="59"/>
      <c r="I4" s="59"/>
      <c r="J4" s="59"/>
      <c r="K4" s="59"/>
      <c r="L4" s="59"/>
      <c r="M4" s="59"/>
      <c r="N4" s="59"/>
      <c r="O4" s="59"/>
      <c r="P4" s="59"/>
      <c r="Q4" s="59"/>
      <c r="R4" s="59"/>
      <c r="S4" s="59"/>
      <c r="T4" s="59"/>
      <c r="U4" s="59"/>
      <c r="V4" s="59"/>
      <c r="W4" s="59"/>
      <c r="X4" s="59"/>
      <c r="Y4" s="59"/>
      <c r="Z4" s="53"/>
      <c r="AA4" s="53"/>
      <c r="AB4" s="53"/>
      <c r="AC4" s="53"/>
      <c r="AD4" s="53"/>
      <c r="AE4" s="53"/>
      <c r="AF4" s="53"/>
      <c r="AG4" s="53"/>
      <c r="AH4" s="53"/>
      <c r="AI4" s="53"/>
      <c r="AJ4" s="53"/>
      <c r="AK4" s="55"/>
      <c r="AL4" s="55"/>
      <c r="AM4" s="55"/>
      <c r="AN4" s="60"/>
      <c r="AO4" s="61"/>
      <c r="AP4" s="60"/>
      <c r="AQ4" s="57"/>
      <c r="AR4" s="61"/>
      <c r="AS4" s="61"/>
      <c r="AT4" s="61"/>
      <c r="AU4" s="61"/>
      <c r="AV4" s="61"/>
      <c r="AW4" s="61"/>
      <c r="AX4" s="61"/>
      <c r="AY4" s="61"/>
      <c r="AZ4" s="61"/>
      <c r="BA4" s="61"/>
      <c r="BB4" s="61"/>
      <c r="BC4" s="61"/>
      <c r="BD4" s="61"/>
      <c r="BE4" s="61"/>
      <c r="BF4" s="61"/>
      <c r="BG4" s="61"/>
      <c r="BH4" s="61"/>
      <c r="BI4" s="61"/>
    </row>
    <row r="5" spans="2:61" s="62" customFormat="1" ht="24" customHeight="1">
      <c r="B5" s="63"/>
      <c r="C5" s="64" t="s">
        <v>281</v>
      </c>
      <c r="D5" s="64"/>
      <c r="E5" s="64"/>
      <c r="F5" s="64"/>
      <c r="G5" s="64"/>
      <c r="H5" s="64"/>
      <c r="I5" s="64"/>
      <c r="J5" s="64"/>
      <c r="K5" s="64"/>
      <c r="L5" s="64"/>
      <c r="M5" s="64"/>
      <c r="N5" s="64"/>
      <c r="O5" s="64"/>
      <c r="P5" s="64"/>
      <c r="Q5" s="64"/>
      <c r="R5" s="64"/>
      <c r="S5" s="64"/>
      <c r="T5" s="64"/>
      <c r="U5" s="64"/>
      <c r="V5" s="64"/>
      <c r="W5" s="64"/>
      <c r="X5" s="64"/>
      <c r="Y5" s="64"/>
      <c r="Z5" s="65"/>
      <c r="AA5" s="65"/>
      <c r="AB5" s="65"/>
      <c r="AC5" s="65"/>
      <c r="AD5" s="65"/>
      <c r="AE5" s="65"/>
      <c r="AF5" s="65"/>
      <c r="AG5" s="65"/>
      <c r="AH5" s="65"/>
      <c r="AI5" s="65"/>
      <c r="AJ5" s="65"/>
      <c r="AK5" s="60"/>
      <c r="AL5" s="60"/>
      <c r="AM5" s="60"/>
      <c r="AN5" s="60"/>
      <c r="AO5" s="61"/>
      <c r="AP5" s="60"/>
      <c r="AQ5" s="57"/>
      <c r="AR5" s="61"/>
      <c r="AS5" s="61"/>
      <c r="AT5" s="61"/>
      <c r="AU5" s="61"/>
      <c r="AV5" s="61"/>
      <c r="AW5" s="61"/>
      <c r="AX5" s="61"/>
      <c r="AY5" s="61"/>
      <c r="AZ5" s="61"/>
      <c r="BA5" s="61"/>
      <c r="BB5" s="61"/>
      <c r="BC5" s="61"/>
      <c r="BD5" s="61"/>
      <c r="BE5" s="61"/>
      <c r="BF5" s="61"/>
      <c r="BG5" s="61"/>
      <c r="BH5" s="61"/>
      <c r="BI5" s="61"/>
    </row>
    <row r="6" spans="2:61" s="62" customFormat="1" ht="24" customHeight="1">
      <c r="B6" s="63"/>
      <c r="C6" s="64" t="s">
        <v>173</v>
      </c>
      <c r="D6" s="64"/>
      <c r="E6" s="64"/>
      <c r="F6" s="64"/>
      <c r="G6" s="64"/>
      <c r="H6" s="64"/>
      <c r="I6" s="64"/>
      <c r="J6" s="64"/>
      <c r="K6" s="64"/>
      <c r="L6" s="64"/>
      <c r="M6" s="64"/>
      <c r="N6" s="64"/>
      <c r="O6" s="64"/>
      <c r="P6" s="64"/>
      <c r="Q6" s="64"/>
      <c r="R6" s="64"/>
      <c r="S6" s="64"/>
      <c r="T6" s="64"/>
      <c r="U6" s="64"/>
      <c r="V6" s="64"/>
      <c r="W6" s="64"/>
      <c r="X6" s="64"/>
      <c r="Y6" s="64"/>
      <c r="Z6" s="65"/>
      <c r="AA6" s="201"/>
      <c r="AB6" s="65"/>
      <c r="AC6" s="65"/>
      <c r="AD6" s="65"/>
      <c r="AE6" s="65"/>
      <c r="AF6" s="65"/>
      <c r="AG6" s="65"/>
      <c r="AH6" s="65"/>
      <c r="AI6" s="65"/>
      <c r="AJ6" s="65"/>
      <c r="AK6" s="60"/>
      <c r="AL6" s="60"/>
      <c r="AM6" s="60"/>
      <c r="AN6" s="60"/>
      <c r="AO6" s="61"/>
      <c r="AP6" s="60"/>
      <c r="AQ6" s="57"/>
      <c r="AR6" s="61"/>
      <c r="AS6" s="61"/>
      <c r="AT6" s="61"/>
      <c r="AU6" s="61"/>
      <c r="AV6" s="61"/>
      <c r="AW6" s="61"/>
      <c r="AX6" s="61"/>
      <c r="AY6" s="61"/>
      <c r="AZ6" s="61"/>
      <c r="BA6" s="61"/>
      <c r="BB6" s="61"/>
      <c r="BC6" s="61"/>
      <c r="BD6" s="61"/>
      <c r="BE6" s="61"/>
      <c r="BF6" s="61"/>
      <c r="BG6" s="61"/>
      <c r="BH6" s="61"/>
      <c r="BI6" s="61"/>
    </row>
    <row r="7" spans="2:61" s="62" customFormat="1" ht="18" customHeight="1">
      <c r="B7" s="63"/>
      <c r="C7" s="425" t="s">
        <v>174</v>
      </c>
      <c r="D7" s="65"/>
      <c r="E7" s="64"/>
      <c r="F7" s="64"/>
      <c r="G7" s="64"/>
      <c r="H7" s="64"/>
      <c r="I7" s="64"/>
      <c r="J7" s="64"/>
      <c r="K7" s="64"/>
      <c r="L7" s="64"/>
      <c r="M7" s="64"/>
      <c r="N7" s="64"/>
      <c r="O7" s="64"/>
      <c r="P7" s="64"/>
      <c r="Q7" s="64"/>
      <c r="R7" s="64"/>
      <c r="S7" s="64"/>
      <c r="T7" s="64"/>
      <c r="U7" s="64"/>
      <c r="V7" s="64"/>
      <c r="W7" s="64"/>
      <c r="X7" s="64"/>
      <c r="Y7" s="64"/>
      <c r="Z7" s="65"/>
      <c r="AA7" s="65"/>
      <c r="AB7" s="65"/>
      <c r="AC7" s="65"/>
      <c r="AD7" s="65"/>
      <c r="AE7" s="65"/>
      <c r="AF7" s="65"/>
      <c r="AG7" s="65"/>
      <c r="AH7" s="65"/>
      <c r="AI7" s="65"/>
      <c r="AJ7" s="65"/>
      <c r="AK7" s="60"/>
      <c r="AL7" s="60"/>
      <c r="AM7" s="60"/>
      <c r="AN7" s="60"/>
      <c r="AO7" s="61"/>
      <c r="AP7" s="60"/>
      <c r="AQ7" s="57"/>
      <c r="AR7" s="61"/>
      <c r="AS7" s="61"/>
      <c r="AT7" s="61"/>
      <c r="AU7" s="61"/>
      <c r="AV7" s="61"/>
      <c r="AW7" s="61"/>
      <c r="AX7" s="61"/>
      <c r="AY7" s="61"/>
      <c r="AZ7" s="61"/>
      <c r="BA7" s="61"/>
      <c r="BB7" s="61"/>
      <c r="BC7" s="61"/>
      <c r="BD7" s="61"/>
      <c r="BE7" s="61"/>
      <c r="BF7" s="61"/>
      <c r="BG7" s="61"/>
      <c r="BH7" s="61"/>
      <c r="BI7" s="61"/>
    </row>
    <row r="8" spans="2:61" s="62" customFormat="1" ht="24" customHeight="1">
      <c r="B8" s="63" t="s">
        <v>175</v>
      </c>
      <c r="C8" s="510"/>
      <c r="D8" s="63"/>
      <c r="E8" s="63"/>
      <c r="F8" s="63"/>
      <c r="G8" s="63"/>
      <c r="H8" s="63"/>
      <c r="I8" s="63"/>
      <c r="J8" s="63"/>
      <c r="K8" s="63"/>
      <c r="L8" s="63"/>
      <c r="M8" s="63"/>
      <c r="N8" s="63"/>
      <c r="O8" s="63"/>
      <c r="P8" s="63"/>
      <c r="Q8" s="63"/>
      <c r="R8" s="63"/>
      <c r="S8" s="63"/>
      <c r="T8" s="63"/>
      <c r="U8" s="63"/>
      <c r="V8" s="63"/>
      <c r="W8" s="63"/>
      <c r="X8" s="63"/>
      <c r="Y8" s="63"/>
      <c r="Z8" s="65"/>
      <c r="AA8" s="65"/>
      <c r="AB8" s="65"/>
      <c r="AC8" s="65"/>
      <c r="AD8" s="65"/>
      <c r="AE8" s="65"/>
      <c r="AF8" s="65"/>
      <c r="AG8" s="65"/>
      <c r="AH8" s="65"/>
      <c r="AI8" s="65"/>
      <c r="AJ8" s="65"/>
      <c r="AK8" s="60"/>
      <c r="AL8" s="60"/>
      <c r="AM8" s="60"/>
      <c r="AN8" s="60"/>
      <c r="AO8" s="61"/>
      <c r="AP8" s="60"/>
      <c r="AQ8" s="57"/>
      <c r="AR8" s="61"/>
      <c r="AS8" s="61"/>
      <c r="AT8" s="61"/>
      <c r="AU8" s="61"/>
      <c r="AV8" s="61"/>
      <c r="AW8" s="61"/>
      <c r="AX8" s="61"/>
      <c r="AY8" s="61"/>
      <c r="AZ8" s="61"/>
      <c r="BA8" s="61"/>
      <c r="BB8" s="61"/>
      <c r="BC8" s="61"/>
      <c r="BD8" s="61"/>
      <c r="BE8" s="61"/>
      <c r="BF8" s="61"/>
      <c r="BG8" s="61"/>
      <c r="BH8" s="61"/>
      <c r="BI8" s="61"/>
    </row>
    <row r="9" spans="2:61" s="62" customFormat="1" ht="21.75" customHeight="1">
      <c r="B9" s="66" t="s">
        <v>176</v>
      </c>
      <c r="C9" s="954" t="s">
        <v>326</v>
      </c>
      <c r="D9" s="955"/>
      <c r="E9" s="955"/>
      <c r="F9" s="956" t="s">
        <v>177</v>
      </c>
      <c r="G9" s="957"/>
      <c r="H9" s="957"/>
      <c r="I9" s="957"/>
      <c r="J9" s="957"/>
      <c r="K9" s="957"/>
      <c r="L9" s="957"/>
      <c r="M9" s="957"/>
      <c r="N9" s="957"/>
      <c r="O9" s="957"/>
      <c r="P9" s="957"/>
      <c r="Q9" s="957"/>
      <c r="R9" s="957"/>
      <c r="S9" s="957"/>
      <c r="T9" s="957"/>
      <c r="U9" s="957"/>
      <c r="V9" s="957"/>
      <c r="W9" s="957"/>
      <c r="X9" s="957"/>
      <c r="Y9" s="957"/>
      <c r="Z9" s="957"/>
      <c r="AA9" s="957"/>
      <c r="AB9" s="957"/>
      <c r="AC9" s="957"/>
      <c r="AD9" s="957"/>
      <c r="AE9" s="957"/>
      <c r="AF9" s="957"/>
      <c r="AG9" s="957"/>
      <c r="AH9" s="957"/>
      <c r="AI9" s="957"/>
      <c r="AJ9" s="958"/>
      <c r="AK9" s="67"/>
      <c r="AL9" s="60"/>
      <c r="AM9" s="60"/>
      <c r="AN9" s="60"/>
      <c r="AO9" s="61"/>
      <c r="AP9" s="60"/>
      <c r="AQ9" s="57"/>
      <c r="AR9" s="61"/>
      <c r="AS9" s="61"/>
      <c r="AT9" s="61"/>
      <c r="AU9" s="61"/>
      <c r="AV9" s="61"/>
      <c r="AW9" s="61"/>
      <c r="AX9" s="61"/>
      <c r="AY9" s="61"/>
      <c r="AZ9" s="61"/>
      <c r="BA9" s="61"/>
      <c r="BB9" s="61"/>
      <c r="BC9" s="61"/>
      <c r="BD9" s="61"/>
      <c r="BE9" s="61"/>
      <c r="BF9" s="61"/>
      <c r="BG9" s="61"/>
      <c r="BH9" s="61"/>
      <c r="BI9" s="61"/>
    </row>
    <row r="10" spans="2:61" s="62" customFormat="1" ht="21.75" customHeight="1">
      <c r="B10" s="959" t="s">
        <v>178</v>
      </c>
      <c r="C10" s="941" t="s">
        <v>179</v>
      </c>
      <c r="D10" s="941"/>
      <c r="E10" s="941"/>
      <c r="F10" s="961" t="s">
        <v>444</v>
      </c>
      <c r="G10" s="962"/>
      <c r="H10" s="962"/>
      <c r="I10" s="962"/>
      <c r="J10" s="962"/>
      <c r="K10" s="962"/>
      <c r="L10" s="962"/>
      <c r="M10" s="962"/>
      <c r="N10" s="962"/>
      <c r="O10" s="962"/>
      <c r="P10" s="962"/>
      <c r="Q10" s="962"/>
      <c r="R10" s="962"/>
      <c r="S10" s="962"/>
      <c r="T10" s="962"/>
      <c r="U10" s="962"/>
      <c r="V10" s="962"/>
      <c r="W10" s="962"/>
      <c r="X10" s="962"/>
      <c r="Y10" s="962"/>
      <c r="Z10" s="962"/>
      <c r="AA10" s="962"/>
      <c r="AB10" s="962"/>
      <c r="AC10" s="962"/>
      <c r="AD10" s="962"/>
      <c r="AE10" s="962"/>
      <c r="AF10" s="962"/>
      <c r="AG10" s="962"/>
      <c r="AH10" s="962"/>
      <c r="AI10" s="962"/>
      <c r="AJ10" s="963"/>
      <c r="AK10" s="67"/>
      <c r="AL10" s="60"/>
      <c r="AM10" s="60"/>
      <c r="AN10" s="60"/>
      <c r="AO10" s="61"/>
      <c r="AP10" s="60"/>
      <c r="AQ10" s="57"/>
      <c r="AR10" s="61"/>
      <c r="AS10" s="61"/>
      <c r="AT10" s="61"/>
      <c r="AU10" s="61"/>
      <c r="AV10" s="61"/>
      <c r="AW10" s="61"/>
      <c r="AX10" s="61"/>
      <c r="AY10" s="61"/>
      <c r="AZ10" s="61"/>
      <c r="BA10" s="61"/>
      <c r="BB10" s="61"/>
      <c r="BC10" s="61"/>
      <c r="BD10" s="61"/>
      <c r="BE10" s="61"/>
      <c r="BF10" s="61"/>
      <c r="BG10" s="61"/>
      <c r="BH10" s="61"/>
      <c r="BI10" s="61"/>
    </row>
    <row r="11" spans="2:61" s="62" customFormat="1" ht="21.75" customHeight="1">
      <c r="B11" s="960"/>
      <c r="C11" s="941" t="s">
        <v>180</v>
      </c>
      <c r="D11" s="941"/>
      <c r="E11" s="941"/>
      <c r="F11" s="961" t="s">
        <v>181</v>
      </c>
      <c r="G11" s="962"/>
      <c r="H11" s="962"/>
      <c r="I11" s="962"/>
      <c r="J11" s="962"/>
      <c r="K11" s="962"/>
      <c r="L11" s="962"/>
      <c r="M11" s="962"/>
      <c r="N11" s="962"/>
      <c r="O11" s="962"/>
      <c r="P11" s="962"/>
      <c r="Q11" s="962"/>
      <c r="R11" s="962"/>
      <c r="S11" s="962"/>
      <c r="T11" s="962"/>
      <c r="U11" s="962"/>
      <c r="V11" s="962"/>
      <c r="W11" s="962"/>
      <c r="X11" s="962"/>
      <c r="Y11" s="962"/>
      <c r="Z11" s="962"/>
      <c r="AA11" s="962"/>
      <c r="AB11" s="962"/>
      <c r="AC11" s="962"/>
      <c r="AD11" s="962"/>
      <c r="AE11" s="962"/>
      <c r="AF11" s="962"/>
      <c r="AG11" s="962"/>
      <c r="AH11" s="962"/>
      <c r="AI11" s="962"/>
      <c r="AJ11" s="963"/>
      <c r="AK11" s="67"/>
      <c r="AL11" s="60"/>
      <c r="AM11" s="60"/>
      <c r="AN11" s="60"/>
      <c r="AO11" s="61"/>
      <c r="AP11" s="60"/>
      <c r="AQ11" s="57"/>
      <c r="AR11" s="61"/>
      <c r="AS11" s="61"/>
      <c r="AT11" s="61"/>
      <c r="AU11" s="61"/>
      <c r="AV11" s="61"/>
      <c r="AW11" s="61"/>
      <c r="AX11" s="61"/>
      <c r="AY11" s="61"/>
      <c r="AZ11" s="61"/>
      <c r="BA11" s="61"/>
      <c r="BB11" s="61"/>
      <c r="BC11" s="61"/>
      <c r="BD11" s="61"/>
      <c r="BE11" s="61"/>
      <c r="BF11" s="61"/>
      <c r="BG11" s="61"/>
      <c r="BH11" s="61"/>
      <c r="BI11" s="61"/>
    </row>
    <row r="12" spans="2:61" s="62" customFormat="1" ht="21.75" customHeight="1">
      <c r="B12" s="939" t="s">
        <v>182</v>
      </c>
      <c r="C12" s="941" t="s">
        <v>183</v>
      </c>
      <c r="D12" s="941"/>
      <c r="E12" s="941"/>
      <c r="F12" s="943" t="s">
        <v>184</v>
      </c>
      <c r="G12" s="944"/>
      <c r="H12" s="944"/>
      <c r="I12" s="944"/>
      <c r="J12" s="944"/>
      <c r="K12" s="944"/>
      <c r="L12" s="944"/>
      <c r="M12" s="944"/>
      <c r="N12" s="944"/>
      <c r="O12" s="944"/>
      <c r="P12" s="944"/>
      <c r="Q12" s="944"/>
      <c r="R12" s="944"/>
      <c r="S12" s="944"/>
      <c r="T12" s="944"/>
      <c r="U12" s="944"/>
      <c r="V12" s="944"/>
      <c r="W12" s="944"/>
      <c r="X12" s="944"/>
      <c r="Y12" s="944"/>
      <c r="Z12" s="944"/>
      <c r="AA12" s="944"/>
      <c r="AB12" s="944"/>
      <c r="AC12" s="944"/>
      <c r="AD12" s="944"/>
      <c r="AE12" s="944"/>
      <c r="AF12" s="944"/>
      <c r="AG12" s="944"/>
      <c r="AH12" s="944"/>
      <c r="AI12" s="944"/>
      <c r="AJ12" s="945"/>
      <c r="AK12" s="68"/>
      <c r="AL12" s="60"/>
      <c r="AM12" s="60"/>
      <c r="AN12" s="60"/>
      <c r="AO12" s="61"/>
      <c r="AP12" s="60"/>
      <c r="AQ12" s="57"/>
      <c r="AR12" s="61"/>
      <c r="AS12" s="61"/>
      <c r="AT12" s="61"/>
      <c r="AU12" s="61"/>
      <c r="AV12" s="61"/>
      <c r="AW12" s="61"/>
      <c r="AX12" s="61"/>
      <c r="AY12" s="61"/>
      <c r="AZ12" s="61"/>
      <c r="BA12" s="61"/>
      <c r="BB12" s="61"/>
      <c r="BC12" s="61"/>
      <c r="BD12" s="61"/>
      <c r="BE12" s="61"/>
      <c r="BF12" s="61"/>
      <c r="BG12" s="61"/>
      <c r="BH12" s="61"/>
      <c r="BI12" s="61"/>
    </row>
    <row r="13" spans="2:61" s="62" customFormat="1" ht="21.75" customHeight="1">
      <c r="B13" s="940"/>
      <c r="C13" s="942"/>
      <c r="D13" s="942"/>
      <c r="E13" s="942"/>
      <c r="F13" s="946"/>
      <c r="G13" s="947"/>
      <c r="H13" s="947"/>
      <c r="I13" s="947"/>
      <c r="J13" s="947"/>
      <c r="K13" s="947"/>
      <c r="L13" s="947"/>
      <c r="M13" s="947"/>
      <c r="N13" s="947"/>
      <c r="O13" s="947"/>
      <c r="P13" s="947"/>
      <c r="Q13" s="947"/>
      <c r="R13" s="947"/>
      <c r="S13" s="947"/>
      <c r="T13" s="947"/>
      <c r="U13" s="947"/>
      <c r="V13" s="947"/>
      <c r="W13" s="947"/>
      <c r="X13" s="947"/>
      <c r="Y13" s="947"/>
      <c r="Z13" s="947"/>
      <c r="AA13" s="947"/>
      <c r="AB13" s="947"/>
      <c r="AC13" s="947"/>
      <c r="AD13" s="947"/>
      <c r="AE13" s="947"/>
      <c r="AF13" s="947"/>
      <c r="AG13" s="947"/>
      <c r="AH13" s="947"/>
      <c r="AI13" s="947"/>
      <c r="AJ13" s="948"/>
      <c r="AK13" s="68"/>
      <c r="AL13" s="60"/>
      <c r="AM13" s="60"/>
      <c r="AN13" s="60"/>
      <c r="AO13" s="61"/>
      <c r="AP13" s="60"/>
      <c r="AQ13" s="57"/>
      <c r="AR13" s="61"/>
      <c r="AS13" s="61"/>
      <c r="AT13" s="61"/>
      <c r="AU13" s="61"/>
      <c r="AV13" s="61"/>
      <c r="AW13" s="61"/>
      <c r="AX13" s="61"/>
      <c r="AY13" s="61"/>
      <c r="AZ13" s="61"/>
      <c r="BA13" s="61"/>
      <c r="BB13" s="61"/>
      <c r="BC13" s="61"/>
      <c r="BD13" s="61"/>
      <c r="BE13" s="61"/>
      <c r="BF13" s="61"/>
      <c r="BG13" s="61"/>
      <c r="BH13" s="61"/>
      <c r="BI13" s="61"/>
    </row>
    <row r="14" spans="2:61" ht="17.25" customHeight="1">
      <c r="AK14" s="55"/>
      <c r="AL14" s="55"/>
      <c r="AM14" s="55"/>
      <c r="AN14" s="55"/>
      <c r="AO14" s="56"/>
      <c r="AP14" s="55"/>
      <c r="AU14" s="56"/>
      <c r="AV14" s="56"/>
      <c r="AW14" s="56"/>
      <c r="AX14" s="56"/>
      <c r="AY14" s="56"/>
      <c r="AZ14" s="56"/>
      <c r="BA14" s="56"/>
      <c r="BB14" s="56"/>
      <c r="BC14" s="56"/>
      <c r="BD14" s="56"/>
      <c r="BE14" s="56"/>
      <c r="BF14" s="56"/>
      <c r="BG14" s="56"/>
      <c r="BH14" s="56"/>
      <c r="BI14" s="56"/>
    </row>
    <row r="15" spans="2:61" ht="18" customHeight="1">
      <c r="B15" s="69" t="s">
        <v>185</v>
      </c>
      <c r="C15" s="70"/>
      <c r="D15" s="71" t="s">
        <v>186</v>
      </c>
      <c r="E15" s="70"/>
      <c r="F15" s="69" t="s">
        <v>187</v>
      </c>
      <c r="H15" s="69" t="s">
        <v>185</v>
      </c>
      <c r="I15" s="70"/>
      <c r="J15" s="71" t="s">
        <v>186</v>
      </c>
      <c r="K15" s="70"/>
      <c r="L15" s="69" t="s">
        <v>187</v>
      </c>
      <c r="N15" s="69" t="s">
        <v>185</v>
      </c>
      <c r="O15" s="70"/>
      <c r="P15" s="71" t="s">
        <v>186</v>
      </c>
      <c r="Q15" s="70"/>
      <c r="R15" s="69" t="s">
        <v>187</v>
      </c>
      <c r="T15" s="69" t="s">
        <v>185</v>
      </c>
      <c r="U15" s="70"/>
      <c r="V15" s="71" t="s">
        <v>186</v>
      </c>
      <c r="W15" s="70"/>
      <c r="X15" s="69" t="s">
        <v>187</v>
      </c>
      <c r="Z15" s="69" t="s">
        <v>185</v>
      </c>
      <c r="AA15" s="70"/>
      <c r="AB15" s="71" t="s">
        <v>186</v>
      </c>
      <c r="AC15" s="70"/>
      <c r="AD15" s="69" t="s">
        <v>187</v>
      </c>
      <c r="AF15" s="69" t="s">
        <v>185</v>
      </c>
      <c r="AG15" s="70"/>
      <c r="AH15" s="71" t="s">
        <v>186</v>
      </c>
      <c r="AI15" s="70"/>
      <c r="AJ15" s="69" t="s">
        <v>187</v>
      </c>
      <c r="AK15" s="55"/>
      <c r="AL15" s="55"/>
      <c r="AM15" s="55"/>
      <c r="AN15" s="55"/>
      <c r="AO15" s="56"/>
      <c r="AP15" s="55"/>
      <c r="AU15" s="56"/>
      <c r="AV15" s="56"/>
      <c r="AW15" s="56"/>
      <c r="AX15" s="56"/>
      <c r="AY15" s="56"/>
      <c r="AZ15" s="56"/>
      <c r="BA15" s="56"/>
      <c r="BB15" s="56"/>
      <c r="BC15" s="56"/>
      <c r="BD15" s="56"/>
      <c r="BE15" s="56"/>
      <c r="BF15" s="56"/>
      <c r="BG15" s="56"/>
      <c r="BH15" s="56"/>
      <c r="BI15" s="56"/>
    </row>
    <row r="16" spans="2:61" ht="8.25" customHeight="1">
      <c r="AK16" s="55"/>
      <c r="AL16" s="55"/>
      <c r="AM16" s="55"/>
      <c r="AN16" s="55"/>
      <c r="AO16" s="56"/>
      <c r="AP16" s="55"/>
      <c r="AQ16" s="72">
        <v>45292</v>
      </c>
      <c r="AR16" s="52" t="s">
        <v>212</v>
      </c>
      <c r="AS16" s="52" t="s">
        <v>213</v>
      </c>
      <c r="AU16" s="56"/>
      <c r="AV16" s="56"/>
      <c r="AW16" s="56"/>
      <c r="AX16" s="56"/>
      <c r="AY16" s="56"/>
      <c r="AZ16" s="56"/>
      <c r="BA16" s="56"/>
      <c r="BB16" s="56"/>
      <c r="BC16" s="56"/>
      <c r="BD16" s="56"/>
      <c r="BE16" s="56"/>
      <c r="BF16" s="56"/>
      <c r="BG16" s="56"/>
      <c r="BH16" s="56"/>
      <c r="BI16" s="56"/>
    </row>
    <row r="17" spans="2:61" ht="27.75" customHeight="1">
      <c r="B17" s="949" t="s">
        <v>189</v>
      </c>
      <c r="C17" s="949"/>
      <c r="D17" s="463" t="s">
        <v>190</v>
      </c>
      <c r="E17" s="950" t="s">
        <v>191</v>
      </c>
      <c r="F17" s="951"/>
      <c r="H17" s="949" t="s">
        <v>189</v>
      </c>
      <c r="I17" s="949"/>
      <c r="J17" s="463" t="s">
        <v>190</v>
      </c>
      <c r="K17" s="950" t="s">
        <v>191</v>
      </c>
      <c r="L17" s="951"/>
      <c r="N17" s="949" t="s">
        <v>189</v>
      </c>
      <c r="O17" s="949"/>
      <c r="P17" s="463" t="s">
        <v>190</v>
      </c>
      <c r="Q17" s="950" t="s">
        <v>191</v>
      </c>
      <c r="R17" s="951"/>
      <c r="T17" s="949" t="s">
        <v>189</v>
      </c>
      <c r="U17" s="949"/>
      <c r="V17" s="463" t="s">
        <v>190</v>
      </c>
      <c r="W17" s="950" t="s">
        <v>191</v>
      </c>
      <c r="X17" s="951"/>
      <c r="Y17" s="54"/>
      <c r="Z17" s="949" t="s">
        <v>189</v>
      </c>
      <c r="AA17" s="949"/>
      <c r="AB17" s="463" t="s">
        <v>190</v>
      </c>
      <c r="AC17" s="950" t="s">
        <v>191</v>
      </c>
      <c r="AD17" s="951"/>
      <c r="AE17" s="54"/>
      <c r="AF17" s="949" t="s">
        <v>189</v>
      </c>
      <c r="AG17" s="949"/>
      <c r="AH17" s="463" t="s">
        <v>190</v>
      </c>
      <c r="AI17" s="950" t="s">
        <v>191</v>
      </c>
      <c r="AJ17" s="951"/>
      <c r="AK17" s="73"/>
      <c r="AL17" s="55"/>
      <c r="AM17" s="55"/>
      <c r="AN17" s="55"/>
      <c r="AO17" s="56"/>
      <c r="AP17" s="55"/>
      <c r="AQ17" s="72">
        <v>45299</v>
      </c>
      <c r="AR17" s="52" t="s">
        <v>143</v>
      </c>
      <c r="AS17" s="52" t="s">
        <v>192</v>
      </c>
      <c r="AU17" s="56"/>
      <c r="AV17" s="56"/>
      <c r="AW17" s="56"/>
      <c r="AX17" s="56"/>
      <c r="AY17" s="56"/>
      <c r="AZ17" s="56"/>
      <c r="BA17" s="56"/>
      <c r="BB17" s="56"/>
      <c r="BC17" s="56"/>
      <c r="BD17" s="56"/>
      <c r="BE17" s="56"/>
      <c r="BF17" s="56"/>
      <c r="BG17" s="56"/>
      <c r="BH17" s="56"/>
      <c r="BI17" s="56"/>
    </row>
    <row r="18" spans="2:61" ht="30" customHeight="1">
      <c r="B18" s="934" t="str">
        <f>IFERROR(DATEVALUE(B15&amp;C15&amp;D15&amp;E15&amp;F15&amp;"1"&amp;"日"),"")</f>
        <v/>
      </c>
      <c r="C18" s="934"/>
      <c r="D18" s="463" t="str">
        <f>TEXT(B18,"aaa")</f>
        <v/>
      </c>
      <c r="E18" s="938"/>
      <c r="F18" s="938"/>
      <c r="H18" s="934" t="str">
        <f>IFERROR(DATEVALUE(H15&amp;I15&amp;J15&amp;K15&amp;L15&amp;"1"&amp;"日"),"")</f>
        <v/>
      </c>
      <c r="I18" s="934"/>
      <c r="J18" s="463" t="str">
        <f>TEXT(H18,"aaa")</f>
        <v/>
      </c>
      <c r="K18" s="932"/>
      <c r="L18" s="933"/>
      <c r="N18" s="934" t="str">
        <f>IFERROR(DATEVALUE(N15&amp;O15&amp;P15&amp;Q15&amp;R15&amp;"1"&amp;"日"),"")</f>
        <v/>
      </c>
      <c r="O18" s="934"/>
      <c r="P18" s="463" t="str">
        <f>TEXT(N18,"aaa")</f>
        <v/>
      </c>
      <c r="Q18" s="932"/>
      <c r="R18" s="933"/>
      <c r="T18" s="934" t="str">
        <f>IFERROR(DATEVALUE(T15&amp;U15&amp;V15&amp;W15&amp;X15&amp;"1"&amp;"日"),"")</f>
        <v/>
      </c>
      <c r="U18" s="934"/>
      <c r="V18" s="463" t="str">
        <f>TEXT(T18,"aaa")</f>
        <v/>
      </c>
      <c r="W18" s="932"/>
      <c r="X18" s="933"/>
      <c r="Y18" s="54"/>
      <c r="Z18" s="934" t="str">
        <f>IFERROR(DATEVALUE(Z15&amp;AA15&amp;AB15&amp;AC15&amp;AD15&amp;"1"&amp;"日"),"")</f>
        <v/>
      </c>
      <c r="AA18" s="934"/>
      <c r="AB18" s="463" t="str">
        <f>TEXT(Z18,"aaa")</f>
        <v/>
      </c>
      <c r="AC18" s="932"/>
      <c r="AD18" s="933"/>
      <c r="AE18" s="54"/>
      <c r="AF18" s="934" t="str">
        <f>IFERROR(DATEVALUE(AF15&amp;AG15&amp;AH15&amp;AI15&amp;AJ15&amp;"1"&amp;"日"),"")</f>
        <v/>
      </c>
      <c r="AG18" s="934"/>
      <c r="AH18" s="463" t="str">
        <f>TEXT(AF18,"aaa")</f>
        <v/>
      </c>
      <c r="AI18" s="932"/>
      <c r="AJ18" s="933"/>
      <c r="AK18" s="73"/>
      <c r="AL18" s="55"/>
      <c r="AM18" s="55"/>
      <c r="AN18" s="55"/>
      <c r="AO18" s="56"/>
      <c r="AP18" s="55"/>
      <c r="AQ18" s="72">
        <v>45333</v>
      </c>
      <c r="AR18" s="52" t="s">
        <v>142</v>
      </c>
      <c r="AS18" s="52" t="s">
        <v>194</v>
      </c>
      <c r="AU18" s="56"/>
      <c r="AV18" s="56"/>
      <c r="AW18" s="56"/>
      <c r="AX18" s="56"/>
      <c r="AY18" s="56"/>
      <c r="AZ18" s="56"/>
      <c r="BA18" s="56"/>
      <c r="BB18" s="56"/>
      <c r="BC18" s="56"/>
      <c r="BD18" s="56"/>
      <c r="BE18" s="56"/>
      <c r="BF18" s="56"/>
      <c r="BG18" s="56"/>
      <c r="BH18" s="56"/>
      <c r="BI18" s="56"/>
    </row>
    <row r="19" spans="2:61" ht="30" customHeight="1">
      <c r="B19" s="934" t="str">
        <f>IFERROR(B18+1,"")</f>
        <v/>
      </c>
      <c r="C19" s="934"/>
      <c r="D19" s="463" t="str">
        <f>TEXT(B19,"aaa")</f>
        <v/>
      </c>
      <c r="E19" s="938"/>
      <c r="F19" s="938"/>
      <c r="H19" s="934" t="str">
        <f>IFERROR(H18+1,"")</f>
        <v/>
      </c>
      <c r="I19" s="934"/>
      <c r="J19" s="463" t="str">
        <f t="shared" ref="J19:J48" si="0">TEXT(H19,"aaa")</f>
        <v/>
      </c>
      <c r="K19" s="932"/>
      <c r="L19" s="933"/>
      <c r="N19" s="934" t="str">
        <f>IFERROR(N18+1,"")</f>
        <v/>
      </c>
      <c r="O19" s="934"/>
      <c r="P19" s="463" t="str">
        <f t="shared" ref="P19:P48" si="1">TEXT(N19,"aaa")</f>
        <v/>
      </c>
      <c r="Q19" s="932"/>
      <c r="R19" s="933"/>
      <c r="T19" s="934" t="str">
        <f>IFERROR(T18+1,"")</f>
        <v/>
      </c>
      <c r="U19" s="934"/>
      <c r="V19" s="463" t="str">
        <f t="shared" ref="V19:V48" si="2">TEXT(T19,"aaa")</f>
        <v/>
      </c>
      <c r="W19" s="932"/>
      <c r="X19" s="933"/>
      <c r="Y19" s="54"/>
      <c r="Z19" s="934" t="str">
        <f>IFERROR(Z18+1,"")</f>
        <v/>
      </c>
      <c r="AA19" s="934"/>
      <c r="AB19" s="463" t="str">
        <f t="shared" ref="AB19:AB48" si="3">TEXT(Z19,"aaa")</f>
        <v/>
      </c>
      <c r="AC19" s="932"/>
      <c r="AD19" s="933"/>
      <c r="AE19" s="54"/>
      <c r="AF19" s="934" t="str">
        <f>IFERROR(AF18+1,"")</f>
        <v/>
      </c>
      <c r="AG19" s="934"/>
      <c r="AH19" s="463" t="str">
        <f t="shared" ref="AH19:AH48" si="4">TEXT(AF19,"aaa")</f>
        <v/>
      </c>
      <c r="AI19" s="932"/>
      <c r="AJ19" s="933"/>
      <c r="AK19" s="73"/>
      <c r="AL19" s="55"/>
      <c r="AM19" s="55"/>
      <c r="AN19" s="55"/>
      <c r="AO19" s="56"/>
      <c r="AP19" s="55"/>
      <c r="AQ19" s="72">
        <v>45334</v>
      </c>
      <c r="AR19" s="52" t="s">
        <v>143</v>
      </c>
      <c r="AS19" s="52" t="s">
        <v>214</v>
      </c>
      <c r="AU19" s="56"/>
      <c r="AV19" s="56"/>
      <c r="AW19" s="56"/>
      <c r="AX19" s="56"/>
      <c r="AY19" s="56"/>
      <c r="AZ19" s="56"/>
      <c r="BA19" s="56"/>
      <c r="BB19" s="56"/>
      <c r="BC19" s="56"/>
      <c r="BD19" s="56"/>
      <c r="BE19" s="56"/>
      <c r="BF19" s="56"/>
      <c r="BG19" s="56"/>
      <c r="BH19" s="56"/>
      <c r="BI19" s="56"/>
    </row>
    <row r="20" spans="2:61" ht="30" customHeight="1">
      <c r="B20" s="934" t="str">
        <f t="shared" ref="B20:B45" si="5">IFERROR(B19+1,"")</f>
        <v/>
      </c>
      <c r="C20" s="934"/>
      <c r="D20" s="463" t="str">
        <f>TEXT(B20,"aaa")</f>
        <v/>
      </c>
      <c r="E20" s="938"/>
      <c r="F20" s="938"/>
      <c r="H20" s="934" t="str">
        <f t="shared" ref="H20:H45" si="6">IFERROR(H19+1,"")</f>
        <v/>
      </c>
      <c r="I20" s="934"/>
      <c r="J20" s="463" t="str">
        <f t="shared" si="0"/>
        <v/>
      </c>
      <c r="K20" s="932"/>
      <c r="L20" s="933"/>
      <c r="N20" s="934" t="str">
        <f t="shared" ref="N20:N45" si="7">IFERROR(N19+1,"")</f>
        <v/>
      </c>
      <c r="O20" s="934"/>
      <c r="P20" s="463" t="str">
        <f t="shared" si="1"/>
        <v/>
      </c>
      <c r="Q20" s="932"/>
      <c r="R20" s="933"/>
      <c r="T20" s="934" t="str">
        <f t="shared" ref="T20:T45" si="8">IFERROR(T19+1,"")</f>
        <v/>
      </c>
      <c r="U20" s="934"/>
      <c r="V20" s="463" t="str">
        <f t="shared" si="2"/>
        <v/>
      </c>
      <c r="W20" s="932"/>
      <c r="X20" s="933"/>
      <c r="Y20" s="54"/>
      <c r="Z20" s="934" t="str">
        <f t="shared" ref="Z20:Z45" si="9">IFERROR(Z19+1,"")</f>
        <v/>
      </c>
      <c r="AA20" s="934"/>
      <c r="AB20" s="463" t="str">
        <f t="shared" si="3"/>
        <v/>
      </c>
      <c r="AC20" s="932"/>
      <c r="AD20" s="933"/>
      <c r="AE20" s="54"/>
      <c r="AF20" s="934" t="str">
        <f t="shared" ref="AF20:AF45" si="10">IFERROR(AF19+1,"")</f>
        <v/>
      </c>
      <c r="AG20" s="934"/>
      <c r="AH20" s="463" t="str">
        <f t="shared" si="4"/>
        <v/>
      </c>
      <c r="AI20" s="932"/>
      <c r="AJ20" s="933"/>
      <c r="AK20" s="73"/>
      <c r="AL20" s="55"/>
      <c r="AM20" s="55"/>
      <c r="AN20" s="55"/>
      <c r="AO20" s="56"/>
      <c r="AP20" s="55"/>
      <c r="AQ20" s="72">
        <v>45345</v>
      </c>
      <c r="AR20" s="52" t="s">
        <v>203</v>
      </c>
      <c r="AS20" s="52" t="s">
        <v>196</v>
      </c>
      <c r="AU20" s="56"/>
      <c r="AV20" s="246"/>
      <c r="AW20" s="56"/>
      <c r="AX20" s="56"/>
      <c r="AY20" s="56"/>
      <c r="AZ20" s="56"/>
      <c r="BA20" s="56"/>
      <c r="BB20" s="56"/>
      <c r="BC20" s="56"/>
      <c r="BD20" s="56"/>
      <c r="BE20" s="56"/>
      <c r="BF20" s="56"/>
      <c r="BG20" s="56"/>
      <c r="BH20" s="56"/>
      <c r="BI20" s="56"/>
    </row>
    <row r="21" spans="2:61" ht="30" customHeight="1">
      <c r="B21" s="934" t="str">
        <f t="shared" si="5"/>
        <v/>
      </c>
      <c r="C21" s="934"/>
      <c r="D21" s="463" t="str">
        <f>TEXT(B21,"aaa")</f>
        <v/>
      </c>
      <c r="E21" s="938"/>
      <c r="F21" s="938"/>
      <c r="H21" s="934" t="str">
        <f t="shared" si="6"/>
        <v/>
      </c>
      <c r="I21" s="934"/>
      <c r="J21" s="463" t="str">
        <f t="shared" si="0"/>
        <v/>
      </c>
      <c r="K21" s="932"/>
      <c r="L21" s="933"/>
      <c r="N21" s="934" t="str">
        <f t="shared" si="7"/>
        <v/>
      </c>
      <c r="O21" s="934"/>
      <c r="P21" s="463" t="str">
        <f t="shared" si="1"/>
        <v/>
      </c>
      <c r="Q21" s="932"/>
      <c r="R21" s="933"/>
      <c r="T21" s="934" t="str">
        <f t="shared" si="8"/>
        <v/>
      </c>
      <c r="U21" s="934"/>
      <c r="V21" s="463" t="str">
        <f t="shared" si="2"/>
        <v/>
      </c>
      <c r="W21" s="932"/>
      <c r="X21" s="933"/>
      <c r="Y21" s="54"/>
      <c r="Z21" s="934" t="str">
        <f t="shared" si="9"/>
        <v/>
      </c>
      <c r="AA21" s="934"/>
      <c r="AB21" s="463" t="str">
        <f t="shared" si="3"/>
        <v/>
      </c>
      <c r="AC21" s="932"/>
      <c r="AD21" s="933"/>
      <c r="AE21" s="54"/>
      <c r="AF21" s="934" t="str">
        <f t="shared" si="10"/>
        <v/>
      </c>
      <c r="AG21" s="934"/>
      <c r="AH21" s="463" t="str">
        <f t="shared" si="4"/>
        <v/>
      </c>
      <c r="AI21" s="932"/>
      <c r="AJ21" s="933"/>
      <c r="AK21" s="73"/>
      <c r="AL21" s="55"/>
      <c r="AM21" s="55"/>
      <c r="AN21" s="55"/>
      <c r="AO21" s="56"/>
      <c r="AP21" s="55"/>
      <c r="AQ21" s="72">
        <v>45371</v>
      </c>
      <c r="AR21" s="52" t="s">
        <v>200</v>
      </c>
      <c r="AS21" s="52" t="s">
        <v>198</v>
      </c>
      <c r="AU21" s="56"/>
      <c r="AV21" s="246"/>
      <c r="AW21" s="56"/>
      <c r="AX21" s="56"/>
      <c r="AY21" s="56"/>
      <c r="AZ21" s="56"/>
      <c r="BA21" s="56"/>
      <c r="BB21" s="56"/>
      <c r="BC21" s="56"/>
      <c r="BD21" s="56"/>
      <c r="BE21" s="56"/>
      <c r="BF21" s="56"/>
      <c r="BG21" s="56"/>
      <c r="BH21" s="56"/>
      <c r="BI21" s="56"/>
    </row>
    <row r="22" spans="2:61" ht="30" customHeight="1">
      <c r="B22" s="934" t="str">
        <f t="shared" si="5"/>
        <v/>
      </c>
      <c r="C22" s="934"/>
      <c r="D22" s="463" t="str">
        <f>TEXT(B22,"aaa")</f>
        <v/>
      </c>
      <c r="E22" s="938"/>
      <c r="F22" s="938"/>
      <c r="H22" s="934" t="str">
        <f t="shared" si="6"/>
        <v/>
      </c>
      <c r="I22" s="934"/>
      <c r="J22" s="463" t="str">
        <f t="shared" si="0"/>
        <v/>
      </c>
      <c r="K22" s="932"/>
      <c r="L22" s="933"/>
      <c r="N22" s="934" t="str">
        <f t="shared" si="7"/>
        <v/>
      </c>
      <c r="O22" s="934"/>
      <c r="P22" s="463" t="str">
        <f t="shared" si="1"/>
        <v/>
      </c>
      <c r="Q22" s="932"/>
      <c r="R22" s="933"/>
      <c r="T22" s="934" t="str">
        <f t="shared" si="8"/>
        <v/>
      </c>
      <c r="U22" s="934"/>
      <c r="V22" s="463" t="str">
        <f t="shared" si="2"/>
        <v/>
      </c>
      <c r="W22" s="932"/>
      <c r="X22" s="933"/>
      <c r="Y22" s="54"/>
      <c r="Z22" s="934" t="str">
        <f t="shared" si="9"/>
        <v/>
      </c>
      <c r="AA22" s="934"/>
      <c r="AB22" s="463" t="str">
        <f t="shared" si="3"/>
        <v/>
      </c>
      <c r="AC22" s="932"/>
      <c r="AD22" s="933"/>
      <c r="AE22" s="54"/>
      <c r="AF22" s="934" t="str">
        <f t="shared" si="10"/>
        <v/>
      </c>
      <c r="AG22" s="934"/>
      <c r="AH22" s="463" t="str">
        <f t="shared" si="4"/>
        <v/>
      </c>
      <c r="AI22" s="932"/>
      <c r="AJ22" s="933"/>
      <c r="AK22" s="73"/>
      <c r="AL22" s="55"/>
      <c r="AM22" s="55"/>
      <c r="AN22" s="55"/>
      <c r="AO22" s="56"/>
      <c r="AP22" s="55"/>
      <c r="AQ22" s="72">
        <v>45411</v>
      </c>
      <c r="AR22" s="52" t="s">
        <v>143</v>
      </c>
      <c r="AS22" s="52" t="s">
        <v>199</v>
      </c>
      <c r="AU22" s="56"/>
      <c r="AV22" s="56"/>
      <c r="AW22" s="56"/>
      <c r="AX22" s="56"/>
      <c r="AY22" s="56"/>
      <c r="AZ22" s="56"/>
      <c r="BA22" s="56"/>
      <c r="BB22" s="56"/>
      <c r="BC22" s="56"/>
      <c r="BD22" s="56"/>
      <c r="BE22" s="56"/>
      <c r="BF22" s="56"/>
      <c r="BG22" s="56"/>
      <c r="BH22" s="56"/>
      <c r="BI22" s="56"/>
    </row>
    <row r="23" spans="2:61" ht="30" customHeight="1">
      <c r="B23" s="934" t="str">
        <f t="shared" si="5"/>
        <v/>
      </c>
      <c r="C23" s="934"/>
      <c r="D23" s="463" t="str">
        <f t="shared" ref="D23:D48" si="11">TEXT(B23,"aaa")</f>
        <v/>
      </c>
      <c r="E23" s="938"/>
      <c r="F23" s="938"/>
      <c r="H23" s="934" t="str">
        <f t="shared" si="6"/>
        <v/>
      </c>
      <c r="I23" s="934"/>
      <c r="J23" s="463" t="str">
        <f t="shared" si="0"/>
        <v/>
      </c>
      <c r="K23" s="932"/>
      <c r="L23" s="933"/>
      <c r="N23" s="934" t="str">
        <f t="shared" si="7"/>
        <v/>
      </c>
      <c r="O23" s="934"/>
      <c r="P23" s="463" t="str">
        <f t="shared" si="1"/>
        <v/>
      </c>
      <c r="Q23" s="932"/>
      <c r="R23" s="933"/>
      <c r="T23" s="934" t="str">
        <f t="shared" si="8"/>
        <v/>
      </c>
      <c r="U23" s="934"/>
      <c r="V23" s="463" t="str">
        <f t="shared" si="2"/>
        <v/>
      </c>
      <c r="W23" s="932"/>
      <c r="X23" s="933"/>
      <c r="Y23" s="54"/>
      <c r="Z23" s="934" t="str">
        <f t="shared" si="9"/>
        <v/>
      </c>
      <c r="AA23" s="934"/>
      <c r="AB23" s="463" t="str">
        <f t="shared" si="3"/>
        <v/>
      </c>
      <c r="AC23" s="932"/>
      <c r="AD23" s="933"/>
      <c r="AE23" s="54"/>
      <c r="AF23" s="934" t="str">
        <f t="shared" si="10"/>
        <v/>
      </c>
      <c r="AG23" s="934"/>
      <c r="AH23" s="463" t="str">
        <f t="shared" si="4"/>
        <v/>
      </c>
      <c r="AI23" s="932"/>
      <c r="AJ23" s="933"/>
      <c r="AK23" s="73"/>
      <c r="AL23" s="55"/>
      <c r="AM23" s="55"/>
      <c r="AN23" s="55"/>
      <c r="AO23" s="56"/>
      <c r="AP23" s="55"/>
      <c r="AQ23" s="72">
        <v>45415</v>
      </c>
      <c r="AR23" s="52" t="s">
        <v>203</v>
      </c>
      <c r="AS23" s="52" t="s">
        <v>201</v>
      </c>
      <c r="AU23" s="56"/>
      <c r="AV23" s="56"/>
      <c r="AW23" s="56"/>
      <c r="AX23" s="56"/>
      <c r="AY23" s="56"/>
      <c r="AZ23" s="56"/>
      <c r="BA23" s="56"/>
      <c r="BB23" s="56"/>
      <c r="BC23" s="56"/>
      <c r="BD23" s="56"/>
      <c r="BE23" s="56"/>
      <c r="BF23" s="56"/>
      <c r="BG23" s="56"/>
      <c r="BH23" s="56"/>
      <c r="BI23" s="56"/>
    </row>
    <row r="24" spans="2:61" ht="30" customHeight="1">
      <c r="B24" s="934" t="str">
        <f t="shared" si="5"/>
        <v/>
      </c>
      <c r="C24" s="934"/>
      <c r="D24" s="463" t="str">
        <f t="shared" si="11"/>
        <v/>
      </c>
      <c r="E24" s="938"/>
      <c r="F24" s="938"/>
      <c r="H24" s="934" t="str">
        <f t="shared" si="6"/>
        <v/>
      </c>
      <c r="I24" s="934"/>
      <c r="J24" s="463" t="str">
        <f t="shared" si="0"/>
        <v/>
      </c>
      <c r="K24" s="932"/>
      <c r="L24" s="933"/>
      <c r="N24" s="934" t="str">
        <f t="shared" si="7"/>
        <v/>
      </c>
      <c r="O24" s="934"/>
      <c r="P24" s="463" t="str">
        <f t="shared" si="1"/>
        <v/>
      </c>
      <c r="Q24" s="932"/>
      <c r="R24" s="933"/>
      <c r="T24" s="934" t="str">
        <f t="shared" si="8"/>
        <v/>
      </c>
      <c r="U24" s="934"/>
      <c r="V24" s="463" t="str">
        <f t="shared" si="2"/>
        <v/>
      </c>
      <c r="W24" s="932"/>
      <c r="X24" s="933"/>
      <c r="Y24" s="54"/>
      <c r="Z24" s="934" t="str">
        <f t="shared" si="9"/>
        <v/>
      </c>
      <c r="AA24" s="934"/>
      <c r="AB24" s="463" t="str">
        <f t="shared" si="3"/>
        <v/>
      </c>
      <c r="AC24" s="932"/>
      <c r="AD24" s="933"/>
      <c r="AE24" s="54"/>
      <c r="AF24" s="934" t="str">
        <f t="shared" si="10"/>
        <v/>
      </c>
      <c r="AG24" s="934"/>
      <c r="AH24" s="463" t="str">
        <f t="shared" si="4"/>
        <v/>
      </c>
      <c r="AI24" s="932"/>
      <c r="AJ24" s="933"/>
      <c r="AK24" s="73"/>
      <c r="AL24" s="55"/>
      <c r="AM24" s="55"/>
      <c r="AN24" s="55"/>
      <c r="AO24" s="56"/>
      <c r="AP24" s="55"/>
      <c r="AQ24" s="72">
        <v>45416</v>
      </c>
      <c r="AR24" s="52" t="s">
        <v>193</v>
      </c>
      <c r="AS24" s="52" t="s">
        <v>202</v>
      </c>
      <c r="AU24" s="56"/>
      <c r="AV24" s="56"/>
      <c r="AW24" s="56"/>
      <c r="AX24" s="56"/>
      <c r="AY24" s="56"/>
      <c r="AZ24" s="56"/>
      <c r="BA24" s="56"/>
      <c r="BB24" s="56"/>
      <c r="BC24" s="56"/>
      <c r="BD24" s="56"/>
      <c r="BE24" s="56"/>
      <c r="BF24" s="56"/>
      <c r="BG24" s="56"/>
      <c r="BH24" s="56"/>
      <c r="BI24" s="56"/>
    </row>
    <row r="25" spans="2:61" ht="30" customHeight="1">
      <c r="B25" s="934" t="str">
        <f t="shared" si="5"/>
        <v/>
      </c>
      <c r="C25" s="934"/>
      <c r="D25" s="463" t="str">
        <f t="shared" si="11"/>
        <v/>
      </c>
      <c r="E25" s="938"/>
      <c r="F25" s="938"/>
      <c r="H25" s="934" t="str">
        <f t="shared" si="6"/>
        <v/>
      </c>
      <c r="I25" s="934"/>
      <c r="J25" s="463" t="str">
        <f t="shared" si="0"/>
        <v/>
      </c>
      <c r="K25" s="932"/>
      <c r="L25" s="933"/>
      <c r="N25" s="934" t="str">
        <f t="shared" si="7"/>
        <v/>
      </c>
      <c r="O25" s="934"/>
      <c r="P25" s="463" t="str">
        <f t="shared" si="1"/>
        <v/>
      </c>
      <c r="Q25" s="932"/>
      <c r="R25" s="933"/>
      <c r="T25" s="934" t="str">
        <f t="shared" si="8"/>
        <v/>
      </c>
      <c r="U25" s="934"/>
      <c r="V25" s="463" t="str">
        <f t="shared" si="2"/>
        <v/>
      </c>
      <c r="W25" s="932"/>
      <c r="X25" s="933"/>
      <c r="Y25" s="54"/>
      <c r="Z25" s="934" t="str">
        <f t="shared" si="9"/>
        <v/>
      </c>
      <c r="AA25" s="934"/>
      <c r="AB25" s="463" t="str">
        <f t="shared" si="3"/>
        <v/>
      </c>
      <c r="AC25" s="932"/>
      <c r="AD25" s="933"/>
      <c r="AE25" s="54"/>
      <c r="AF25" s="934" t="str">
        <f t="shared" si="10"/>
        <v/>
      </c>
      <c r="AG25" s="934"/>
      <c r="AH25" s="463" t="str">
        <f t="shared" si="4"/>
        <v/>
      </c>
      <c r="AI25" s="932"/>
      <c r="AJ25" s="933"/>
      <c r="AK25" s="73"/>
      <c r="AL25" s="55"/>
      <c r="AM25" s="55"/>
      <c r="AN25" s="55"/>
      <c r="AO25" s="56"/>
      <c r="AP25" s="55"/>
      <c r="AQ25" s="72">
        <v>45417</v>
      </c>
      <c r="AR25" s="52" t="s">
        <v>142</v>
      </c>
      <c r="AS25" s="52" t="s">
        <v>204</v>
      </c>
      <c r="AU25" s="56"/>
      <c r="AV25" s="56"/>
      <c r="AW25" s="56"/>
      <c r="AX25" s="56"/>
      <c r="AY25" s="56"/>
      <c r="AZ25" s="56"/>
      <c r="BA25" s="56"/>
      <c r="BB25" s="56"/>
      <c r="BC25" s="56"/>
      <c r="BD25" s="56"/>
      <c r="BE25" s="56"/>
      <c r="BF25" s="56"/>
      <c r="BG25" s="56"/>
      <c r="BH25" s="56"/>
      <c r="BI25" s="56"/>
    </row>
    <row r="26" spans="2:61" ht="30" customHeight="1">
      <c r="B26" s="934" t="str">
        <f t="shared" si="5"/>
        <v/>
      </c>
      <c r="C26" s="934"/>
      <c r="D26" s="463" t="str">
        <f t="shared" si="11"/>
        <v/>
      </c>
      <c r="E26" s="938"/>
      <c r="F26" s="938"/>
      <c r="H26" s="934" t="str">
        <f t="shared" si="6"/>
        <v/>
      </c>
      <c r="I26" s="934"/>
      <c r="J26" s="463" t="str">
        <f t="shared" si="0"/>
        <v/>
      </c>
      <c r="K26" s="932"/>
      <c r="L26" s="933"/>
      <c r="N26" s="934" t="str">
        <f t="shared" si="7"/>
        <v/>
      </c>
      <c r="O26" s="934"/>
      <c r="P26" s="463" t="str">
        <f t="shared" si="1"/>
        <v/>
      </c>
      <c r="Q26" s="932"/>
      <c r="R26" s="933"/>
      <c r="T26" s="934" t="str">
        <f t="shared" si="8"/>
        <v/>
      </c>
      <c r="U26" s="934"/>
      <c r="V26" s="463" t="str">
        <f t="shared" si="2"/>
        <v/>
      </c>
      <c r="W26" s="932"/>
      <c r="X26" s="933"/>
      <c r="Y26" s="54"/>
      <c r="Z26" s="934" t="str">
        <f t="shared" si="9"/>
        <v/>
      </c>
      <c r="AA26" s="934"/>
      <c r="AB26" s="463" t="str">
        <f t="shared" si="3"/>
        <v/>
      </c>
      <c r="AC26" s="932"/>
      <c r="AD26" s="933"/>
      <c r="AE26" s="54"/>
      <c r="AF26" s="934" t="str">
        <f t="shared" si="10"/>
        <v/>
      </c>
      <c r="AG26" s="934"/>
      <c r="AH26" s="463" t="str">
        <f t="shared" si="4"/>
        <v/>
      </c>
      <c r="AI26" s="932"/>
      <c r="AJ26" s="933"/>
      <c r="AK26" s="73"/>
      <c r="AL26" s="55"/>
      <c r="AM26" s="55"/>
      <c r="AN26" s="55"/>
      <c r="AO26" s="56"/>
      <c r="AP26" s="55"/>
      <c r="AQ26" s="72">
        <v>45418</v>
      </c>
      <c r="AR26" s="52" t="s">
        <v>143</v>
      </c>
      <c r="AS26" s="52" t="s">
        <v>214</v>
      </c>
      <c r="AU26" s="56"/>
      <c r="AV26" s="56"/>
      <c r="AW26" s="56"/>
      <c r="AX26" s="56"/>
      <c r="AY26" s="56"/>
      <c r="AZ26" s="56"/>
      <c r="BA26" s="56"/>
      <c r="BB26" s="56"/>
      <c r="BC26" s="56"/>
      <c r="BD26" s="56"/>
      <c r="BE26" s="56"/>
      <c r="BF26" s="56"/>
      <c r="BG26" s="56"/>
      <c r="BH26" s="56"/>
      <c r="BI26" s="56"/>
    </row>
    <row r="27" spans="2:61" ht="30" customHeight="1">
      <c r="B27" s="934" t="str">
        <f t="shared" si="5"/>
        <v/>
      </c>
      <c r="C27" s="934"/>
      <c r="D27" s="463" t="str">
        <f t="shared" si="11"/>
        <v/>
      </c>
      <c r="E27" s="938"/>
      <c r="F27" s="938"/>
      <c r="H27" s="934" t="str">
        <f t="shared" si="6"/>
        <v/>
      </c>
      <c r="I27" s="934"/>
      <c r="J27" s="463" t="str">
        <f t="shared" si="0"/>
        <v/>
      </c>
      <c r="K27" s="932"/>
      <c r="L27" s="933"/>
      <c r="N27" s="934" t="str">
        <f t="shared" si="7"/>
        <v/>
      </c>
      <c r="O27" s="934"/>
      <c r="P27" s="463" t="str">
        <f t="shared" si="1"/>
        <v/>
      </c>
      <c r="Q27" s="932"/>
      <c r="R27" s="933"/>
      <c r="T27" s="934" t="str">
        <f t="shared" si="8"/>
        <v/>
      </c>
      <c r="U27" s="934"/>
      <c r="V27" s="463" t="str">
        <f t="shared" si="2"/>
        <v/>
      </c>
      <c r="W27" s="932"/>
      <c r="X27" s="933"/>
      <c r="Y27" s="54"/>
      <c r="Z27" s="934" t="str">
        <f t="shared" si="9"/>
        <v/>
      </c>
      <c r="AA27" s="934"/>
      <c r="AB27" s="463" t="str">
        <f t="shared" si="3"/>
        <v/>
      </c>
      <c r="AC27" s="932"/>
      <c r="AD27" s="933"/>
      <c r="AE27" s="54"/>
      <c r="AF27" s="934" t="str">
        <f t="shared" si="10"/>
        <v/>
      </c>
      <c r="AG27" s="934"/>
      <c r="AH27" s="463" t="str">
        <f t="shared" si="4"/>
        <v/>
      </c>
      <c r="AI27" s="932"/>
      <c r="AJ27" s="933"/>
      <c r="AK27" s="74"/>
      <c r="AQ27" s="72">
        <v>45488</v>
      </c>
      <c r="AR27" s="52" t="s">
        <v>143</v>
      </c>
      <c r="AS27" s="52" t="s">
        <v>205</v>
      </c>
    </row>
    <row r="28" spans="2:61" ht="30" customHeight="1">
      <c r="B28" s="934" t="str">
        <f t="shared" si="5"/>
        <v/>
      </c>
      <c r="C28" s="934"/>
      <c r="D28" s="463" t="str">
        <f t="shared" si="11"/>
        <v/>
      </c>
      <c r="E28" s="938"/>
      <c r="F28" s="938"/>
      <c r="H28" s="934" t="str">
        <f t="shared" si="6"/>
        <v/>
      </c>
      <c r="I28" s="934"/>
      <c r="J28" s="463" t="str">
        <f t="shared" si="0"/>
        <v/>
      </c>
      <c r="K28" s="932"/>
      <c r="L28" s="933"/>
      <c r="N28" s="934" t="str">
        <f t="shared" si="7"/>
        <v/>
      </c>
      <c r="O28" s="934"/>
      <c r="P28" s="463" t="str">
        <f t="shared" si="1"/>
        <v/>
      </c>
      <c r="Q28" s="932"/>
      <c r="R28" s="933"/>
      <c r="T28" s="934" t="str">
        <f t="shared" si="8"/>
        <v/>
      </c>
      <c r="U28" s="934"/>
      <c r="V28" s="463" t="str">
        <f t="shared" si="2"/>
        <v/>
      </c>
      <c r="W28" s="932"/>
      <c r="X28" s="933"/>
      <c r="Y28" s="54"/>
      <c r="Z28" s="934" t="str">
        <f t="shared" si="9"/>
        <v/>
      </c>
      <c r="AA28" s="934"/>
      <c r="AB28" s="463" t="str">
        <f t="shared" si="3"/>
        <v/>
      </c>
      <c r="AC28" s="932"/>
      <c r="AD28" s="933"/>
      <c r="AE28" s="54"/>
      <c r="AF28" s="934" t="str">
        <f t="shared" si="10"/>
        <v/>
      </c>
      <c r="AG28" s="934"/>
      <c r="AH28" s="463" t="str">
        <f t="shared" si="4"/>
        <v/>
      </c>
      <c r="AI28" s="932"/>
      <c r="AJ28" s="933"/>
      <c r="AK28" s="74"/>
      <c r="AQ28" s="72">
        <v>45515</v>
      </c>
      <c r="AR28" s="52" t="s">
        <v>142</v>
      </c>
      <c r="AS28" s="52" t="s">
        <v>206</v>
      </c>
    </row>
    <row r="29" spans="2:61" ht="30" customHeight="1">
      <c r="B29" s="934" t="str">
        <f t="shared" si="5"/>
        <v/>
      </c>
      <c r="C29" s="934"/>
      <c r="D29" s="463" t="str">
        <f t="shared" si="11"/>
        <v/>
      </c>
      <c r="E29" s="938"/>
      <c r="F29" s="938"/>
      <c r="H29" s="934" t="str">
        <f t="shared" si="6"/>
        <v/>
      </c>
      <c r="I29" s="934"/>
      <c r="J29" s="463" t="str">
        <f t="shared" si="0"/>
        <v/>
      </c>
      <c r="K29" s="932"/>
      <c r="L29" s="933"/>
      <c r="N29" s="934" t="str">
        <f t="shared" si="7"/>
        <v/>
      </c>
      <c r="O29" s="934"/>
      <c r="P29" s="463" t="str">
        <f t="shared" si="1"/>
        <v/>
      </c>
      <c r="Q29" s="932"/>
      <c r="R29" s="933"/>
      <c r="T29" s="934" t="str">
        <f t="shared" si="8"/>
        <v/>
      </c>
      <c r="U29" s="934"/>
      <c r="V29" s="463" t="str">
        <f t="shared" si="2"/>
        <v/>
      </c>
      <c r="W29" s="932"/>
      <c r="X29" s="933"/>
      <c r="Y29" s="54"/>
      <c r="Z29" s="934" t="str">
        <f t="shared" si="9"/>
        <v/>
      </c>
      <c r="AA29" s="934"/>
      <c r="AB29" s="463" t="str">
        <f t="shared" si="3"/>
        <v/>
      </c>
      <c r="AC29" s="932"/>
      <c r="AD29" s="933"/>
      <c r="AE29" s="54"/>
      <c r="AF29" s="934" t="str">
        <f t="shared" si="10"/>
        <v/>
      </c>
      <c r="AG29" s="934"/>
      <c r="AH29" s="463" t="str">
        <f t="shared" si="4"/>
        <v/>
      </c>
      <c r="AI29" s="932"/>
      <c r="AJ29" s="933"/>
      <c r="AK29" s="74"/>
      <c r="AQ29" s="72">
        <v>45516</v>
      </c>
      <c r="AR29" s="52" t="s">
        <v>143</v>
      </c>
      <c r="AS29" s="52" t="s">
        <v>214</v>
      </c>
    </row>
    <row r="30" spans="2:61" ht="30" customHeight="1">
      <c r="B30" s="934" t="str">
        <f t="shared" si="5"/>
        <v/>
      </c>
      <c r="C30" s="934"/>
      <c r="D30" s="463" t="str">
        <f t="shared" si="11"/>
        <v/>
      </c>
      <c r="E30" s="938"/>
      <c r="F30" s="938"/>
      <c r="H30" s="934" t="str">
        <f t="shared" si="6"/>
        <v/>
      </c>
      <c r="I30" s="934"/>
      <c r="J30" s="463" t="str">
        <f t="shared" si="0"/>
        <v/>
      </c>
      <c r="K30" s="932"/>
      <c r="L30" s="933"/>
      <c r="N30" s="934" t="str">
        <f t="shared" si="7"/>
        <v/>
      </c>
      <c r="O30" s="934"/>
      <c r="P30" s="463" t="str">
        <f t="shared" si="1"/>
        <v/>
      </c>
      <c r="Q30" s="932"/>
      <c r="R30" s="933"/>
      <c r="T30" s="934" t="str">
        <f t="shared" si="8"/>
        <v/>
      </c>
      <c r="U30" s="934"/>
      <c r="V30" s="463" t="str">
        <f t="shared" si="2"/>
        <v/>
      </c>
      <c r="W30" s="932"/>
      <c r="X30" s="933"/>
      <c r="Y30" s="54"/>
      <c r="Z30" s="934" t="str">
        <f t="shared" si="9"/>
        <v/>
      </c>
      <c r="AA30" s="934"/>
      <c r="AB30" s="463" t="str">
        <f t="shared" si="3"/>
        <v/>
      </c>
      <c r="AC30" s="932"/>
      <c r="AD30" s="933"/>
      <c r="AE30" s="54"/>
      <c r="AF30" s="934" t="str">
        <f t="shared" si="10"/>
        <v/>
      </c>
      <c r="AG30" s="934"/>
      <c r="AH30" s="463" t="str">
        <f t="shared" si="4"/>
        <v/>
      </c>
      <c r="AI30" s="932"/>
      <c r="AJ30" s="933"/>
      <c r="AK30" s="74"/>
      <c r="AQ30" s="72">
        <v>45551</v>
      </c>
      <c r="AR30" s="52" t="s">
        <v>143</v>
      </c>
      <c r="AS30" s="52" t="s">
        <v>207</v>
      </c>
    </row>
    <row r="31" spans="2:61" ht="30" customHeight="1">
      <c r="B31" s="934" t="str">
        <f t="shared" si="5"/>
        <v/>
      </c>
      <c r="C31" s="934"/>
      <c r="D31" s="463" t="str">
        <f t="shared" si="11"/>
        <v/>
      </c>
      <c r="E31" s="938"/>
      <c r="F31" s="938"/>
      <c r="H31" s="934" t="str">
        <f t="shared" si="6"/>
        <v/>
      </c>
      <c r="I31" s="934"/>
      <c r="J31" s="463" t="str">
        <f t="shared" si="0"/>
        <v/>
      </c>
      <c r="K31" s="932"/>
      <c r="L31" s="933"/>
      <c r="N31" s="934" t="str">
        <f t="shared" si="7"/>
        <v/>
      </c>
      <c r="O31" s="934"/>
      <c r="P31" s="463" t="str">
        <f t="shared" si="1"/>
        <v/>
      </c>
      <c r="Q31" s="932"/>
      <c r="R31" s="933"/>
      <c r="T31" s="934" t="str">
        <f t="shared" si="8"/>
        <v/>
      </c>
      <c r="U31" s="934"/>
      <c r="V31" s="463" t="str">
        <f t="shared" si="2"/>
        <v/>
      </c>
      <c r="W31" s="932"/>
      <c r="X31" s="933"/>
      <c r="Y31" s="54"/>
      <c r="Z31" s="934" t="str">
        <f t="shared" si="9"/>
        <v/>
      </c>
      <c r="AA31" s="934"/>
      <c r="AB31" s="463" t="str">
        <f t="shared" si="3"/>
        <v/>
      </c>
      <c r="AC31" s="932"/>
      <c r="AD31" s="933"/>
      <c r="AE31" s="54"/>
      <c r="AF31" s="934" t="str">
        <f t="shared" si="10"/>
        <v/>
      </c>
      <c r="AG31" s="934"/>
      <c r="AH31" s="463" t="str">
        <f t="shared" si="4"/>
        <v/>
      </c>
      <c r="AI31" s="932"/>
      <c r="AJ31" s="933"/>
      <c r="AK31" s="74"/>
      <c r="AQ31" s="72">
        <v>45557</v>
      </c>
      <c r="AR31" s="52" t="s">
        <v>142</v>
      </c>
      <c r="AS31" s="52" t="s">
        <v>208</v>
      </c>
    </row>
    <row r="32" spans="2:61" ht="30" customHeight="1">
      <c r="B32" s="934" t="str">
        <f t="shared" si="5"/>
        <v/>
      </c>
      <c r="C32" s="934"/>
      <c r="D32" s="463" t="str">
        <f t="shared" si="11"/>
        <v/>
      </c>
      <c r="E32" s="938"/>
      <c r="F32" s="938"/>
      <c r="H32" s="934" t="str">
        <f t="shared" si="6"/>
        <v/>
      </c>
      <c r="I32" s="934"/>
      <c r="J32" s="463" t="str">
        <f t="shared" si="0"/>
        <v/>
      </c>
      <c r="K32" s="932"/>
      <c r="L32" s="933"/>
      <c r="N32" s="934" t="str">
        <f t="shared" si="7"/>
        <v/>
      </c>
      <c r="O32" s="934"/>
      <c r="P32" s="463" t="str">
        <f t="shared" si="1"/>
        <v/>
      </c>
      <c r="Q32" s="932"/>
      <c r="R32" s="933"/>
      <c r="T32" s="934" t="str">
        <f t="shared" si="8"/>
        <v/>
      </c>
      <c r="U32" s="934"/>
      <c r="V32" s="463" t="str">
        <f t="shared" si="2"/>
        <v/>
      </c>
      <c r="W32" s="932"/>
      <c r="X32" s="933"/>
      <c r="Y32" s="54"/>
      <c r="Z32" s="934" t="str">
        <f t="shared" si="9"/>
        <v/>
      </c>
      <c r="AA32" s="934"/>
      <c r="AB32" s="463" t="str">
        <f t="shared" si="3"/>
        <v/>
      </c>
      <c r="AC32" s="932"/>
      <c r="AD32" s="933"/>
      <c r="AE32" s="54"/>
      <c r="AF32" s="934" t="str">
        <f t="shared" si="10"/>
        <v/>
      </c>
      <c r="AG32" s="934"/>
      <c r="AH32" s="463" t="str">
        <f t="shared" si="4"/>
        <v/>
      </c>
      <c r="AI32" s="932"/>
      <c r="AJ32" s="933"/>
      <c r="AK32" s="74"/>
      <c r="AQ32" s="72">
        <v>45558</v>
      </c>
      <c r="AR32" s="52" t="s">
        <v>143</v>
      </c>
      <c r="AS32" s="52" t="s">
        <v>214</v>
      </c>
    </row>
    <row r="33" spans="2:45" ht="30" customHeight="1">
      <c r="B33" s="934" t="str">
        <f t="shared" si="5"/>
        <v/>
      </c>
      <c r="C33" s="934"/>
      <c r="D33" s="463" t="str">
        <f t="shared" si="11"/>
        <v/>
      </c>
      <c r="E33" s="938"/>
      <c r="F33" s="938"/>
      <c r="H33" s="934" t="str">
        <f t="shared" si="6"/>
        <v/>
      </c>
      <c r="I33" s="934"/>
      <c r="J33" s="463" t="str">
        <f t="shared" si="0"/>
        <v/>
      </c>
      <c r="K33" s="932"/>
      <c r="L33" s="933"/>
      <c r="N33" s="934" t="str">
        <f t="shared" si="7"/>
        <v/>
      </c>
      <c r="O33" s="934"/>
      <c r="P33" s="463" t="str">
        <f t="shared" si="1"/>
        <v/>
      </c>
      <c r="Q33" s="932"/>
      <c r="R33" s="933"/>
      <c r="T33" s="934" t="str">
        <f t="shared" si="8"/>
        <v/>
      </c>
      <c r="U33" s="934"/>
      <c r="V33" s="463" t="str">
        <f t="shared" si="2"/>
        <v/>
      </c>
      <c r="W33" s="932"/>
      <c r="X33" s="933"/>
      <c r="Y33" s="54"/>
      <c r="Z33" s="934" t="str">
        <f t="shared" si="9"/>
        <v/>
      </c>
      <c r="AA33" s="934"/>
      <c r="AB33" s="463" t="str">
        <f t="shared" si="3"/>
        <v/>
      </c>
      <c r="AC33" s="932"/>
      <c r="AD33" s="933"/>
      <c r="AE33" s="54"/>
      <c r="AF33" s="934" t="str">
        <f t="shared" si="10"/>
        <v/>
      </c>
      <c r="AG33" s="934"/>
      <c r="AH33" s="463" t="str">
        <f t="shared" si="4"/>
        <v/>
      </c>
      <c r="AI33" s="932"/>
      <c r="AJ33" s="933"/>
      <c r="AK33" s="74"/>
      <c r="AQ33" s="72">
        <v>45579</v>
      </c>
      <c r="AR33" s="52" t="s">
        <v>143</v>
      </c>
      <c r="AS33" s="52" t="s">
        <v>217</v>
      </c>
    </row>
    <row r="34" spans="2:45" ht="30" customHeight="1">
      <c r="B34" s="934" t="str">
        <f t="shared" si="5"/>
        <v/>
      </c>
      <c r="C34" s="934"/>
      <c r="D34" s="463" t="str">
        <f t="shared" si="11"/>
        <v/>
      </c>
      <c r="E34" s="938"/>
      <c r="F34" s="938"/>
      <c r="H34" s="934" t="str">
        <f t="shared" si="6"/>
        <v/>
      </c>
      <c r="I34" s="934"/>
      <c r="J34" s="463" t="str">
        <f t="shared" si="0"/>
        <v/>
      </c>
      <c r="K34" s="932"/>
      <c r="L34" s="933"/>
      <c r="N34" s="934" t="str">
        <f t="shared" si="7"/>
        <v/>
      </c>
      <c r="O34" s="934"/>
      <c r="P34" s="463" t="str">
        <f t="shared" si="1"/>
        <v/>
      </c>
      <c r="Q34" s="932"/>
      <c r="R34" s="933"/>
      <c r="T34" s="934" t="str">
        <f t="shared" si="8"/>
        <v/>
      </c>
      <c r="U34" s="934"/>
      <c r="V34" s="463" t="str">
        <f t="shared" si="2"/>
        <v/>
      </c>
      <c r="W34" s="932"/>
      <c r="X34" s="933"/>
      <c r="Y34" s="54"/>
      <c r="Z34" s="934" t="str">
        <f t="shared" si="9"/>
        <v/>
      </c>
      <c r="AA34" s="934"/>
      <c r="AB34" s="463" t="str">
        <f t="shared" si="3"/>
        <v/>
      </c>
      <c r="AC34" s="932"/>
      <c r="AD34" s="933"/>
      <c r="AE34" s="54"/>
      <c r="AF34" s="934" t="str">
        <f t="shared" si="10"/>
        <v/>
      </c>
      <c r="AG34" s="934"/>
      <c r="AH34" s="463" t="str">
        <f t="shared" si="4"/>
        <v/>
      </c>
      <c r="AI34" s="932"/>
      <c r="AJ34" s="933"/>
      <c r="AK34" s="74"/>
      <c r="AQ34" s="72">
        <v>45599</v>
      </c>
      <c r="AR34" s="52" t="s">
        <v>142</v>
      </c>
      <c r="AS34" s="52" t="s">
        <v>210</v>
      </c>
    </row>
    <row r="35" spans="2:45" ht="30" customHeight="1">
      <c r="B35" s="934" t="str">
        <f t="shared" si="5"/>
        <v/>
      </c>
      <c r="C35" s="934"/>
      <c r="D35" s="463" t="str">
        <f t="shared" si="11"/>
        <v/>
      </c>
      <c r="E35" s="938"/>
      <c r="F35" s="938"/>
      <c r="H35" s="934" t="str">
        <f t="shared" si="6"/>
        <v/>
      </c>
      <c r="I35" s="934"/>
      <c r="J35" s="463" t="str">
        <f t="shared" si="0"/>
        <v/>
      </c>
      <c r="K35" s="932"/>
      <c r="L35" s="933"/>
      <c r="N35" s="934" t="str">
        <f t="shared" si="7"/>
        <v/>
      </c>
      <c r="O35" s="934"/>
      <c r="P35" s="463" t="str">
        <f t="shared" si="1"/>
        <v/>
      </c>
      <c r="Q35" s="932"/>
      <c r="R35" s="933"/>
      <c r="T35" s="934" t="str">
        <f t="shared" si="8"/>
        <v/>
      </c>
      <c r="U35" s="934"/>
      <c r="V35" s="463" t="str">
        <f t="shared" si="2"/>
        <v/>
      </c>
      <c r="W35" s="932"/>
      <c r="X35" s="933"/>
      <c r="Y35" s="54"/>
      <c r="Z35" s="934" t="str">
        <f t="shared" si="9"/>
        <v/>
      </c>
      <c r="AA35" s="934"/>
      <c r="AB35" s="463" t="str">
        <f t="shared" si="3"/>
        <v/>
      </c>
      <c r="AC35" s="932"/>
      <c r="AD35" s="933"/>
      <c r="AE35" s="54"/>
      <c r="AF35" s="934" t="str">
        <f t="shared" si="10"/>
        <v/>
      </c>
      <c r="AG35" s="934"/>
      <c r="AH35" s="463" t="str">
        <f t="shared" si="4"/>
        <v/>
      </c>
      <c r="AI35" s="932"/>
      <c r="AJ35" s="933"/>
      <c r="AK35" s="74"/>
      <c r="AQ35" s="72">
        <v>45600</v>
      </c>
      <c r="AR35" s="52" t="s">
        <v>143</v>
      </c>
      <c r="AS35" s="52" t="s">
        <v>214</v>
      </c>
    </row>
    <row r="36" spans="2:45" ht="30" customHeight="1">
      <c r="B36" s="934" t="str">
        <f t="shared" si="5"/>
        <v/>
      </c>
      <c r="C36" s="934"/>
      <c r="D36" s="463" t="str">
        <f t="shared" si="11"/>
        <v/>
      </c>
      <c r="E36" s="938"/>
      <c r="F36" s="938"/>
      <c r="H36" s="934" t="str">
        <f t="shared" si="6"/>
        <v/>
      </c>
      <c r="I36" s="934"/>
      <c r="J36" s="463" t="str">
        <f t="shared" si="0"/>
        <v/>
      </c>
      <c r="K36" s="932"/>
      <c r="L36" s="933"/>
      <c r="N36" s="934" t="str">
        <f t="shared" si="7"/>
        <v/>
      </c>
      <c r="O36" s="934"/>
      <c r="P36" s="463" t="str">
        <f t="shared" si="1"/>
        <v/>
      </c>
      <c r="Q36" s="932"/>
      <c r="R36" s="933"/>
      <c r="T36" s="934" t="str">
        <f t="shared" si="8"/>
        <v/>
      </c>
      <c r="U36" s="934"/>
      <c r="V36" s="463" t="str">
        <f t="shared" si="2"/>
        <v/>
      </c>
      <c r="W36" s="932"/>
      <c r="X36" s="933"/>
      <c r="Y36" s="54"/>
      <c r="Z36" s="934" t="str">
        <f t="shared" si="9"/>
        <v/>
      </c>
      <c r="AA36" s="934"/>
      <c r="AB36" s="463" t="str">
        <f t="shared" si="3"/>
        <v/>
      </c>
      <c r="AC36" s="932"/>
      <c r="AD36" s="933"/>
      <c r="AE36" s="54"/>
      <c r="AF36" s="934" t="str">
        <f t="shared" si="10"/>
        <v/>
      </c>
      <c r="AG36" s="934"/>
      <c r="AH36" s="463" t="str">
        <f t="shared" si="4"/>
        <v/>
      </c>
      <c r="AI36" s="932"/>
      <c r="AJ36" s="933"/>
      <c r="AK36" s="74"/>
      <c r="AQ36" s="72">
        <v>45619</v>
      </c>
      <c r="AR36" s="52" t="s">
        <v>193</v>
      </c>
      <c r="AS36" s="52" t="s">
        <v>211</v>
      </c>
    </row>
    <row r="37" spans="2:45" ht="30" customHeight="1">
      <c r="B37" s="934" t="str">
        <f t="shared" si="5"/>
        <v/>
      </c>
      <c r="C37" s="934"/>
      <c r="D37" s="463" t="str">
        <f t="shared" si="11"/>
        <v/>
      </c>
      <c r="E37" s="938"/>
      <c r="F37" s="938"/>
      <c r="H37" s="934" t="str">
        <f t="shared" si="6"/>
        <v/>
      </c>
      <c r="I37" s="934"/>
      <c r="J37" s="463" t="str">
        <f t="shared" si="0"/>
        <v/>
      </c>
      <c r="K37" s="932"/>
      <c r="L37" s="933"/>
      <c r="N37" s="934" t="str">
        <f t="shared" si="7"/>
        <v/>
      </c>
      <c r="O37" s="934"/>
      <c r="P37" s="463" t="str">
        <f t="shared" si="1"/>
        <v/>
      </c>
      <c r="Q37" s="932"/>
      <c r="R37" s="933"/>
      <c r="T37" s="934" t="str">
        <f t="shared" si="8"/>
        <v/>
      </c>
      <c r="U37" s="934"/>
      <c r="V37" s="463" t="str">
        <f t="shared" si="2"/>
        <v/>
      </c>
      <c r="W37" s="932"/>
      <c r="X37" s="933"/>
      <c r="Y37" s="54"/>
      <c r="Z37" s="934" t="str">
        <f t="shared" si="9"/>
        <v/>
      </c>
      <c r="AA37" s="934"/>
      <c r="AB37" s="463" t="str">
        <f t="shared" si="3"/>
        <v/>
      </c>
      <c r="AC37" s="932"/>
      <c r="AD37" s="933"/>
      <c r="AE37" s="54"/>
      <c r="AF37" s="934" t="str">
        <f t="shared" si="10"/>
        <v/>
      </c>
      <c r="AG37" s="934"/>
      <c r="AH37" s="463" t="str">
        <f t="shared" si="4"/>
        <v/>
      </c>
      <c r="AI37" s="932"/>
      <c r="AJ37" s="933"/>
      <c r="AK37" s="74"/>
      <c r="AQ37" s="72">
        <v>45658</v>
      </c>
      <c r="AR37" s="52" t="s">
        <v>200</v>
      </c>
      <c r="AS37" s="52" t="s">
        <v>188</v>
      </c>
    </row>
    <row r="38" spans="2:45" ht="30" customHeight="1">
      <c r="B38" s="934" t="str">
        <f t="shared" si="5"/>
        <v/>
      </c>
      <c r="C38" s="934"/>
      <c r="D38" s="463" t="str">
        <f t="shared" si="11"/>
        <v/>
      </c>
      <c r="E38" s="938"/>
      <c r="F38" s="938"/>
      <c r="H38" s="934" t="str">
        <f t="shared" si="6"/>
        <v/>
      </c>
      <c r="I38" s="934"/>
      <c r="J38" s="463" t="str">
        <f t="shared" si="0"/>
        <v/>
      </c>
      <c r="K38" s="932"/>
      <c r="L38" s="933"/>
      <c r="N38" s="934" t="str">
        <f t="shared" si="7"/>
        <v/>
      </c>
      <c r="O38" s="934"/>
      <c r="P38" s="463" t="str">
        <f t="shared" si="1"/>
        <v/>
      </c>
      <c r="Q38" s="932"/>
      <c r="R38" s="933"/>
      <c r="T38" s="934" t="str">
        <f t="shared" si="8"/>
        <v/>
      </c>
      <c r="U38" s="934"/>
      <c r="V38" s="463" t="str">
        <f t="shared" si="2"/>
        <v/>
      </c>
      <c r="W38" s="932"/>
      <c r="X38" s="933"/>
      <c r="Y38" s="54"/>
      <c r="Z38" s="934" t="str">
        <f t="shared" si="9"/>
        <v/>
      </c>
      <c r="AA38" s="934"/>
      <c r="AB38" s="463" t="str">
        <f t="shared" si="3"/>
        <v/>
      </c>
      <c r="AC38" s="932"/>
      <c r="AD38" s="933"/>
      <c r="AE38" s="54"/>
      <c r="AF38" s="934" t="str">
        <f t="shared" si="10"/>
        <v/>
      </c>
      <c r="AG38" s="934"/>
      <c r="AH38" s="463" t="str">
        <f t="shared" si="4"/>
        <v/>
      </c>
      <c r="AI38" s="932"/>
      <c r="AJ38" s="933"/>
      <c r="AK38" s="74"/>
      <c r="AQ38" s="72">
        <v>45670</v>
      </c>
      <c r="AR38" s="52" t="s">
        <v>143</v>
      </c>
      <c r="AS38" s="52" t="s">
        <v>192</v>
      </c>
    </row>
    <row r="39" spans="2:45" ht="30" customHeight="1">
      <c r="B39" s="934" t="str">
        <f t="shared" si="5"/>
        <v/>
      </c>
      <c r="C39" s="934"/>
      <c r="D39" s="463" t="str">
        <f t="shared" si="11"/>
        <v/>
      </c>
      <c r="E39" s="938"/>
      <c r="F39" s="938"/>
      <c r="H39" s="934" t="str">
        <f t="shared" si="6"/>
        <v/>
      </c>
      <c r="I39" s="934"/>
      <c r="J39" s="463" t="str">
        <f t="shared" si="0"/>
        <v/>
      </c>
      <c r="K39" s="932"/>
      <c r="L39" s="933"/>
      <c r="N39" s="934" t="str">
        <f t="shared" si="7"/>
        <v/>
      </c>
      <c r="O39" s="934"/>
      <c r="P39" s="463" t="str">
        <f t="shared" si="1"/>
        <v/>
      </c>
      <c r="Q39" s="932"/>
      <c r="R39" s="933"/>
      <c r="T39" s="934" t="str">
        <f t="shared" si="8"/>
        <v/>
      </c>
      <c r="U39" s="934"/>
      <c r="V39" s="463" t="str">
        <f t="shared" si="2"/>
        <v/>
      </c>
      <c r="W39" s="932"/>
      <c r="X39" s="933"/>
      <c r="Y39" s="54"/>
      <c r="Z39" s="934" t="str">
        <f t="shared" si="9"/>
        <v/>
      </c>
      <c r="AA39" s="934"/>
      <c r="AB39" s="463" t="str">
        <f t="shared" si="3"/>
        <v/>
      </c>
      <c r="AC39" s="932"/>
      <c r="AD39" s="933"/>
      <c r="AE39" s="54"/>
      <c r="AF39" s="934" t="str">
        <f t="shared" si="10"/>
        <v/>
      </c>
      <c r="AG39" s="934"/>
      <c r="AH39" s="463" t="str">
        <f t="shared" si="4"/>
        <v/>
      </c>
      <c r="AI39" s="932"/>
      <c r="AJ39" s="933"/>
      <c r="AK39" s="74"/>
      <c r="AQ39" s="72">
        <v>45699</v>
      </c>
      <c r="AR39" s="52" t="s">
        <v>197</v>
      </c>
      <c r="AS39" s="52" t="s">
        <v>194</v>
      </c>
    </row>
    <row r="40" spans="2:45" ht="30" customHeight="1">
      <c r="B40" s="934" t="str">
        <f t="shared" si="5"/>
        <v/>
      </c>
      <c r="C40" s="934"/>
      <c r="D40" s="463" t="str">
        <f t="shared" si="11"/>
        <v/>
      </c>
      <c r="E40" s="938"/>
      <c r="F40" s="938"/>
      <c r="H40" s="934" t="str">
        <f t="shared" si="6"/>
        <v/>
      </c>
      <c r="I40" s="934"/>
      <c r="J40" s="463" t="str">
        <f t="shared" si="0"/>
        <v/>
      </c>
      <c r="K40" s="932"/>
      <c r="L40" s="933"/>
      <c r="N40" s="934" t="str">
        <f t="shared" si="7"/>
        <v/>
      </c>
      <c r="O40" s="934"/>
      <c r="P40" s="463" t="str">
        <f t="shared" si="1"/>
        <v/>
      </c>
      <c r="Q40" s="932"/>
      <c r="R40" s="933"/>
      <c r="T40" s="934" t="str">
        <f t="shared" si="8"/>
        <v/>
      </c>
      <c r="U40" s="934"/>
      <c r="V40" s="463" t="str">
        <f t="shared" si="2"/>
        <v/>
      </c>
      <c r="W40" s="932"/>
      <c r="X40" s="933"/>
      <c r="Y40" s="54"/>
      <c r="Z40" s="934" t="str">
        <f t="shared" si="9"/>
        <v/>
      </c>
      <c r="AA40" s="934"/>
      <c r="AB40" s="463" t="str">
        <f t="shared" si="3"/>
        <v/>
      </c>
      <c r="AC40" s="932"/>
      <c r="AD40" s="933"/>
      <c r="AE40" s="54"/>
      <c r="AF40" s="934" t="str">
        <f t="shared" si="10"/>
        <v/>
      </c>
      <c r="AG40" s="934"/>
      <c r="AH40" s="463" t="str">
        <f t="shared" si="4"/>
        <v/>
      </c>
      <c r="AI40" s="932"/>
      <c r="AJ40" s="933"/>
      <c r="AK40" s="74"/>
      <c r="AQ40" s="72">
        <v>45711</v>
      </c>
      <c r="AR40" s="52" t="s">
        <v>142</v>
      </c>
      <c r="AS40" s="52" t="s">
        <v>196</v>
      </c>
    </row>
    <row r="41" spans="2:45" ht="30" customHeight="1">
      <c r="B41" s="934" t="str">
        <f t="shared" si="5"/>
        <v/>
      </c>
      <c r="C41" s="934"/>
      <c r="D41" s="463" t="str">
        <f t="shared" si="11"/>
        <v/>
      </c>
      <c r="E41" s="938"/>
      <c r="F41" s="938"/>
      <c r="H41" s="934" t="str">
        <f t="shared" si="6"/>
        <v/>
      </c>
      <c r="I41" s="934"/>
      <c r="J41" s="463" t="str">
        <f t="shared" si="0"/>
        <v/>
      </c>
      <c r="K41" s="932"/>
      <c r="L41" s="933"/>
      <c r="N41" s="934" t="str">
        <f t="shared" si="7"/>
        <v/>
      </c>
      <c r="O41" s="934"/>
      <c r="P41" s="463" t="str">
        <f t="shared" si="1"/>
        <v/>
      </c>
      <c r="Q41" s="932"/>
      <c r="R41" s="933"/>
      <c r="T41" s="934" t="str">
        <f t="shared" si="8"/>
        <v/>
      </c>
      <c r="U41" s="934"/>
      <c r="V41" s="463" t="str">
        <f t="shared" si="2"/>
        <v/>
      </c>
      <c r="W41" s="932"/>
      <c r="X41" s="933"/>
      <c r="Y41" s="54"/>
      <c r="Z41" s="934" t="str">
        <f t="shared" si="9"/>
        <v/>
      </c>
      <c r="AA41" s="934"/>
      <c r="AB41" s="463" t="str">
        <f t="shared" si="3"/>
        <v/>
      </c>
      <c r="AC41" s="932"/>
      <c r="AD41" s="933"/>
      <c r="AE41" s="54"/>
      <c r="AF41" s="934" t="str">
        <f t="shared" si="10"/>
        <v/>
      </c>
      <c r="AG41" s="934"/>
      <c r="AH41" s="463" t="str">
        <f t="shared" si="4"/>
        <v/>
      </c>
      <c r="AI41" s="932"/>
      <c r="AJ41" s="933"/>
      <c r="AK41" s="74"/>
      <c r="AQ41" s="72">
        <v>45712</v>
      </c>
      <c r="AR41" s="52" t="s">
        <v>143</v>
      </c>
      <c r="AS41" s="52" t="s">
        <v>214</v>
      </c>
    </row>
    <row r="42" spans="2:45" ht="30" customHeight="1">
      <c r="B42" s="934" t="str">
        <f t="shared" si="5"/>
        <v/>
      </c>
      <c r="C42" s="934"/>
      <c r="D42" s="463" t="str">
        <f t="shared" si="11"/>
        <v/>
      </c>
      <c r="E42" s="938"/>
      <c r="F42" s="938"/>
      <c r="H42" s="934" t="str">
        <f t="shared" si="6"/>
        <v/>
      </c>
      <c r="I42" s="934"/>
      <c r="J42" s="463" t="str">
        <f t="shared" si="0"/>
        <v/>
      </c>
      <c r="K42" s="932"/>
      <c r="L42" s="933"/>
      <c r="N42" s="934" t="str">
        <f t="shared" si="7"/>
        <v/>
      </c>
      <c r="O42" s="934"/>
      <c r="P42" s="463" t="str">
        <f t="shared" si="1"/>
        <v/>
      </c>
      <c r="Q42" s="932"/>
      <c r="R42" s="933"/>
      <c r="T42" s="934" t="str">
        <f t="shared" si="8"/>
        <v/>
      </c>
      <c r="U42" s="934"/>
      <c r="V42" s="463" t="str">
        <f t="shared" si="2"/>
        <v/>
      </c>
      <c r="W42" s="932"/>
      <c r="X42" s="933"/>
      <c r="Y42" s="54"/>
      <c r="Z42" s="934" t="str">
        <f t="shared" si="9"/>
        <v/>
      </c>
      <c r="AA42" s="934"/>
      <c r="AB42" s="463" t="str">
        <f t="shared" si="3"/>
        <v/>
      </c>
      <c r="AC42" s="932"/>
      <c r="AD42" s="933"/>
      <c r="AE42" s="54"/>
      <c r="AF42" s="934" t="str">
        <f t="shared" si="10"/>
        <v/>
      </c>
      <c r="AG42" s="934"/>
      <c r="AH42" s="463" t="str">
        <f t="shared" si="4"/>
        <v/>
      </c>
      <c r="AI42" s="932"/>
      <c r="AJ42" s="933"/>
      <c r="AK42" s="74"/>
      <c r="AQ42" s="72">
        <v>45736</v>
      </c>
      <c r="AR42" s="52" t="s">
        <v>195</v>
      </c>
      <c r="AS42" s="52" t="s">
        <v>198</v>
      </c>
    </row>
    <row r="43" spans="2:45" ht="30" customHeight="1">
      <c r="B43" s="934" t="str">
        <f t="shared" si="5"/>
        <v/>
      </c>
      <c r="C43" s="934"/>
      <c r="D43" s="463" t="str">
        <f t="shared" si="11"/>
        <v/>
      </c>
      <c r="E43" s="938"/>
      <c r="F43" s="938"/>
      <c r="H43" s="934" t="str">
        <f t="shared" si="6"/>
        <v/>
      </c>
      <c r="I43" s="934"/>
      <c r="J43" s="463" t="str">
        <f t="shared" si="0"/>
        <v/>
      </c>
      <c r="K43" s="932"/>
      <c r="L43" s="933"/>
      <c r="N43" s="934" t="str">
        <f t="shared" si="7"/>
        <v/>
      </c>
      <c r="O43" s="934"/>
      <c r="P43" s="463" t="str">
        <f t="shared" si="1"/>
        <v/>
      </c>
      <c r="Q43" s="932"/>
      <c r="R43" s="933"/>
      <c r="T43" s="934" t="str">
        <f t="shared" si="8"/>
        <v/>
      </c>
      <c r="U43" s="934"/>
      <c r="V43" s="463" t="str">
        <f t="shared" si="2"/>
        <v/>
      </c>
      <c r="W43" s="932"/>
      <c r="X43" s="933"/>
      <c r="Y43" s="54"/>
      <c r="Z43" s="934" t="str">
        <f t="shared" si="9"/>
        <v/>
      </c>
      <c r="AA43" s="934"/>
      <c r="AB43" s="463" t="str">
        <f t="shared" si="3"/>
        <v/>
      </c>
      <c r="AC43" s="932"/>
      <c r="AD43" s="933"/>
      <c r="AE43" s="54"/>
      <c r="AF43" s="934" t="str">
        <f t="shared" si="10"/>
        <v/>
      </c>
      <c r="AG43" s="934"/>
      <c r="AH43" s="463" t="str">
        <f t="shared" si="4"/>
        <v/>
      </c>
      <c r="AI43" s="932"/>
      <c r="AJ43" s="933"/>
      <c r="AK43" s="74"/>
      <c r="AQ43" s="72">
        <v>45776</v>
      </c>
      <c r="AR43" s="52" t="s">
        <v>197</v>
      </c>
      <c r="AS43" s="52" t="s">
        <v>199</v>
      </c>
    </row>
    <row r="44" spans="2:45" ht="30" customHeight="1">
      <c r="B44" s="934" t="str">
        <f t="shared" si="5"/>
        <v/>
      </c>
      <c r="C44" s="934"/>
      <c r="D44" s="463" t="str">
        <f t="shared" si="11"/>
        <v/>
      </c>
      <c r="E44" s="938"/>
      <c r="F44" s="938"/>
      <c r="H44" s="934" t="str">
        <f t="shared" si="6"/>
        <v/>
      </c>
      <c r="I44" s="934"/>
      <c r="J44" s="463" t="str">
        <f t="shared" si="0"/>
        <v/>
      </c>
      <c r="K44" s="932"/>
      <c r="L44" s="933"/>
      <c r="N44" s="934" t="str">
        <f t="shared" si="7"/>
        <v/>
      </c>
      <c r="O44" s="934"/>
      <c r="P44" s="463" t="str">
        <f t="shared" si="1"/>
        <v/>
      </c>
      <c r="Q44" s="932"/>
      <c r="R44" s="933"/>
      <c r="T44" s="934" t="str">
        <f t="shared" si="8"/>
        <v/>
      </c>
      <c r="U44" s="934"/>
      <c r="V44" s="463" t="str">
        <f t="shared" si="2"/>
        <v/>
      </c>
      <c r="W44" s="932"/>
      <c r="X44" s="933"/>
      <c r="Y44" s="54"/>
      <c r="Z44" s="934" t="str">
        <f t="shared" si="9"/>
        <v/>
      </c>
      <c r="AA44" s="934"/>
      <c r="AB44" s="463" t="str">
        <f t="shared" si="3"/>
        <v/>
      </c>
      <c r="AC44" s="932"/>
      <c r="AD44" s="933"/>
      <c r="AE44" s="54"/>
      <c r="AF44" s="934" t="str">
        <f t="shared" si="10"/>
        <v/>
      </c>
      <c r="AG44" s="934"/>
      <c r="AH44" s="463" t="str">
        <f t="shared" si="4"/>
        <v/>
      </c>
      <c r="AI44" s="932"/>
      <c r="AJ44" s="933"/>
      <c r="AK44" s="74"/>
      <c r="AQ44" s="72">
        <v>45780</v>
      </c>
      <c r="AR44" s="52" t="s">
        <v>193</v>
      </c>
      <c r="AS44" s="52" t="s">
        <v>201</v>
      </c>
    </row>
    <row r="45" spans="2:45" ht="30" customHeight="1">
      <c r="B45" s="934" t="str">
        <f t="shared" si="5"/>
        <v/>
      </c>
      <c r="C45" s="934"/>
      <c r="D45" s="463" t="str">
        <f t="shared" si="11"/>
        <v/>
      </c>
      <c r="E45" s="938"/>
      <c r="F45" s="938"/>
      <c r="H45" s="934" t="str">
        <f t="shared" si="6"/>
        <v/>
      </c>
      <c r="I45" s="934"/>
      <c r="J45" s="463" t="str">
        <f t="shared" si="0"/>
        <v/>
      </c>
      <c r="K45" s="932"/>
      <c r="L45" s="933"/>
      <c r="N45" s="934" t="str">
        <f t="shared" si="7"/>
        <v/>
      </c>
      <c r="O45" s="934"/>
      <c r="P45" s="463" t="str">
        <f t="shared" si="1"/>
        <v/>
      </c>
      <c r="Q45" s="932"/>
      <c r="R45" s="933"/>
      <c r="T45" s="934" t="str">
        <f t="shared" si="8"/>
        <v/>
      </c>
      <c r="U45" s="934"/>
      <c r="V45" s="463" t="str">
        <f t="shared" si="2"/>
        <v/>
      </c>
      <c r="W45" s="932"/>
      <c r="X45" s="933"/>
      <c r="Y45" s="54"/>
      <c r="Z45" s="934" t="str">
        <f t="shared" si="9"/>
        <v/>
      </c>
      <c r="AA45" s="934"/>
      <c r="AB45" s="463" t="str">
        <f t="shared" si="3"/>
        <v/>
      </c>
      <c r="AC45" s="932"/>
      <c r="AD45" s="933"/>
      <c r="AE45" s="54"/>
      <c r="AF45" s="934" t="str">
        <f t="shared" si="10"/>
        <v/>
      </c>
      <c r="AG45" s="934"/>
      <c r="AH45" s="463" t="str">
        <f t="shared" si="4"/>
        <v/>
      </c>
      <c r="AI45" s="932"/>
      <c r="AJ45" s="933"/>
      <c r="AK45" s="74"/>
      <c r="AQ45" s="72">
        <v>45781</v>
      </c>
      <c r="AR45" s="52" t="s">
        <v>142</v>
      </c>
      <c r="AS45" s="52" t="s">
        <v>202</v>
      </c>
    </row>
    <row r="46" spans="2:45" ht="30" customHeight="1">
      <c r="B46" s="934" t="str">
        <f>IFERROR(IF(AND(C$15=6,E$15=2),B45+1,IF(E$15=2,"",B45+1)),"")</f>
        <v/>
      </c>
      <c r="C46" s="934"/>
      <c r="D46" s="463" t="str">
        <f t="shared" si="11"/>
        <v/>
      </c>
      <c r="E46" s="938"/>
      <c r="F46" s="938"/>
      <c r="H46" s="936" t="str">
        <f>IFERROR(IF(AND(I$15=6,K$15=2),H45+1,IF(K$15=2,"",H45+1)),"")</f>
        <v/>
      </c>
      <c r="I46" s="937"/>
      <c r="J46" s="463" t="str">
        <f t="shared" si="0"/>
        <v/>
      </c>
      <c r="K46" s="932"/>
      <c r="L46" s="933"/>
      <c r="N46" s="936" t="str">
        <f>IFERROR(IF(AND(O$15=6,Q$15=2),N45+1,IF(Q$15=2,"",N45+1)),"")</f>
        <v/>
      </c>
      <c r="O46" s="937"/>
      <c r="P46" s="463" t="str">
        <f t="shared" si="1"/>
        <v/>
      </c>
      <c r="Q46" s="932"/>
      <c r="R46" s="933"/>
      <c r="T46" s="936" t="str">
        <f>IFERROR(IF(AND(U$15=6,W$15=2),T45+1,IF(W$15=2,"",T45+1)),"")</f>
        <v/>
      </c>
      <c r="U46" s="937"/>
      <c r="V46" s="463" t="str">
        <f t="shared" si="2"/>
        <v/>
      </c>
      <c r="W46" s="932"/>
      <c r="X46" s="933"/>
      <c r="Y46" s="54"/>
      <c r="Z46" s="936" t="str">
        <f>IFERROR(IF(AND(AA$15=6,AC$15=2),Z45+1,IF(AC$15=2,"",Z45+1)),"")</f>
        <v/>
      </c>
      <c r="AA46" s="937"/>
      <c r="AB46" s="463" t="str">
        <f t="shared" si="3"/>
        <v/>
      </c>
      <c r="AC46" s="932"/>
      <c r="AD46" s="933"/>
      <c r="AE46" s="54"/>
      <c r="AF46" s="936" t="str">
        <f>IFERROR(IF(AND(AG$15=6,AI$15=2),AF45+1,IF(AI$15=2,"",AF45+1)),"")</f>
        <v/>
      </c>
      <c r="AG46" s="937"/>
      <c r="AH46" s="463" t="str">
        <f t="shared" si="4"/>
        <v/>
      </c>
      <c r="AI46" s="932"/>
      <c r="AJ46" s="933"/>
      <c r="AK46" s="74"/>
      <c r="AQ46" s="72">
        <v>45782</v>
      </c>
      <c r="AR46" s="52" t="s">
        <v>143</v>
      </c>
      <c r="AS46" s="52" t="s">
        <v>204</v>
      </c>
    </row>
    <row r="47" spans="2:45" ht="30" customHeight="1">
      <c r="B47" s="934" t="str">
        <f>IFERROR(IF(E$15=2,"",B46+1),"")</f>
        <v/>
      </c>
      <c r="C47" s="934"/>
      <c r="D47" s="463" t="str">
        <f t="shared" si="11"/>
        <v/>
      </c>
      <c r="E47" s="938"/>
      <c r="F47" s="938"/>
      <c r="H47" s="934" t="str">
        <f>IFERROR(IF(K$15=2,"",H46+1),"")</f>
        <v/>
      </c>
      <c r="I47" s="934"/>
      <c r="J47" s="463" t="str">
        <f t="shared" si="0"/>
        <v/>
      </c>
      <c r="K47" s="932"/>
      <c r="L47" s="933"/>
      <c r="N47" s="934" t="str">
        <f>IFERROR(IF(Q$15=2,"",N46+1),"")</f>
        <v/>
      </c>
      <c r="O47" s="934"/>
      <c r="P47" s="463" t="str">
        <f t="shared" si="1"/>
        <v/>
      </c>
      <c r="Q47" s="932"/>
      <c r="R47" s="933"/>
      <c r="T47" s="934" t="str">
        <f>IFERROR(IF(W$15=2,"",T46+1),"")</f>
        <v/>
      </c>
      <c r="U47" s="934"/>
      <c r="V47" s="463" t="str">
        <f t="shared" si="2"/>
        <v/>
      </c>
      <c r="W47" s="932"/>
      <c r="X47" s="933"/>
      <c r="Y47" s="54"/>
      <c r="Z47" s="934" t="str">
        <f>IFERROR(IF(AC$15=2,"",Z46+1),"")</f>
        <v/>
      </c>
      <c r="AA47" s="934"/>
      <c r="AB47" s="463" t="str">
        <f t="shared" si="3"/>
        <v/>
      </c>
      <c r="AC47" s="932"/>
      <c r="AD47" s="933"/>
      <c r="AE47" s="54"/>
      <c r="AF47" s="934" t="str">
        <f>IFERROR(IF(AI$15=2,"",AF46+1),"")</f>
        <v/>
      </c>
      <c r="AG47" s="934"/>
      <c r="AH47" s="463" t="str">
        <f t="shared" si="4"/>
        <v/>
      </c>
      <c r="AI47" s="932"/>
      <c r="AJ47" s="933"/>
      <c r="AK47" s="74"/>
      <c r="AQ47" s="72">
        <v>45783</v>
      </c>
      <c r="AR47" s="52" t="s">
        <v>197</v>
      </c>
      <c r="AS47" s="52" t="s">
        <v>214</v>
      </c>
    </row>
    <row r="48" spans="2:45" ht="30" customHeight="1" thickBot="1">
      <c r="B48" s="931" t="str">
        <f>IFERROR(IF(OR(E15=2,E15=4,E15=6,E15=9,E15=11),"",B47+1),"")</f>
        <v/>
      </c>
      <c r="C48" s="931"/>
      <c r="D48" s="76" t="str">
        <f t="shared" si="11"/>
        <v/>
      </c>
      <c r="E48" s="935"/>
      <c r="F48" s="935"/>
      <c r="H48" s="931" t="str">
        <f>IFERROR(IF(OR(K15=2,K15=4,K15=6,K15=9,K15=11),"",H47+1),"")</f>
        <v/>
      </c>
      <c r="I48" s="931"/>
      <c r="J48" s="76" t="str">
        <f t="shared" si="0"/>
        <v/>
      </c>
      <c r="K48" s="925"/>
      <c r="L48" s="926"/>
      <c r="N48" s="931" t="str">
        <f>IFERROR(IF(OR(Q15=2,Q15=4,Q15=6,Q15=9,Q15=11),"",N47+1),"")</f>
        <v/>
      </c>
      <c r="O48" s="931"/>
      <c r="P48" s="76" t="str">
        <f t="shared" si="1"/>
        <v/>
      </c>
      <c r="Q48" s="925"/>
      <c r="R48" s="926"/>
      <c r="T48" s="931" t="str">
        <f>IFERROR(IF(OR(W15=2,W15=4,W15=6,W15=9,W15=11),"",T47+1),"")</f>
        <v/>
      </c>
      <c r="U48" s="931"/>
      <c r="V48" s="76" t="str">
        <f t="shared" si="2"/>
        <v/>
      </c>
      <c r="W48" s="925"/>
      <c r="X48" s="926"/>
      <c r="Y48" s="54"/>
      <c r="Z48" s="931" t="str">
        <f>IFERROR(IF(OR(AC15=2,AC15=4,AC15=6,AC15=9,AC15=11),"",Z47+1),"")</f>
        <v/>
      </c>
      <c r="AA48" s="931"/>
      <c r="AB48" s="76" t="str">
        <f t="shared" si="3"/>
        <v/>
      </c>
      <c r="AC48" s="925"/>
      <c r="AD48" s="926"/>
      <c r="AE48" s="54"/>
      <c r="AF48" s="931" t="str">
        <f>IFERROR(IF(OR(AI15=2,AI15=4,AI15=6,AI15=9,AI15=11),"",AF47+1),"")</f>
        <v/>
      </c>
      <c r="AG48" s="931"/>
      <c r="AH48" s="76" t="str">
        <f t="shared" si="4"/>
        <v/>
      </c>
      <c r="AI48" s="925"/>
      <c r="AJ48" s="926"/>
      <c r="AK48" s="74"/>
      <c r="AQ48" s="72">
        <v>45859</v>
      </c>
      <c r="AR48" s="52" t="s">
        <v>143</v>
      </c>
      <c r="AS48" s="52" t="s">
        <v>205</v>
      </c>
    </row>
    <row r="49" spans="2:46" ht="30" customHeight="1" thickTop="1">
      <c r="B49" s="927" t="s">
        <v>215</v>
      </c>
      <c r="C49" s="927"/>
      <c r="D49" s="928" t="str">
        <f>IF(COUNTIF(E$18:F$48,B49)=0,"",COUNTIF(E$18:F$48,B49))</f>
        <v/>
      </c>
      <c r="E49" s="911"/>
      <c r="F49" s="77" t="s">
        <v>216</v>
      </c>
      <c r="H49" s="912" t="s">
        <v>215</v>
      </c>
      <c r="I49" s="912"/>
      <c r="J49" s="910" t="str">
        <f>IF(COUNTIF(K$18:L$48,H49)=0,"",COUNTIF(K$18:L$48,H49))</f>
        <v/>
      </c>
      <c r="K49" s="911"/>
      <c r="L49" s="77" t="s">
        <v>216</v>
      </c>
      <c r="N49" s="912" t="s">
        <v>215</v>
      </c>
      <c r="O49" s="912"/>
      <c r="P49" s="929" t="str">
        <f>IF(COUNTIF(Q$18:R$48,N49)=0,"",COUNTIF(Q$18:R$48,N49))</f>
        <v/>
      </c>
      <c r="Q49" s="930"/>
      <c r="R49" s="77" t="s">
        <v>216</v>
      </c>
      <c r="T49" s="912" t="s">
        <v>215</v>
      </c>
      <c r="U49" s="912"/>
      <c r="V49" s="910" t="str">
        <f>IF(COUNTIF(W$18:X$48,T49)=0,"",COUNTIF(W$18:X$48,T49))</f>
        <v/>
      </c>
      <c r="W49" s="911"/>
      <c r="X49" s="77" t="s">
        <v>216</v>
      </c>
      <c r="Z49" s="912" t="s">
        <v>215</v>
      </c>
      <c r="AA49" s="912"/>
      <c r="AB49" s="910" t="str">
        <f>IF(COUNTIF(AC$18:AD$48,Z49)=0,"",COUNTIF(AC$18:AD$48,Z49))</f>
        <v/>
      </c>
      <c r="AC49" s="911"/>
      <c r="AD49" s="77" t="s">
        <v>216</v>
      </c>
      <c r="AF49" s="912" t="s">
        <v>215</v>
      </c>
      <c r="AG49" s="912"/>
      <c r="AH49" s="910" t="str">
        <f>IF(COUNTIF(AI$18:AJ$48,AF49)=0,"",COUNTIF(AI$18:AJ$48,AF49))</f>
        <v/>
      </c>
      <c r="AI49" s="911"/>
      <c r="AJ49" s="77" t="s">
        <v>216</v>
      </c>
      <c r="AQ49" s="72">
        <v>45880</v>
      </c>
      <c r="AR49" s="52" t="s">
        <v>143</v>
      </c>
      <c r="AS49" s="52" t="s">
        <v>206</v>
      </c>
    </row>
    <row r="50" spans="2:46">
      <c r="AQ50" s="72">
        <v>45915</v>
      </c>
      <c r="AR50" s="52" t="s">
        <v>143</v>
      </c>
      <c r="AS50" s="52" t="s">
        <v>207</v>
      </c>
    </row>
    <row r="51" spans="2:46" s="62" customFormat="1" ht="24" customHeight="1">
      <c r="B51" s="78" t="s">
        <v>218</v>
      </c>
      <c r="C51" s="78"/>
      <c r="D51" s="78"/>
      <c r="E51" s="78"/>
      <c r="F51" s="78"/>
      <c r="G51" s="78"/>
      <c r="H51" s="79"/>
      <c r="I51" s="79"/>
      <c r="J51" s="79"/>
      <c r="K51" s="79"/>
      <c r="L51" s="79"/>
      <c r="M51" s="79"/>
      <c r="N51" s="79"/>
      <c r="O51" s="79"/>
      <c r="P51" s="79"/>
      <c r="Q51" s="79"/>
      <c r="R51" s="79"/>
      <c r="S51" s="80"/>
      <c r="T51" s="80"/>
      <c r="U51" s="80"/>
      <c r="V51" s="80"/>
      <c r="W51" s="80"/>
      <c r="X51" s="81"/>
      <c r="Y51" s="80"/>
      <c r="Z51" s="80"/>
      <c r="AA51" s="80"/>
      <c r="AB51" s="80"/>
      <c r="AC51" s="80"/>
      <c r="AD51" s="80"/>
      <c r="AE51" s="80"/>
      <c r="AF51" s="80"/>
      <c r="AG51" s="80"/>
      <c r="AH51" s="80"/>
      <c r="AI51" s="80"/>
      <c r="AJ51" s="80"/>
      <c r="AK51" s="82"/>
      <c r="AL51" s="82"/>
      <c r="AM51" s="82"/>
      <c r="AN51" s="82"/>
      <c r="AP51" s="82"/>
      <c r="AQ51" s="72">
        <v>45923</v>
      </c>
      <c r="AR51" s="52" t="s">
        <v>197</v>
      </c>
      <c r="AS51" s="52" t="s">
        <v>208</v>
      </c>
      <c r="AT51" s="61"/>
    </row>
    <row r="52" spans="2:46" s="62" customFormat="1" ht="24" customHeight="1">
      <c r="B52" s="464" t="s">
        <v>139</v>
      </c>
      <c r="C52" s="465"/>
      <c r="D52" s="465"/>
      <c r="E52" s="465"/>
      <c r="F52" s="465"/>
      <c r="G52" s="465"/>
      <c r="H52" s="83"/>
      <c r="I52" s="913" t="s">
        <v>219</v>
      </c>
      <c r="J52" s="914"/>
      <c r="K52" s="914"/>
      <c r="L52" s="914"/>
      <c r="M52" s="914"/>
      <c r="N52" s="914"/>
      <c r="O52" s="914"/>
      <c r="P52" s="915"/>
      <c r="Q52" s="916"/>
      <c r="R52" s="917"/>
      <c r="S52" s="917"/>
      <c r="T52" s="917"/>
      <c r="U52" s="917"/>
      <c r="V52" s="917"/>
      <c r="W52" s="917"/>
      <c r="X52" s="917"/>
      <c r="Y52" s="917"/>
      <c r="Z52" s="917"/>
      <c r="AA52" s="917"/>
      <c r="AB52" s="917"/>
      <c r="AC52" s="917"/>
      <c r="AD52" s="917"/>
      <c r="AE52" s="917"/>
      <c r="AF52" s="917"/>
      <c r="AG52" s="917"/>
      <c r="AH52" s="917"/>
      <c r="AI52" s="917"/>
      <c r="AJ52" s="918"/>
      <c r="AK52" s="82"/>
      <c r="AL52" s="82"/>
      <c r="AM52" s="82"/>
      <c r="AN52" s="82"/>
      <c r="AP52" s="82"/>
      <c r="AQ52" s="72">
        <v>45943</v>
      </c>
      <c r="AR52" s="52" t="s">
        <v>143</v>
      </c>
      <c r="AS52" s="52" t="s">
        <v>217</v>
      </c>
      <c r="AT52" s="61"/>
    </row>
    <row r="53" spans="2:46" s="62" customFormat="1" ht="24" customHeight="1">
      <c r="B53" s="464" t="s">
        <v>220</v>
      </c>
      <c r="C53" s="465"/>
      <c r="D53" s="465"/>
      <c r="E53" s="465"/>
      <c r="F53" s="465"/>
      <c r="G53" s="465"/>
      <c r="H53" s="83"/>
      <c r="I53" s="913" t="s">
        <v>219</v>
      </c>
      <c r="J53" s="914"/>
      <c r="K53" s="914"/>
      <c r="L53" s="914"/>
      <c r="M53" s="914"/>
      <c r="N53" s="914"/>
      <c r="O53" s="914"/>
      <c r="P53" s="915"/>
      <c r="Q53" s="919"/>
      <c r="R53" s="920"/>
      <c r="S53" s="920"/>
      <c r="T53" s="920"/>
      <c r="U53" s="920"/>
      <c r="V53" s="920"/>
      <c r="W53" s="920"/>
      <c r="X53" s="920"/>
      <c r="Y53" s="920"/>
      <c r="Z53" s="920"/>
      <c r="AA53" s="920"/>
      <c r="AB53" s="920"/>
      <c r="AC53" s="920"/>
      <c r="AD53" s="920"/>
      <c r="AE53" s="920"/>
      <c r="AF53" s="920"/>
      <c r="AG53" s="920"/>
      <c r="AH53" s="920"/>
      <c r="AI53" s="920"/>
      <c r="AJ53" s="921"/>
      <c r="AK53" s="82"/>
      <c r="AL53" s="82"/>
      <c r="AM53" s="82"/>
      <c r="AN53" s="82"/>
      <c r="AP53" s="82"/>
      <c r="AQ53" s="72">
        <v>45964</v>
      </c>
      <c r="AR53" s="52" t="s">
        <v>143</v>
      </c>
      <c r="AS53" s="52" t="s">
        <v>210</v>
      </c>
      <c r="AT53" s="61"/>
    </row>
    <row r="54" spans="2:46" s="62" customFormat="1" ht="24" customHeight="1">
      <c r="B54" s="464" t="s">
        <v>221</v>
      </c>
      <c r="C54" s="465"/>
      <c r="D54" s="465"/>
      <c r="E54" s="465"/>
      <c r="F54" s="465"/>
      <c r="G54" s="465"/>
      <c r="H54" s="83"/>
      <c r="I54" s="913" t="s">
        <v>219</v>
      </c>
      <c r="J54" s="914"/>
      <c r="K54" s="914"/>
      <c r="L54" s="914"/>
      <c r="M54" s="914"/>
      <c r="N54" s="914"/>
      <c r="O54" s="914"/>
      <c r="P54" s="915"/>
      <c r="Q54" s="922"/>
      <c r="R54" s="923"/>
      <c r="S54" s="923"/>
      <c r="T54" s="923"/>
      <c r="U54" s="923"/>
      <c r="V54" s="923"/>
      <c r="W54" s="923"/>
      <c r="X54" s="923"/>
      <c r="Y54" s="923"/>
      <c r="Z54" s="923"/>
      <c r="AA54" s="923"/>
      <c r="AB54" s="923"/>
      <c r="AC54" s="923"/>
      <c r="AD54" s="923"/>
      <c r="AE54" s="923"/>
      <c r="AF54" s="923"/>
      <c r="AG54" s="923"/>
      <c r="AH54" s="923"/>
      <c r="AI54" s="923"/>
      <c r="AJ54" s="924"/>
      <c r="AK54" s="82"/>
      <c r="AL54" s="82"/>
      <c r="AM54" s="82"/>
      <c r="AN54" s="82"/>
      <c r="AP54" s="82"/>
      <c r="AQ54" s="72">
        <v>45984</v>
      </c>
      <c r="AR54" s="52" t="s">
        <v>142</v>
      </c>
      <c r="AS54" s="52" t="s">
        <v>211</v>
      </c>
      <c r="AT54" s="61"/>
    </row>
    <row r="55" spans="2:46">
      <c r="Z55" s="84"/>
      <c r="AB55" s="53"/>
      <c r="AH55" s="53"/>
      <c r="AQ55" s="72">
        <v>45985</v>
      </c>
      <c r="AR55" s="52" t="s">
        <v>143</v>
      </c>
      <c r="AS55" s="52" t="s">
        <v>214</v>
      </c>
    </row>
    <row r="56" spans="2:46" ht="31.5" customHeight="1">
      <c r="R56" s="85"/>
      <c r="S56" s="85"/>
      <c r="T56" s="85"/>
      <c r="AQ56" s="457">
        <v>46023</v>
      </c>
      <c r="AR56" s="459" t="s">
        <v>430</v>
      </c>
      <c r="AS56" s="458" t="s">
        <v>188</v>
      </c>
    </row>
    <row r="57" spans="2:46" ht="13.5" customHeight="1">
      <c r="R57" s="85"/>
      <c r="S57" s="85"/>
      <c r="T57" s="85"/>
      <c r="AQ57" s="457">
        <v>46034</v>
      </c>
      <c r="AR57" s="460" t="s">
        <v>146</v>
      </c>
      <c r="AS57" s="458" t="s">
        <v>192</v>
      </c>
    </row>
    <row r="58" spans="2:46" ht="40">
      <c r="AQ58" s="457">
        <v>46064</v>
      </c>
      <c r="AR58" s="460" t="s">
        <v>431</v>
      </c>
      <c r="AS58" s="458" t="s">
        <v>194</v>
      </c>
    </row>
    <row r="59" spans="2:46" ht="20">
      <c r="AQ59" s="457">
        <v>46076</v>
      </c>
      <c r="AR59" s="460" t="s">
        <v>146</v>
      </c>
      <c r="AS59" s="458" t="s">
        <v>196</v>
      </c>
    </row>
    <row r="60" spans="2:46" ht="20">
      <c r="AQ60" s="457">
        <v>46101</v>
      </c>
      <c r="AR60" s="460" t="s">
        <v>356</v>
      </c>
      <c r="AS60" s="458" t="s">
        <v>198</v>
      </c>
    </row>
    <row r="61" spans="2:46" ht="20">
      <c r="AQ61" s="457">
        <v>46141</v>
      </c>
      <c r="AR61" s="460" t="s">
        <v>431</v>
      </c>
      <c r="AS61" s="458" t="s">
        <v>199</v>
      </c>
    </row>
    <row r="62" spans="2:46" ht="20">
      <c r="AQ62" s="457">
        <v>46145</v>
      </c>
      <c r="AR62" s="460" t="s">
        <v>4</v>
      </c>
      <c r="AS62" s="458" t="s">
        <v>201</v>
      </c>
    </row>
    <row r="63" spans="2:46" ht="20">
      <c r="AQ63" s="457">
        <v>46146</v>
      </c>
      <c r="AR63" s="460" t="s">
        <v>146</v>
      </c>
      <c r="AS63" s="458" t="s">
        <v>202</v>
      </c>
    </row>
    <row r="64" spans="2:46" ht="20">
      <c r="R64" s="908"/>
      <c r="S64" s="908"/>
      <c r="T64" s="908"/>
      <c r="AQ64" s="457">
        <v>46147</v>
      </c>
      <c r="AR64" s="460" t="s">
        <v>432</v>
      </c>
      <c r="AS64" s="458" t="s">
        <v>204</v>
      </c>
    </row>
    <row r="65" spans="18:45" ht="20">
      <c r="R65" s="908"/>
      <c r="S65" s="908"/>
      <c r="T65" s="908"/>
      <c r="AQ65" s="457">
        <v>46148</v>
      </c>
      <c r="AR65" s="460" t="s">
        <v>431</v>
      </c>
      <c r="AS65" s="458" t="s">
        <v>214</v>
      </c>
    </row>
    <row r="66" spans="18:45" ht="20">
      <c r="AQ66" s="457">
        <v>46223</v>
      </c>
      <c r="AR66" s="460" t="s">
        <v>146</v>
      </c>
      <c r="AS66" s="458" t="s">
        <v>205</v>
      </c>
    </row>
    <row r="67" spans="18:45" ht="20">
      <c r="AQ67" s="457">
        <v>46245</v>
      </c>
      <c r="AR67" s="460" t="s">
        <v>27</v>
      </c>
      <c r="AS67" s="458" t="s">
        <v>206</v>
      </c>
    </row>
    <row r="68" spans="18:45" ht="20">
      <c r="AQ68" s="457">
        <v>46286</v>
      </c>
      <c r="AR68" s="460" t="s">
        <v>146</v>
      </c>
      <c r="AS68" s="458" t="s">
        <v>207</v>
      </c>
    </row>
    <row r="69" spans="18:45" ht="20">
      <c r="AQ69" s="457">
        <v>46287</v>
      </c>
      <c r="AR69" s="460" t="s">
        <v>27</v>
      </c>
      <c r="AS69" s="458" t="s">
        <v>429</v>
      </c>
    </row>
    <row r="70" spans="18:45" ht="20">
      <c r="AQ70" s="457">
        <v>46288</v>
      </c>
      <c r="AR70" s="460" t="s">
        <v>431</v>
      </c>
      <c r="AS70" s="458" t="s">
        <v>208</v>
      </c>
    </row>
    <row r="71" spans="18:45" ht="40">
      <c r="AQ71" s="457">
        <v>46307</v>
      </c>
      <c r="AR71" s="460" t="s">
        <v>146</v>
      </c>
      <c r="AS71" s="458" t="s">
        <v>209</v>
      </c>
    </row>
    <row r="72" spans="18:45" ht="20">
      <c r="AQ72" s="457">
        <v>46329</v>
      </c>
      <c r="AR72" s="459" t="s">
        <v>432</v>
      </c>
      <c r="AS72" s="458" t="s">
        <v>210</v>
      </c>
    </row>
    <row r="73" spans="18:45" ht="40">
      <c r="AQ73" s="457">
        <v>46349</v>
      </c>
      <c r="AR73" s="460" t="s">
        <v>146</v>
      </c>
      <c r="AS73" s="458" t="s">
        <v>211</v>
      </c>
    </row>
    <row r="76" spans="18:45" ht="18.75" customHeight="1"/>
  </sheetData>
  <sheetProtection algorithmName="SHA-512" hashValue="STJprpk+g3SGKPJkSxUCV2DoPTI/06QOzBpha3rqN0u1F5cm1hr7M0xHRCelQ+6ZDvafP9faV01OEUPPBnFesA==" saltValue="WcEVli4ULY6BNC3KK+KETw==" spinCount="100000" sheet="1" formatCells="0" formatColumns="0" formatRows="0" selectLockedCells="1"/>
  <mergeCells count="414">
    <mergeCell ref="AC1:AJ1"/>
    <mergeCell ref="AB2:AJ2"/>
    <mergeCell ref="C9:E9"/>
    <mergeCell ref="F9:AJ9"/>
    <mergeCell ref="B10:B11"/>
    <mergeCell ref="C10:E10"/>
    <mergeCell ref="F10:AJ10"/>
    <mergeCell ref="C11:E11"/>
    <mergeCell ref="F11:AJ11"/>
    <mergeCell ref="B12:B13"/>
    <mergeCell ref="C12:E13"/>
    <mergeCell ref="F12:AJ13"/>
    <mergeCell ref="B17:C17"/>
    <mergeCell ref="E17:F17"/>
    <mergeCell ref="H17:I17"/>
    <mergeCell ref="K17:L17"/>
    <mergeCell ref="N17:O17"/>
    <mergeCell ref="Q17:R17"/>
    <mergeCell ref="T17:U17"/>
    <mergeCell ref="W17:X17"/>
    <mergeCell ref="Z17:AA17"/>
    <mergeCell ref="AC17:AD17"/>
    <mergeCell ref="AF17:AG17"/>
    <mergeCell ref="AI17:AJ17"/>
    <mergeCell ref="B18:C18"/>
    <mergeCell ref="E18:F18"/>
    <mergeCell ref="H18:I18"/>
    <mergeCell ref="K18:L18"/>
    <mergeCell ref="N18:O18"/>
    <mergeCell ref="AI18:AJ18"/>
    <mergeCell ref="B19:C19"/>
    <mergeCell ref="E19:F19"/>
    <mergeCell ref="H19:I19"/>
    <mergeCell ref="K19:L19"/>
    <mergeCell ref="N19:O19"/>
    <mergeCell ref="Q19:R19"/>
    <mergeCell ref="T19:U19"/>
    <mergeCell ref="W19:X19"/>
    <mergeCell ref="Z19:AA19"/>
    <mergeCell ref="Q18:R18"/>
    <mergeCell ref="T18:U18"/>
    <mergeCell ref="W18:X18"/>
    <mergeCell ref="Z18:AA18"/>
    <mergeCell ref="AC18:AD18"/>
    <mergeCell ref="AF18:AG18"/>
    <mergeCell ref="AC19:AD19"/>
    <mergeCell ref="AF19:AG19"/>
    <mergeCell ref="AI19:AJ19"/>
    <mergeCell ref="AC20:AD20"/>
    <mergeCell ref="AF20:AG20"/>
    <mergeCell ref="AI20:AJ20"/>
    <mergeCell ref="B21:C21"/>
    <mergeCell ref="E21:F21"/>
    <mergeCell ref="H21:I21"/>
    <mergeCell ref="K21:L21"/>
    <mergeCell ref="N21:O21"/>
    <mergeCell ref="AI21:AJ21"/>
    <mergeCell ref="Q21:R21"/>
    <mergeCell ref="T21:U21"/>
    <mergeCell ref="W21:X21"/>
    <mergeCell ref="Z21:AA21"/>
    <mergeCell ref="AC21:AD21"/>
    <mergeCell ref="AF21:AG21"/>
    <mergeCell ref="B20:C20"/>
    <mergeCell ref="E20:F20"/>
    <mergeCell ref="H20:I20"/>
    <mergeCell ref="K20:L20"/>
    <mergeCell ref="N20:O20"/>
    <mergeCell ref="Q20:R20"/>
    <mergeCell ref="T20:U20"/>
    <mergeCell ref="W20:X20"/>
    <mergeCell ref="Z20:AA20"/>
    <mergeCell ref="AC22:AD22"/>
    <mergeCell ref="AF22:AG22"/>
    <mergeCell ref="AI22:AJ22"/>
    <mergeCell ref="B23:C23"/>
    <mergeCell ref="E23:F23"/>
    <mergeCell ref="H23:I23"/>
    <mergeCell ref="K23:L23"/>
    <mergeCell ref="N23:O23"/>
    <mergeCell ref="Q23:R23"/>
    <mergeCell ref="T23:U23"/>
    <mergeCell ref="W23:X23"/>
    <mergeCell ref="Z23:AA23"/>
    <mergeCell ref="AC23:AD23"/>
    <mergeCell ref="AF23:AG23"/>
    <mergeCell ref="AI23:AJ23"/>
    <mergeCell ref="B22:C22"/>
    <mergeCell ref="E22:F22"/>
    <mergeCell ref="H22:I22"/>
    <mergeCell ref="K22:L22"/>
    <mergeCell ref="N22:O22"/>
    <mergeCell ref="Q22:R22"/>
    <mergeCell ref="T22:U22"/>
    <mergeCell ref="W22:X22"/>
    <mergeCell ref="Z22:AA22"/>
    <mergeCell ref="B24:C24"/>
    <mergeCell ref="E24:F24"/>
    <mergeCell ref="H24:I24"/>
    <mergeCell ref="K24:L24"/>
    <mergeCell ref="N24:O24"/>
    <mergeCell ref="AI24:AJ24"/>
    <mergeCell ref="B25:C25"/>
    <mergeCell ref="E25:F25"/>
    <mergeCell ref="H25:I25"/>
    <mergeCell ref="K25:L25"/>
    <mergeCell ref="N25:O25"/>
    <mergeCell ref="Q25:R25"/>
    <mergeCell ref="T25:U25"/>
    <mergeCell ref="W25:X25"/>
    <mergeCell ref="Z25:AA25"/>
    <mergeCell ref="Q24:R24"/>
    <mergeCell ref="T24:U24"/>
    <mergeCell ref="W24:X24"/>
    <mergeCell ref="Z24:AA24"/>
    <mergeCell ref="AC24:AD24"/>
    <mergeCell ref="AF24:AG24"/>
    <mergeCell ref="AC25:AD25"/>
    <mergeCell ref="AF25:AG25"/>
    <mergeCell ref="AI25:AJ25"/>
    <mergeCell ref="AC26:AD26"/>
    <mergeCell ref="AF26:AG26"/>
    <mergeCell ref="AI26:AJ26"/>
    <mergeCell ref="B27:C27"/>
    <mergeCell ref="E27:F27"/>
    <mergeCell ref="H27:I27"/>
    <mergeCell ref="K27:L27"/>
    <mergeCell ref="N27:O27"/>
    <mergeCell ref="AI27:AJ27"/>
    <mergeCell ref="Q27:R27"/>
    <mergeCell ref="T27:U27"/>
    <mergeCell ref="W27:X27"/>
    <mergeCell ref="Z27:AA27"/>
    <mergeCell ref="AC27:AD27"/>
    <mergeCell ref="AF27:AG27"/>
    <mergeCell ref="B26:C26"/>
    <mergeCell ref="E26:F26"/>
    <mergeCell ref="H26:I26"/>
    <mergeCell ref="K26:L26"/>
    <mergeCell ref="N26:O26"/>
    <mergeCell ref="Q26:R26"/>
    <mergeCell ref="T26:U26"/>
    <mergeCell ref="W26:X26"/>
    <mergeCell ref="Z26:AA26"/>
    <mergeCell ref="AC28:AD28"/>
    <mergeCell ref="AF28:AG28"/>
    <mergeCell ref="AI28:AJ28"/>
    <mergeCell ref="B29:C29"/>
    <mergeCell ref="E29:F29"/>
    <mergeCell ref="H29:I29"/>
    <mergeCell ref="K29:L29"/>
    <mergeCell ref="N29:O29"/>
    <mergeCell ref="Q29:R29"/>
    <mergeCell ref="T29:U29"/>
    <mergeCell ref="W29:X29"/>
    <mergeCell ref="Z29:AA29"/>
    <mergeCell ref="AC29:AD29"/>
    <mergeCell ref="AF29:AG29"/>
    <mergeCell ref="AI29:AJ29"/>
    <mergeCell ref="B28:C28"/>
    <mergeCell ref="E28:F28"/>
    <mergeCell ref="H28:I28"/>
    <mergeCell ref="K28:L28"/>
    <mergeCell ref="N28:O28"/>
    <mergeCell ref="Q28:R28"/>
    <mergeCell ref="T28:U28"/>
    <mergeCell ref="W28:X28"/>
    <mergeCell ref="Z28:AA28"/>
    <mergeCell ref="B30:C30"/>
    <mergeCell ref="E30:F30"/>
    <mergeCell ref="H30:I30"/>
    <mergeCell ref="K30:L30"/>
    <mergeCell ref="N30:O30"/>
    <mergeCell ref="AI30:AJ30"/>
    <mergeCell ref="B31:C31"/>
    <mergeCell ref="E31:F31"/>
    <mergeCell ref="H31:I31"/>
    <mergeCell ref="K31:L31"/>
    <mergeCell ref="N31:O31"/>
    <mergeCell ref="Q31:R31"/>
    <mergeCell ref="T31:U31"/>
    <mergeCell ref="W31:X31"/>
    <mergeCell ref="Z31:AA31"/>
    <mergeCell ref="Q30:R30"/>
    <mergeCell ref="T30:U30"/>
    <mergeCell ref="W30:X30"/>
    <mergeCell ref="Z30:AA30"/>
    <mergeCell ref="AC30:AD30"/>
    <mergeCell ref="AF30:AG30"/>
    <mergeCell ref="AC31:AD31"/>
    <mergeCell ref="AF31:AG31"/>
    <mergeCell ref="AI31:AJ31"/>
    <mergeCell ref="AC32:AD32"/>
    <mergeCell ref="AF32:AG32"/>
    <mergeCell ref="AI32:AJ32"/>
    <mergeCell ref="B33:C33"/>
    <mergeCell ref="E33:F33"/>
    <mergeCell ref="H33:I33"/>
    <mergeCell ref="K33:L33"/>
    <mergeCell ref="N33:O33"/>
    <mergeCell ref="AI33:AJ33"/>
    <mergeCell ref="Q33:R33"/>
    <mergeCell ref="T33:U33"/>
    <mergeCell ref="W33:X33"/>
    <mergeCell ref="Z33:AA33"/>
    <mergeCell ref="AC33:AD33"/>
    <mergeCell ref="AF33:AG33"/>
    <mergeCell ref="B32:C32"/>
    <mergeCell ref="E32:F32"/>
    <mergeCell ref="H32:I32"/>
    <mergeCell ref="K32:L32"/>
    <mergeCell ref="N32:O32"/>
    <mergeCell ref="Q32:R32"/>
    <mergeCell ref="T32:U32"/>
    <mergeCell ref="W32:X32"/>
    <mergeCell ref="Z32:AA32"/>
    <mergeCell ref="AC34:AD34"/>
    <mergeCell ref="AF34:AG34"/>
    <mergeCell ref="AI34:AJ34"/>
    <mergeCell ref="B35:C35"/>
    <mergeCell ref="E35:F35"/>
    <mergeCell ref="H35:I35"/>
    <mergeCell ref="K35:L35"/>
    <mergeCell ref="N35:O35"/>
    <mergeCell ref="Q35:R35"/>
    <mergeCell ref="T35:U35"/>
    <mergeCell ref="W35:X35"/>
    <mergeCell ref="Z35:AA35"/>
    <mergeCell ref="AC35:AD35"/>
    <mergeCell ref="AF35:AG35"/>
    <mergeCell ref="AI35:AJ35"/>
    <mergeCell ref="B34:C34"/>
    <mergeCell ref="E34:F34"/>
    <mergeCell ref="H34:I34"/>
    <mergeCell ref="K34:L34"/>
    <mergeCell ref="N34:O34"/>
    <mergeCell ref="Q34:R34"/>
    <mergeCell ref="T34:U34"/>
    <mergeCell ref="W34:X34"/>
    <mergeCell ref="Z34:AA34"/>
    <mergeCell ref="B36:C36"/>
    <mergeCell ref="E36:F36"/>
    <mergeCell ref="H36:I36"/>
    <mergeCell ref="K36:L36"/>
    <mergeCell ref="N36:O36"/>
    <mergeCell ref="AI36:AJ36"/>
    <mergeCell ref="B37:C37"/>
    <mergeCell ref="E37:F37"/>
    <mergeCell ref="H37:I37"/>
    <mergeCell ref="K37:L37"/>
    <mergeCell ref="N37:O37"/>
    <mergeCell ref="Q37:R37"/>
    <mergeCell ref="T37:U37"/>
    <mergeCell ref="W37:X37"/>
    <mergeCell ref="Z37:AA37"/>
    <mergeCell ref="Q36:R36"/>
    <mergeCell ref="T36:U36"/>
    <mergeCell ref="W36:X36"/>
    <mergeCell ref="Z36:AA36"/>
    <mergeCell ref="AC36:AD36"/>
    <mergeCell ref="AF36:AG36"/>
    <mergeCell ref="AC37:AD37"/>
    <mergeCell ref="AF37:AG37"/>
    <mergeCell ref="AI37:AJ37"/>
    <mergeCell ref="AC38:AD38"/>
    <mergeCell ref="AF38:AG38"/>
    <mergeCell ref="AI38:AJ38"/>
    <mergeCell ref="B39:C39"/>
    <mergeCell ref="E39:F39"/>
    <mergeCell ref="H39:I39"/>
    <mergeCell ref="K39:L39"/>
    <mergeCell ref="N39:O39"/>
    <mergeCell ref="AI39:AJ39"/>
    <mergeCell ref="Q39:R39"/>
    <mergeCell ref="T39:U39"/>
    <mergeCell ref="W39:X39"/>
    <mergeCell ref="Z39:AA39"/>
    <mergeCell ref="AC39:AD39"/>
    <mergeCell ref="AF39:AG39"/>
    <mergeCell ref="B38:C38"/>
    <mergeCell ref="E38:F38"/>
    <mergeCell ref="H38:I38"/>
    <mergeCell ref="K38:L38"/>
    <mergeCell ref="N38:O38"/>
    <mergeCell ref="Q38:R38"/>
    <mergeCell ref="T38:U38"/>
    <mergeCell ref="W38:X38"/>
    <mergeCell ref="Z38:AA38"/>
    <mergeCell ref="AC40:AD40"/>
    <mergeCell ref="AF40:AG40"/>
    <mergeCell ref="AI40:AJ40"/>
    <mergeCell ref="B41:C41"/>
    <mergeCell ref="E41:F41"/>
    <mergeCell ref="H41:I41"/>
    <mergeCell ref="K41:L41"/>
    <mergeCell ref="N41:O41"/>
    <mergeCell ref="Q41:R41"/>
    <mergeCell ref="T41:U41"/>
    <mergeCell ref="W41:X41"/>
    <mergeCell ref="Z41:AA41"/>
    <mergeCell ref="AC41:AD41"/>
    <mergeCell ref="AF41:AG41"/>
    <mergeCell ref="AI41:AJ41"/>
    <mergeCell ref="B40:C40"/>
    <mergeCell ref="E40:F40"/>
    <mergeCell ref="H40:I40"/>
    <mergeCell ref="K40:L40"/>
    <mergeCell ref="N40:O40"/>
    <mergeCell ref="Q40:R40"/>
    <mergeCell ref="T40:U40"/>
    <mergeCell ref="W40:X40"/>
    <mergeCell ref="Z40:AA40"/>
    <mergeCell ref="B42:C42"/>
    <mergeCell ref="E42:F42"/>
    <mergeCell ref="H42:I42"/>
    <mergeCell ref="K42:L42"/>
    <mergeCell ref="N42:O42"/>
    <mergeCell ref="AI42:AJ42"/>
    <mergeCell ref="B43:C43"/>
    <mergeCell ref="E43:F43"/>
    <mergeCell ref="H43:I43"/>
    <mergeCell ref="K43:L43"/>
    <mergeCell ref="N43:O43"/>
    <mergeCell ref="Q43:R43"/>
    <mergeCell ref="T43:U43"/>
    <mergeCell ref="W43:X43"/>
    <mergeCell ref="Z43:AA43"/>
    <mergeCell ref="Q42:R42"/>
    <mergeCell ref="T42:U42"/>
    <mergeCell ref="W42:X42"/>
    <mergeCell ref="Z42:AA42"/>
    <mergeCell ref="AC42:AD42"/>
    <mergeCell ref="AF42:AG42"/>
    <mergeCell ref="AC43:AD43"/>
    <mergeCell ref="AF43:AG43"/>
    <mergeCell ref="AI43:AJ43"/>
    <mergeCell ref="AC44:AD44"/>
    <mergeCell ref="AF44:AG44"/>
    <mergeCell ref="AI44:AJ44"/>
    <mergeCell ref="B45:C45"/>
    <mergeCell ref="E45:F45"/>
    <mergeCell ref="H45:I45"/>
    <mergeCell ref="K45:L45"/>
    <mergeCell ref="N45:O45"/>
    <mergeCell ref="AI45:AJ45"/>
    <mergeCell ref="Q45:R45"/>
    <mergeCell ref="T45:U45"/>
    <mergeCell ref="W45:X45"/>
    <mergeCell ref="Z45:AA45"/>
    <mergeCell ref="AC45:AD45"/>
    <mergeCell ref="AF45:AG45"/>
    <mergeCell ref="B44:C44"/>
    <mergeCell ref="E44:F44"/>
    <mergeCell ref="H44:I44"/>
    <mergeCell ref="K44:L44"/>
    <mergeCell ref="N44:O44"/>
    <mergeCell ref="Q44:R44"/>
    <mergeCell ref="T44:U44"/>
    <mergeCell ref="W44:X44"/>
    <mergeCell ref="Z44:AA44"/>
    <mergeCell ref="AC46:AD46"/>
    <mergeCell ref="AF46:AG46"/>
    <mergeCell ref="AI46:AJ46"/>
    <mergeCell ref="B47:C47"/>
    <mergeCell ref="E47:F47"/>
    <mergeCell ref="H47:I47"/>
    <mergeCell ref="K47:L47"/>
    <mergeCell ref="N47:O47"/>
    <mergeCell ref="Q47:R47"/>
    <mergeCell ref="T47:U47"/>
    <mergeCell ref="B46:C46"/>
    <mergeCell ref="E46:F46"/>
    <mergeCell ref="H46:I46"/>
    <mergeCell ref="K46:L46"/>
    <mergeCell ref="N46:O46"/>
    <mergeCell ref="Q46:R46"/>
    <mergeCell ref="T46:U46"/>
    <mergeCell ref="W46:X46"/>
    <mergeCell ref="Z46:AA46"/>
    <mergeCell ref="AF48:AG48"/>
    <mergeCell ref="W47:X47"/>
    <mergeCell ref="Z47:AA47"/>
    <mergeCell ref="AC47:AD47"/>
    <mergeCell ref="AF47:AG47"/>
    <mergeCell ref="AI47:AJ47"/>
    <mergeCell ref="B48:C48"/>
    <mergeCell ref="E48:F48"/>
    <mergeCell ref="H48:I48"/>
    <mergeCell ref="K48:L48"/>
    <mergeCell ref="N48:O48"/>
    <mergeCell ref="R64:T65"/>
    <mergeCell ref="B2:L3"/>
    <mergeCell ref="AB49:AC49"/>
    <mergeCell ref="AF49:AG49"/>
    <mergeCell ref="AH49:AI49"/>
    <mergeCell ref="I52:P52"/>
    <mergeCell ref="Q52:AJ54"/>
    <mergeCell ref="I53:P53"/>
    <mergeCell ref="I54:P54"/>
    <mergeCell ref="AI48:AJ48"/>
    <mergeCell ref="B49:C49"/>
    <mergeCell ref="D49:E49"/>
    <mergeCell ref="H49:I49"/>
    <mergeCell ref="J49:K49"/>
    <mergeCell ref="N49:O49"/>
    <mergeCell ref="P49:Q49"/>
    <mergeCell ref="T49:U49"/>
    <mergeCell ref="V49:W49"/>
    <mergeCell ref="Z49:AA49"/>
    <mergeCell ref="Q48:R48"/>
    <mergeCell ref="T48:U48"/>
    <mergeCell ref="W48:X48"/>
    <mergeCell ref="Z48:AA48"/>
    <mergeCell ref="AC48:AD48"/>
  </mergeCells>
  <phoneticPr fontId="8"/>
  <conditionalFormatting sqref="B18:C48 H18:I48 N18:O48 T18:U48 Z18:AA48 AF18:AG48">
    <cfRule type="expression" dxfId="762" priority="22">
      <formula>COUNTIF($AQ$16:$AQ$72,B18)=1</formula>
    </cfRule>
    <cfRule type="expression" dxfId="761" priority="23">
      <formula>D18="日"</formula>
    </cfRule>
    <cfRule type="expression" dxfId="760" priority="24">
      <formula>D18="土"</formula>
    </cfRule>
  </conditionalFormatting>
  <conditionalFormatting sqref="C15 E15">
    <cfRule type="expression" dxfId="758" priority="18">
      <formula>C15=""</formula>
    </cfRule>
  </conditionalFormatting>
  <conditionalFormatting sqref="D18:D48 J18:J48 P18:P48 V18:V48 AB18:AB48 AH18:AH48">
    <cfRule type="expression" dxfId="757" priority="25">
      <formula>COUNTIF($AQ$16:$AQ$72,B18)=1</formula>
    </cfRule>
    <cfRule type="expression" dxfId="756" priority="26">
      <formula>D18="日"</formula>
    </cfRule>
    <cfRule type="expression" dxfId="755" priority="27">
      <formula>D18="土"</formula>
    </cfRule>
  </conditionalFormatting>
  <conditionalFormatting sqref="E18:F48 K18:L48 Q18:R48 W18:X48 AC18:AD48 AI18:AJ48">
    <cfRule type="expression" dxfId="754" priority="19">
      <formula>E18="③"</formula>
    </cfRule>
    <cfRule type="expression" dxfId="753" priority="20">
      <formula>E18="②"</formula>
    </cfRule>
    <cfRule type="expression" dxfId="752" priority="21">
      <formula>E18="①"</formula>
    </cfRule>
  </conditionalFormatting>
  <conditionalFormatting sqref="E18:F48">
    <cfRule type="expression" dxfId="751" priority="17">
      <formula>E18=""</formula>
    </cfRule>
  </conditionalFormatting>
  <conditionalFormatting sqref="I15">
    <cfRule type="expression" dxfId="750" priority="5">
      <formula>I15=""</formula>
    </cfRule>
  </conditionalFormatting>
  <conditionalFormatting sqref="K15">
    <cfRule type="expression" dxfId="749" priority="11">
      <formula>K15=""</formula>
    </cfRule>
  </conditionalFormatting>
  <conditionalFormatting sqref="K18:L48">
    <cfRule type="expression" dxfId="748" priority="16">
      <formula>K18=""</formula>
    </cfRule>
  </conditionalFormatting>
  <conditionalFormatting sqref="O15">
    <cfRule type="expression" dxfId="747" priority="4">
      <formula>O15=""</formula>
    </cfRule>
  </conditionalFormatting>
  <conditionalFormatting sqref="Q15">
    <cfRule type="expression" dxfId="746" priority="10">
      <formula>Q15=""</formula>
    </cfRule>
  </conditionalFormatting>
  <conditionalFormatting sqref="Q18:R48">
    <cfRule type="expression" dxfId="745" priority="15">
      <formula>Q18=""</formula>
    </cfRule>
  </conditionalFormatting>
  <conditionalFormatting sqref="U15">
    <cfRule type="expression" dxfId="744" priority="3">
      <formula>U15=""</formula>
    </cfRule>
  </conditionalFormatting>
  <conditionalFormatting sqref="W15">
    <cfRule type="expression" dxfId="743" priority="9">
      <formula>W15=""</formula>
    </cfRule>
  </conditionalFormatting>
  <conditionalFormatting sqref="W18:X48">
    <cfRule type="expression" dxfId="742" priority="14">
      <formula>W18=""</formula>
    </cfRule>
  </conditionalFormatting>
  <conditionalFormatting sqref="AA15">
    <cfRule type="expression" dxfId="741" priority="2">
      <formula>AA15=""</formula>
    </cfRule>
  </conditionalFormatting>
  <conditionalFormatting sqref="AC15">
    <cfRule type="expression" dxfId="740" priority="8">
      <formula>AC15=""</formula>
    </cfRule>
  </conditionalFormatting>
  <conditionalFormatting sqref="AC18:AD48">
    <cfRule type="expression" dxfId="739" priority="13">
      <formula>AC18=""</formula>
    </cfRule>
  </conditionalFormatting>
  <conditionalFormatting sqref="AG15">
    <cfRule type="expression" dxfId="738" priority="1">
      <formula>AG15=""</formula>
    </cfRule>
  </conditionalFormatting>
  <conditionalFormatting sqref="AI15">
    <cfRule type="expression" dxfId="737" priority="7">
      <formula>AI15=""</formula>
    </cfRule>
  </conditionalFormatting>
  <conditionalFormatting sqref="AI18:AJ48">
    <cfRule type="expression" dxfId="736" priority="12">
      <formula>AI18=""</formula>
    </cfRule>
  </conditionalFormatting>
  <dataValidations count="1">
    <dataValidation type="list" allowBlank="1" showInputMessage="1" showErrorMessage="1" errorTitle="数値が違います" error="休日・休暇の場合①②③のいずれかを入力してください。_x000a_出勤している場合は空欄となります。" sqref="E18:F48 W18:Y48 AC18:AE48 K18:L48 Q18:R48 AI18:AJ48" xr:uid="{CA53030D-B305-4075-8D77-3F3F075CC159}">
      <formula1>"①,②,③"</formula1>
    </dataValidation>
  </dataValidations>
  <pageMargins left="0.70866141732283472" right="0.31496062992125984" top="0.43307086614173229" bottom="0.47244094488188981" header="0.31496062992125984" footer="0.31496062992125984"/>
  <pageSetup paperSize="9" scale="60" orientation="portrait" blackAndWhite="1" r:id="rId1"/>
  <headerFooter>
    <oddFooter>&amp;C&amp;14 6（従業員①）</oddFooter>
  </headerFooter>
  <rowBreaks count="1" manualBreakCount="1">
    <brk id="65" max="35" man="1"/>
  </row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6" id="{66CA2E01-4095-43AB-8829-062B212ECE4D}">
            <xm:f>$B18&lt;申３①!$AF$32</xm:f>
            <x14:dxf>
              <fill>
                <patternFill>
                  <bgColor theme="0" tint="-0.34998626667073579"/>
                </patternFill>
              </fill>
            </x14:dxf>
          </x14:cfRule>
          <xm:sqref>B18:F48</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7FD63A1-F4B6-4CFD-A3DC-70831DD345AE}">
          <x14:formula1>
            <xm:f>入力規則!$G$2:$G$13</xm:f>
          </x14:formula1>
          <xm:sqref>E15 K15 Q15 W15 AC15 AI15</xm:sqref>
        </x14:dataValidation>
        <x14:dataValidation type="list" allowBlank="1" showInputMessage="1" showErrorMessage="1" xr:uid="{EDBDE487-B252-42A5-BC95-67124BCA88CF}">
          <x14:formula1>
            <xm:f>入力規則!$F$5:$F$8</xm:f>
          </x14:formula1>
          <xm:sqref>C15 I15 O15 U15 AA15 AG15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EF4DD-03EC-4528-B624-6092EB25CEA6}">
  <sheetPr>
    <tabColor theme="0" tint="-0.499984740745262"/>
  </sheetPr>
  <dimension ref="A1:O100"/>
  <sheetViews>
    <sheetView topLeftCell="E1" workbookViewId="0">
      <selection activeCell="A28" sqref="A28"/>
    </sheetView>
  </sheetViews>
  <sheetFormatPr defaultRowHeight="13"/>
  <cols>
    <col min="1" max="1" width="42.7265625" bestFit="1" customWidth="1"/>
    <col min="3" max="3" width="29.90625" bestFit="1" customWidth="1"/>
    <col min="4" max="4" width="84.90625" bestFit="1" customWidth="1"/>
    <col min="7" max="7" width="9" style="7"/>
    <col min="11" max="11" width="5.26953125" style="18" bestFit="1" customWidth="1"/>
    <col min="12" max="12" width="12.453125" style="18" customWidth="1"/>
    <col min="13" max="13" width="3.453125" bestFit="1" customWidth="1"/>
  </cols>
  <sheetData>
    <row r="1" spans="1:15">
      <c r="A1" s="1" t="s">
        <v>19</v>
      </c>
      <c r="C1" s="1" t="s">
        <v>21</v>
      </c>
      <c r="D1" s="2"/>
      <c r="F1" s="6" t="s">
        <v>2</v>
      </c>
      <c r="G1" s="8" t="s">
        <v>26</v>
      </c>
      <c r="H1" s="6" t="s">
        <v>27</v>
      </c>
      <c r="J1" t="s">
        <v>30</v>
      </c>
      <c r="K1" s="18" t="s">
        <v>261</v>
      </c>
      <c r="L1" s="19" t="s">
        <v>136</v>
      </c>
    </row>
    <row r="2" spans="1:15" ht="14">
      <c r="A2" s="2" t="s">
        <v>262</v>
      </c>
      <c r="C2" s="3"/>
      <c r="D2" s="2" t="s">
        <v>37</v>
      </c>
      <c r="F2" s="9">
        <v>2</v>
      </c>
      <c r="G2" s="9">
        <v>1</v>
      </c>
      <c r="H2" s="9">
        <v>1</v>
      </c>
      <c r="J2" t="s">
        <v>31</v>
      </c>
      <c r="L2" s="18">
        <v>0</v>
      </c>
      <c r="M2" s="202"/>
      <c r="N2" s="18"/>
    </row>
    <row r="3" spans="1:15">
      <c r="A3" s="2" t="s">
        <v>263</v>
      </c>
      <c r="C3" s="3"/>
      <c r="D3" s="2" t="s">
        <v>38</v>
      </c>
      <c r="F3" s="9">
        <v>3</v>
      </c>
      <c r="G3" s="9">
        <v>2</v>
      </c>
      <c r="H3" s="9">
        <v>2</v>
      </c>
      <c r="J3" t="s">
        <v>33</v>
      </c>
      <c r="K3" s="202">
        <v>2</v>
      </c>
      <c r="L3" s="12">
        <v>800000</v>
      </c>
      <c r="M3" s="202"/>
      <c r="N3" s="18"/>
      <c r="O3" s="202"/>
    </row>
    <row r="4" spans="1:15">
      <c r="A4" s="2" t="s">
        <v>264</v>
      </c>
      <c r="C4" s="3"/>
      <c r="D4" s="2" t="s">
        <v>39</v>
      </c>
      <c r="F4" s="9">
        <v>4</v>
      </c>
      <c r="G4" s="9">
        <v>3</v>
      </c>
      <c r="H4" s="9">
        <v>3</v>
      </c>
      <c r="J4" t="s">
        <v>32</v>
      </c>
      <c r="K4" s="271">
        <v>3</v>
      </c>
      <c r="L4" s="12">
        <v>1100000</v>
      </c>
      <c r="M4" s="202"/>
      <c r="N4" s="18"/>
    </row>
    <row r="5" spans="1:15">
      <c r="A5" s="2" t="s">
        <v>265</v>
      </c>
      <c r="C5" s="3"/>
      <c r="D5" s="2" t="s">
        <v>40</v>
      </c>
      <c r="F5" s="9">
        <v>5</v>
      </c>
      <c r="G5" s="9">
        <v>4</v>
      </c>
      <c r="H5" s="9">
        <v>4</v>
      </c>
      <c r="J5" t="s">
        <v>34</v>
      </c>
      <c r="K5" s="271">
        <v>4</v>
      </c>
      <c r="L5" s="12">
        <v>1400000</v>
      </c>
      <c r="M5" s="202"/>
      <c r="N5" s="18"/>
    </row>
    <row r="6" spans="1:15">
      <c r="A6" s="2" t="s">
        <v>266</v>
      </c>
      <c r="C6" s="3"/>
      <c r="D6" s="2" t="s">
        <v>41</v>
      </c>
      <c r="F6" s="9">
        <v>6</v>
      </c>
      <c r="G6" s="9">
        <v>5</v>
      </c>
      <c r="H6" s="9">
        <v>5</v>
      </c>
      <c r="K6" s="18">
        <v>5</v>
      </c>
      <c r="L6" s="18">
        <v>1700000</v>
      </c>
      <c r="M6" s="202"/>
      <c r="N6" s="18"/>
    </row>
    <row r="7" spans="1:15">
      <c r="A7" s="2" t="s">
        <v>267</v>
      </c>
      <c r="C7" s="3"/>
      <c r="D7" s="2" t="s">
        <v>42</v>
      </c>
      <c r="F7" s="9">
        <v>7</v>
      </c>
      <c r="G7" s="9">
        <v>6</v>
      </c>
      <c r="H7" s="9">
        <v>6</v>
      </c>
      <c r="K7" s="202"/>
      <c r="M7" s="202"/>
      <c r="N7" s="18"/>
    </row>
    <row r="8" spans="1:15">
      <c r="A8" s="2" t="s">
        <v>268</v>
      </c>
      <c r="C8" s="3"/>
      <c r="D8" s="2" t="s">
        <v>43</v>
      </c>
      <c r="F8" s="9">
        <v>8</v>
      </c>
      <c r="G8" s="9">
        <v>7</v>
      </c>
      <c r="H8" s="9">
        <v>7</v>
      </c>
      <c r="K8" s="202"/>
      <c r="M8" s="202"/>
      <c r="N8" s="18"/>
    </row>
    <row r="9" spans="1:15">
      <c r="A9" s="2" t="s">
        <v>269</v>
      </c>
      <c r="C9" s="3"/>
      <c r="D9" s="2" t="s">
        <v>44</v>
      </c>
      <c r="F9" s="9"/>
      <c r="G9" s="9">
        <v>8</v>
      </c>
      <c r="H9" s="9">
        <v>8</v>
      </c>
      <c r="M9" s="202"/>
      <c r="N9" s="18"/>
    </row>
    <row r="10" spans="1:15">
      <c r="A10" s="2" t="s">
        <v>270</v>
      </c>
      <c r="C10" s="3"/>
      <c r="D10" s="2" t="s">
        <v>45</v>
      </c>
      <c r="F10" s="7"/>
      <c r="G10" s="9">
        <v>9</v>
      </c>
      <c r="H10" s="9">
        <v>9</v>
      </c>
      <c r="M10" s="202"/>
      <c r="N10" s="18"/>
    </row>
    <row r="11" spans="1:15">
      <c r="A11" s="2" t="s">
        <v>271</v>
      </c>
      <c r="C11" s="2"/>
      <c r="D11" s="2" t="s">
        <v>46</v>
      </c>
      <c r="F11" s="7"/>
      <c r="G11" s="9">
        <v>10</v>
      </c>
      <c r="H11" s="9">
        <v>10</v>
      </c>
      <c r="K11" s="202"/>
      <c r="M11" s="202"/>
      <c r="N11" s="18"/>
    </row>
    <row r="12" spans="1:15">
      <c r="A12" s="2" t="s">
        <v>20</v>
      </c>
      <c r="C12" s="3"/>
      <c r="D12" s="2" t="s">
        <v>47</v>
      </c>
      <c r="F12" s="7"/>
      <c r="G12" s="9">
        <v>11</v>
      </c>
      <c r="H12" s="9">
        <v>11</v>
      </c>
      <c r="M12" s="202"/>
      <c r="N12" s="18"/>
    </row>
    <row r="13" spans="1:15">
      <c r="A13" s="2" t="s">
        <v>272</v>
      </c>
      <c r="C13" s="3"/>
      <c r="D13" s="2" t="s">
        <v>48</v>
      </c>
      <c r="F13" s="7"/>
      <c r="G13" s="9">
        <v>12</v>
      </c>
      <c r="H13" s="9">
        <v>12</v>
      </c>
      <c r="M13" s="202"/>
      <c r="N13" s="18"/>
    </row>
    <row r="14" spans="1:15">
      <c r="A14" s="2" t="s">
        <v>273</v>
      </c>
      <c r="C14" s="3"/>
      <c r="D14" s="2" t="s">
        <v>49</v>
      </c>
      <c r="H14" s="9">
        <v>13</v>
      </c>
      <c r="N14" s="202"/>
    </row>
    <row r="15" spans="1:15">
      <c r="A15" s="2" t="s">
        <v>274</v>
      </c>
      <c r="C15" s="3"/>
      <c r="D15" s="2" t="s">
        <v>50</v>
      </c>
      <c r="H15" s="9">
        <v>14</v>
      </c>
      <c r="N15" s="202"/>
    </row>
    <row r="16" spans="1:15">
      <c r="A16" s="2" t="s">
        <v>275</v>
      </c>
      <c r="C16" s="3"/>
      <c r="D16" s="2" t="s">
        <v>51</v>
      </c>
      <c r="H16" s="9">
        <v>15</v>
      </c>
      <c r="N16" s="202"/>
    </row>
    <row r="17" spans="1:14">
      <c r="A17" s="2" t="s">
        <v>276</v>
      </c>
      <c r="C17" s="3"/>
      <c r="D17" s="2" t="s">
        <v>52</v>
      </c>
      <c r="H17" s="9">
        <v>16</v>
      </c>
      <c r="N17" s="202"/>
    </row>
    <row r="18" spans="1:14">
      <c r="A18" s="2" t="s">
        <v>277</v>
      </c>
      <c r="C18" s="3"/>
      <c r="D18" s="2" t="s">
        <v>53</v>
      </c>
      <c r="H18" s="9">
        <v>17</v>
      </c>
      <c r="N18" s="202"/>
    </row>
    <row r="19" spans="1:14">
      <c r="A19" s="2" t="s">
        <v>278</v>
      </c>
      <c r="C19" s="3"/>
      <c r="D19" s="2" t="s">
        <v>54</v>
      </c>
      <c r="H19" s="9">
        <v>18</v>
      </c>
      <c r="N19" s="202"/>
    </row>
    <row r="20" spans="1:14">
      <c r="A20" s="2" t="s">
        <v>279</v>
      </c>
      <c r="C20" s="3"/>
      <c r="D20" s="2" t="s">
        <v>55</v>
      </c>
      <c r="H20" s="9">
        <v>19</v>
      </c>
    </row>
    <row r="21" spans="1:14">
      <c r="A21" s="2" t="s">
        <v>280</v>
      </c>
      <c r="C21" s="3"/>
      <c r="D21" s="2" t="s">
        <v>56</v>
      </c>
      <c r="H21" s="9">
        <v>20</v>
      </c>
    </row>
    <row r="22" spans="1:14">
      <c r="C22" s="4"/>
      <c r="D22" s="2" t="s">
        <v>57</v>
      </c>
      <c r="H22" s="9">
        <v>21</v>
      </c>
    </row>
    <row r="23" spans="1:14">
      <c r="C23" s="3"/>
      <c r="D23" s="2" t="s">
        <v>58</v>
      </c>
      <c r="H23" s="9">
        <v>22</v>
      </c>
    </row>
    <row r="24" spans="1:14">
      <c r="C24" s="3"/>
      <c r="D24" s="2" t="s">
        <v>59</v>
      </c>
      <c r="H24" s="9">
        <v>23</v>
      </c>
    </row>
    <row r="25" spans="1:14">
      <c r="C25" s="3"/>
      <c r="D25" s="2" t="s">
        <v>60</v>
      </c>
      <c r="H25" s="9">
        <v>24</v>
      </c>
    </row>
    <row r="26" spans="1:14">
      <c r="C26" s="5"/>
      <c r="D26" s="2" t="s">
        <v>61</v>
      </c>
      <c r="H26" s="9">
        <v>25</v>
      </c>
    </row>
    <row r="27" spans="1:14">
      <c r="C27" s="3"/>
      <c r="D27" s="2" t="s">
        <v>62</v>
      </c>
      <c r="H27" s="9">
        <v>26</v>
      </c>
    </row>
    <row r="28" spans="1:14">
      <c r="C28" s="3"/>
      <c r="D28" s="2" t="s">
        <v>63</v>
      </c>
      <c r="H28" s="9">
        <v>27</v>
      </c>
    </row>
    <row r="29" spans="1:14">
      <c r="C29" s="3"/>
      <c r="D29" s="2" t="s">
        <v>64</v>
      </c>
      <c r="H29" s="9">
        <v>28</v>
      </c>
    </row>
    <row r="30" spans="1:14">
      <c r="C30" s="3"/>
      <c r="D30" s="2" t="s">
        <v>65</v>
      </c>
      <c r="H30" s="9">
        <v>29</v>
      </c>
    </row>
    <row r="31" spans="1:14">
      <c r="C31" s="3"/>
      <c r="D31" s="2" t="s">
        <v>66</v>
      </c>
      <c r="H31" s="9">
        <v>30</v>
      </c>
    </row>
    <row r="32" spans="1:14">
      <c r="C32" s="3"/>
      <c r="D32" s="2" t="s">
        <v>67</v>
      </c>
      <c r="H32" s="9">
        <v>31</v>
      </c>
    </row>
    <row r="33" spans="3:4">
      <c r="C33" s="3"/>
      <c r="D33" s="2" t="s">
        <v>68</v>
      </c>
    </row>
    <row r="34" spans="3:4">
      <c r="C34" s="3"/>
      <c r="D34" s="2" t="s">
        <v>69</v>
      </c>
    </row>
    <row r="35" spans="3:4">
      <c r="C35" s="3"/>
      <c r="D35" s="2" t="s">
        <v>70</v>
      </c>
    </row>
    <row r="36" spans="3:4">
      <c r="C36" s="3"/>
      <c r="D36" s="2" t="s">
        <v>71</v>
      </c>
    </row>
    <row r="37" spans="3:4">
      <c r="C37" s="3"/>
      <c r="D37" s="2" t="s">
        <v>72</v>
      </c>
    </row>
    <row r="38" spans="3:4">
      <c r="C38" s="3"/>
      <c r="D38" s="2" t="s">
        <v>73</v>
      </c>
    </row>
    <row r="39" spans="3:4">
      <c r="C39" s="3"/>
      <c r="D39" s="2" t="s">
        <v>74</v>
      </c>
    </row>
    <row r="40" spans="3:4">
      <c r="C40" s="3"/>
      <c r="D40" s="2" t="s">
        <v>75</v>
      </c>
    </row>
    <row r="41" spans="3:4">
      <c r="C41" s="3"/>
      <c r="D41" s="2" t="s">
        <v>76</v>
      </c>
    </row>
    <row r="42" spans="3:4">
      <c r="C42" s="3"/>
      <c r="D42" s="2" t="s">
        <v>77</v>
      </c>
    </row>
    <row r="43" spans="3:4">
      <c r="C43" s="3"/>
      <c r="D43" s="2" t="s">
        <v>78</v>
      </c>
    </row>
    <row r="44" spans="3:4">
      <c r="C44" s="3"/>
      <c r="D44" s="2" t="s">
        <v>79</v>
      </c>
    </row>
    <row r="45" spans="3:4">
      <c r="C45" s="3"/>
      <c r="D45" s="2" t="s">
        <v>80</v>
      </c>
    </row>
    <row r="46" spans="3:4">
      <c r="C46" s="3"/>
      <c r="D46" s="2" t="s">
        <v>81</v>
      </c>
    </row>
    <row r="47" spans="3:4">
      <c r="C47" s="3"/>
      <c r="D47" s="2" t="s">
        <v>82</v>
      </c>
    </row>
    <row r="48" spans="3:4">
      <c r="C48" s="3"/>
      <c r="D48" s="2" t="s">
        <v>83</v>
      </c>
    </row>
    <row r="49" spans="3:4">
      <c r="C49" s="3"/>
      <c r="D49" s="2" t="s">
        <v>84</v>
      </c>
    </row>
    <row r="50" spans="3:4">
      <c r="C50" s="3"/>
      <c r="D50" s="2" t="s">
        <v>85</v>
      </c>
    </row>
    <row r="51" spans="3:4">
      <c r="C51" s="3"/>
      <c r="D51" s="2" t="s">
        <v>86</v>
      </c>
    </row>
    <row r="52" spans="3:4">
      <c r="C52" s="3"/>
      <c r="D52" s="2" t="s">
        <v>87</v>
      </c>
    </row>
    <row r="53" spans="3:4">
      <c r="C53" s="3"/>
      <c r="D53" s="2" t="s">
        <v>88</v>
      </c>
    </row>
    <row r="54" spans="3:4">
      <c r="C54" s="3"/>
      <c r="D54" s="2" t="s">
        <v>89</v>
      </c>
    </row>
    <row r="55" spans="3:4">
      <c r="C55" s="3"/>
      <c r="D55" s="2" t="s">
        <v>90</v>
      </c>
    </row>
    <row r="56" spans="3:4">
      <c r="C56" s="3"/>
      <c r="D56" s="2" t="s">
        <v>91</v>
      </c>
    </row>
    <row r="57" spans="3:4">
      <c r="C57" s="3"/>
      <c r="D57" s="2" t="s">
        <v>92</v>
      </c>
    </row>
    <row r="58" spans="3:4">
      <c r="C58" s="3"/>
      <c r="D58" s="2" t="s">
        <v>93</v>
      </c>
    </row>
    <row r="59" spans="3:4">
      <c r="C59" s="3"/>
      <c r="D59" s="2" t="s">
        <v>94</v>
      </c>
    </row>
    <row r="60" spans="3:4">
      <c r="C60" s="3"/>
      <c r="D60" s="2" t="s">
        <v>95</v>
      </c>
    </row>
    <row r="61" spans="3:4">
      <c r="C61" s="3"/>
      <c r="D61" s="2" t="s">
        <v>96</v>
      </c>
    </row>
    <row r="62" spans="3:4">
      <c r="C62" s="3"/>
      <c r="D62" s="2" t="s">
        <v>97</v>
      </c>
    </row>
    <row r="63" spans="3:4">
      <c r="C63" s="3"/>
      <c r="D63" s="2" t="s">
        <v>98</v>
      </c>
    </row>
    <row r="64" spans="3:4">
      <c r="C64" s="3"/>
      <c r="D64" s="2" t="s">
        <v>99</v>
      </c>
    </row>
    <row r="65" spans="3:4">
      <c r="C65" s="3"/>
      <c r="D65" s="2" t="s">
        <v>100</v>
      </c>
    </row>
    <row r="66" spans="3:4">
      <c r="C66" s="3"/>
      <c r="D66" s="2" t="s">
        <v>101</v>
      </c>
    </row>
    <row r="67" spans="3:4">
      <c r="C67" s="3"/>
      <c r="D67" s="2" t="s">
        <v>102</v>
      </c>
    </row>
    <row r="68" spans="3:4">
      <c r="C68" s="3"/>
      <c r="D68" s="2" t="s">
        <v>103</v>
      </c>
    </row>
    <row r="69" spans="3:4">
      <c r="C69" s="3"/>
      <c r="D69" s="2" t="s">
        <v>104</v>
      </c>
    </row>
    <row r="70" spans="3:4">
      <c r="C70" s="3"/>
      <c r="D70" s="2" t="s">
        <v>105</v>
      </c>
    </row>
    <row r="71" spans="3:4">
      <c r="C71" s="3"/>
      <c r="D71" s="2" t="s">
        <v>106</v>
      </c>
    </row>
    <row r="72" spans="3:4">
      <c r="C72" s="3"/>
      <c r="D72" s="2" t="s">
        <v>107</v>
      </c>
    </row>
    <row r="73" spans="3:4">
      <c r="C73" s="3"/>
      <c r="D73" s="2" t="s">
        <v>108</v>
      </c>
    </row>
    <row r="74" spans="3:4">
      <c r="C74" s="3"/>
      <c r="D74" s="2" t="s">
        <v>109</v>
      </c>
    </row>
    <row r="75" spans="3:4">
      <c r="D75" t="s">
        <v>110</v>
      </c>
    </row>
    <row r="76" spans="3:4">
      <c r="D76" t="s">
        <v>111</v>
      </c>
    </row>
    <row r="77" spans="3:4">
      <c r="D77" t="s">
        <v>112</v>
      </c>
    </row>
    <row r="78" spans="3:4">
      <c r="D78" t="s">
        <v>113</v>
      </c>
    </row>
    <row r="79" spans="3:4">
      <c r="D79" t="s">
        <v>114</v>
      </c>
    </row>
    <row r="80" spans="3:4">
      <c r="D80" t="s">
        <v>115</v>
      </c>
    </row>
    <row r="81" spans="4:4">
      <c r="D81" t="s">
        <v>116</v>
      </c>
    </row>
    <row r="82" spans="4:4">
      <c r="D82" t="s">
        <v>117</v>
      </c>
    </row>
    <row r="83" spans="4:4">
      <c r="D83" t="s">
        <v>118</v>
      </c>
    </row>
    <row r="84" spans="4:4">
      <c r="D84" t="s">
        <v>119</v>
      </c>
    </row>
    <row r="85" spans="4:4">
      <c r="D85" t="s">
        <v>120</v>
      </c>
    </row>
    <row r="86" spans="4:4">
      <c r="D86" t="s">
        <v>121</v>
      </c>
    </row>
    <row r="87" spans="4:4">
      <c r="D87" t="s">
        <v>122</v>
      </c>
    </row>
    <row r="88" spans="4:4">
      <c r="D88" t="s">
        <v>123</v>
      </c>
    </row>
    <row r="89" spans="4:4">
      <c r="D89" t="s">
        <v>124</v>
      </c>
    </row>
    <row r="90" spans="4:4">
      <c r="D90" t="s">
        <v>125</v>
      </c>
    </row>
    <row r="91" spans="4:4">
      <c r="D91" t="s">
        <v>126</v>
      </c>
    </row>
    <row r="92" spans="4:4">
      <c r="D92" t="s">
        <v>127</v>
      </c>
    </row>
    <row r="93" spans="4:4">
      <c r="D93" t="s">
        <v>128</v>
      </c>
    </row>
    <row r="94" spans="4:4">
      <c r="D94" t="s">
        <v>129</v>
      </c>
    </row>
    <row r="95" spans="4:4">
      <c r="D95" t="s">
        <v>130</v>
      </c>
    </row>
    <row r="96" spans="4:4">
      <c r="D96" t="s">
        <v>131</v>
      </c>
    </row>
    <row r="97" spans="4:4">
      <c r="D97" t="s">
        <v>132</v>
      </c>
    </row>
    <row r="98" spans="4:4">
      <c r="D98" t="s">
        <v>133</v>
      </c>
    </row>
    <row r="99" spans="4:4">
      <c r="D99" t="s">
        <v>134</v>
      </c>
    </row>
    <row r="100" spans="4:4">
      <c r="D100" t="s">
        <v>135</v>
      </c>
    </row>
  </sheetData>
  <sheetProtection selectLockedCells="1"/>
  <phoneticPr fontId="8"/>
  <pageMargins left="0.70866141732283472" right="0.70866141732283472" top="0.74803149606299213" bottom="0.74803149606299213" header="0.31496062992125984" footer="0.31496062992125984"/>
  <pageSetup paperSize="9" orientation="portrait" blackAndWhite="1"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4B6F1-146E-41E6-A6AD-E0476F2A24F1}">
  <sheetPr>
    <tabColor theme="8" tint="0.79998168889431442"/>
    <pageSetUpPr fitToPage="1"/>
  </sheetPr>
  <dimension ref="A1:AF47"/>
  <sheetViews>
    <sheetView showGridLines="0" topLeftCell="F1" zoomScaleNormal="100" zoomScaleSheetLayoutView="100" workbookViewId="0">
      <selection activeCell="AE14" sqref="AE14"/>
    </sheetView>
  </sheetViews>
  <sheetFormatPr defaultColWidth="9" defaultRowHeight="13"/>
  <cols>
    <col min="1" max="1" width="1.08984375" style="30" customWidth="1"/>
    <col min="2" max="3" width="7.453125" style="469" customWidth="1"/>
    <col min="4" max="18" width="3.6328125" style="469" customWidth="1"/>
    <col min="19" max="19" width="4.6328125" style="469" customWidth="1"/>
    <col min="20" max="20" width="3.6328125" style="469" customWidth="1"/>
    <col min="21" max="21" width="4.6328125" style="469" customWidth="1"/>
    <col min="22" max="26" width="3.6328125" style="469" customWidth="1"/>
    <col min="27" max="27" width="35.36328125" style="503" customWidth="1"/>
    <col min="28" max="29" width="11.7265625" style="335" hidden="1" customWidth="1"/>
    <col min="30" max="30" width="11.08984375" style="335" hidden="1" customWidth="1"/>
    <col min="31" max="31" width="10" style="335" hidden="1" customWidth="1"/>
    <col min="32" max="32" width="11.453125" style="215" hidden="1" customWidth="1"/>
    <col min="33" max="34" width="9" style="469" customWidth="1"/>
    <col min="35" max="16384" width="9" style="469"/>
  </cols>
  <sheetData>
    <row r="1" spans="1:32">
      <c r="V1" s="41"/>
      <c r="Z1" s="427" t="str">
        <f>申1!X1</f>
        <v>令和７年度もっとパパ</v>
      </c>
    </row>
    <row r="2" spans="1:32">
      <c r="S2" s="666" t="str">
        <f>IF(申1!P2="","",申1!P2)</f>
        <v/>
      </c>
      <c r="T2" s="666"/>
      <c r="U2" s="666"/>
      <c r="V2" s="666"/>
      <c r="W2" s="666"/>
      <c r="X2" s="666"/>
      <c r="Y2" s="666"/>
      <c r="Z2" s="666"/>
    </row>
    <row r="3" spans="1:32" ht="23.25" customHeight="1">
      <c r="B3" s="441" t="s">
        <v>387</v>
      </c>
      <c r="S3" s="268"/>
      <c r="T3" s="268"/>
      <c r="U3" s="268"/>
      <c r="V3" s="268"/>
      <c r="W3" s="268"/>
      <c r="X3" s="268"/>
      <c r="Y3" s="268"/>
      <c r="Z3" s="268"/>
    </row>
    <row r="4" spans="1:32" s="468" customFormat="1" ht="24.75" customHeight="1">
      <c r="A4" s="420"/>
      <c r="B4" s="667" t="s">
        <v>395</v>
      </c>
      <c r="C4" s="667"/>
      <c r="D4" s="667"/>
      <c r="E4" s="667"/>
      <c r="F4" s="667"/>
      <c r="G4" s="667"/>
      <c r="H4" s="667"/>
      <c r="I4" s="667"/>
      <c r="J4" s="667"/>
      <c r="K4" s="667"/>
      <c r="L4" s="668"/>
      <c r="M4" s="668"/>
      <c r="N4" s="265"/>
      <c r="O4" s="265"/>
      <c r="P4" s="265"/>
      <c r="Q4" s="265"/>
      <c r="R4" s="265"/>
      <c r="S4" s="265"/>
      <c r="T4" s="265"/>
      <c r="U4" s="265"/>
      <c r="V4" s="265"/>
      <c r="W4" s="265"/>
      <c r="X4" s="265"/>
      <c r="Y4" s="265"/>
      <c r="Z4" s="265"/>
      <c r="AA4" s="503"/>
      <c r="AB4" s="342"/>
      <c r="AC4" s="342"/>
      <c r="AD4" s="342"/>
      <c r="AE4" s="342"/>
      <c r="AF4" s="218"/>
    </row>
    <row r="5" spans="1:32" s="468" customFormat="1" ht="15.75" customHeight="1">
      <c r="A5" s="473"/>
      <c r="B5" s="673" t="s">
        <v>156</v>
      </c>
      <c r="C5" s="674"/>
      <c r="D5" s="674"/>
      <c r="E5" s="674"/>
      <c r="F5" s="679" t="s">
        <v>22</v>
      </c>
      <c r="G5" s="680"/>
      <c r="H5" s="680"/>
      <c r="I5" s="681"/>
      <c r="J5" s="682"/>
      <c r="K5" s="683"/>
      <c r="L5" s="683"/>
      <c r="M5" s="683"/>
      <c r="N5" s="683"/>
      <c r="O5" s="683"/>
      <c r="P5" s="683"/>
      <c r="Q5" s="683"/>
      <c r="R5" s="683"/>
      <c r="S5" s="683"/>
      <c r="T5" s="683"/>
      <c r="U5" s="683"/>
      <c r="V5" s="683"/>
      <c r="W5" s="684"/>
      <c r="X5" s="685" t="s">
        <v>400</v>
      </c>
      <c r="Y5" s="686"/>
      <c r="Z5" s="687"/>
      <c r="AA5" s="503" t="s">
        <v>155</v>
      </c>
      <c r="AB5" s="342"/>
      <c r="AC5" s="342"/>
      <c r="AD5" s="342"/>
      <c r="AE5" s="342"/>
      <c r="AF5" s="218"/>
    </row>
    <row r="6" spans="1:32" s="468" customFormat="1" ht="32.25" customHeight="1">
      <c r="A6" s="473"/>
      <c r="B6" s="675"/>
      <c r="C6" s="676"/>
      <c r="D6" s="676"/>
      <c r="E6" s="676"/>
      <c r="F6" s="691" t="s">
        <v>154</v>
      </c>
      <c r="G6" s="692"/>
      <c r="H6" s="692"/>
      <c r="I6" s="693"/>
      <c r="J6" s="694" t="str">
        <f>IF(申２!F7="","",申２!F7)</f>
        <v/>
      </c>
      <c r="K6" s="695"/>
      <c r="L6" s="695"/>
      <c r="M6" s="695"/>
      <c r="N6" s="695"/>
      <c r="O6" s="695"/>
      <c r="P6" s="695"/>
      <c r="Q6" s="695"/>
      <c r="R6" s="695"/>
      <c r="S6" s="695"/>
      <c r="T6" s="695"/>
      <c r="U6" s="695"/>
      <c r="V6" s="695"/>
      <c r="W6" s="695"/>
      <c r="X6" s="688"/>
      <c r="Y6" s="689"/>
      <c r="Z6" s="690"/>
      <c r="AA6" s="503"/>
      <c r="AB6" s="342"/>
      <c r="AC6" s="342"/>
      <c r="AD6" s="342"/>
      <c r="AE6" s="342"/>
      <c r="AF6" s="218"/>
    </row>
    <row r="7" spans="1:32" s="468" customFormat="1" ht="15.75" customHeight="1">
      <c r="A7" s="473"/>
      <c r="B7" s="675"/>
      <c r="C7" s="676"/>
      <c r="D7" s="676"/>
      <c r="E7" s="676"/>
      <c r="F7" s="679" t="s">
        <v>22</v>
      </c>
      <c r="G7" s="680"/>
      <c r="H7" s="680"/>
      <c r="I7" s="681"/>
      <c r="J7" s="682"/>
      <c r="K7" s="683"/>
      <c r="L7" s="683"/>
      <c r="M7" s="683"/>
      <c r="N7" s="683"/>
      <c r="O7" s="683"/>
      <c r="P7" s="683"/>
      <c r="Q7" s="683"/>
      <c r="R7" s="683"/>
      <c r="S7" s="683"/>
      <c r="T7" s="683"/>
      <c r="U7" s="683"/>
      <c r="V7" s="683"/>
      <c r="W7" s="683"/>
      <c r="X7" s="688"/>
      <c r="Y7" s="689"/>
      <c r="Z7" s="690"/>
      <c r="AA7" s="503"/>
      <c r="AB7" s="342"/>
      <c r="AC7" s="342"/>
      <c r="AD7" s="342"/>
      <c r="AE7" s="342"/>
      <c r="AF7" s="218"/>
    </row>
    <row r="8" spans="1:32" s="468" customFormat="1" ht="31.5" customHeight="1">
      <c r="A8" s="473"/>
      <c r="B8" s="675"/>
      <c r="C8" s="676"/>
      <c r="D8" s="676"/>
      <c r="E8" s="676"/>
      <c r="F8" s="696" t="s">
        <v>284</v>
      </c>
      <c r="G8" s="697"/>
      <c r="H8" s="697"/>
      <c r="I8" s="698"/>
      <c r="J8" s="700"/>
      <c r="K8" s="701"/>
      <c r="L8" s="701"/>
      <c r="M8" s="701"/>
      <c r="N8" s="701"/>
      <c r="O8" s="701"/>
      <c r="P8" s="701"/>
      <c r="Q8" s="701"/>
      <c r="R8" s="701"/>
      <c r="S8" s="701"/>
      <c r="T8" s="701"/>
      <c r="U8" s="701"/>
      <c r="V8" s="701"/>
      <c r="W8" s="701"/>
      <c r="X8" s="702"/>
      <c r="Y8" s="642"/>
      <c r="Z8" s="646"/>
      <c r="AA8" s="503"/>
      <c r="AB8" s="342" t="b">
        <v>0</v>
      </c>
      <c r="AC8" s="342"/>
      <c r="AD8" s="342"/>
      <c r="AE8" s="342"/>
      <c r="AF8" s="218"/>
    </row>
    <row r="9" spans="1:32" s="468" customFormat="1" ht="18.75" customHeight="1">
      <c r="A9" s="473"/>
      <c r="B9" s="677"/>
      <c r="C9" s="678"/>
      <c r="D9" s="678"/>
      <c r="E9" s="678"/>
      <c r="F9" s="699"/>
      <c r="G9" s="692"/>
      <c r="H9" s="692"/>
      <c r="I9" s="693"/>
      <c r="J9" s="705" t="s">
        <v>451</v>
      </c>
      <c r="K9" s="706"/>
      <c r="L9" s="706"/>
      <c r="M9" s="706"/>
      <c r="N9" s="706"/>
      <c r="O9" s="438" t="s">
        <v>421</v>
      </c>
      <c r="P9" s="704"/>
      <c r="Q9" s="704"/>
      <c r="R9" s="704"/>
      <c r="S9" s="704"/>
      <c r="T9" s="704"/>
      <c r="U9" s="704"/>
      <c r="V9" s="704"/>
      <c r="W9" s="368" t="s">
        <v>153</v>
      </c>
      <c r="X9" s="703"/>
      <c r="Y9" s="657"/>
      <c r="Z9" s="659"/>
      <c r="AA9" s="503"/>
      <c r="AB9" s="342" t="b">
        <v>0</v>
      </c>
      <c r="AC9" s="342" t="b">
        <v>0</v>
      </c>
      <c r="AD9" s="342"/>
      <c r="AE9" s="342"/>
      <c r="AF9" s="218"/>
    </row>
    <row r="10" spans="1:32" s="468" customFormat="1" ht="38.25" customHeight="1">
      <c r="A10" s="473"/>
      <c r="B10" s="707" t="s">
        <v>152</v>
      </c>
      <c r="C10" s="708"/>
      <c r="D10" s="708"/>
      <c r="E10" s="708"/>
      <c r="F10" s="709"/>
      <c r="G10" s="710"/>
      <c r="H10" s="710"/>
      <c r="I10" s="710"/>
      <c r="J10" s="710"/>
      <c r="K10" s="710"/>
      <c r="L10" s="710"/>
      <c r="M10" s="710"/>
      <c r="N10" s="710"/>
      <c r="O10" s="710"/>
      <c r="P10" s="710"/>
      <c r="Q10" s="710"/>
      <c r="R10" s="710"/>
      <c r="S10" s="710"/>
      <c r="T10" s="710"/>
      <c r="U10" s="710"/>
      <c r="V10" s="710"/>
      <c r="W10" s="710"/>
      <c r="X10" s="710"/>
      <c r="Y10" s="710"/>
      <c r="Z10" s="711"/>
      <c r="AA10" s="504"/>
      <c r="AB10" s="342"/>
      <c r="AC10" s="342"/>
      <c r="AD10" s="342"/>
      <c r="AE10" s="342"/>
      <c r="AF10" s="218"/>
    </row>
    <row r="11" spans="1:32" s="468" customFormat="1" ht="15.75" customHeight="1">
      <c r="A11" s="473"/>
      <c r="B11" s="717" t="s">
        <v>327</v>
      </c>
      <c r="C11" s="674"/>
      <c r="D11" s="674"/>
      <c r="E11" s="718"/>
      <c r="F11" s="722" t="s">
        <v>22</v>
      </c>
      <c r="G11" s="723"/>
      <c r="H11" s="731"/>
      <c r="I11" s="732"/>
      <c r="J11" s="732"/>
      <c r="K11" s="732"/>
      <c r="L11" s="732"/>
      <c r="M11" s="732"/>
      <c r="N11" s="732"/>
      <c r="O11" s="732"/>
      <c r="P11" s="732"/>
      <c r="Q11" s="732"/>
      <c r="R11" s="733"/>
      <c r="S11" s="727" t="s">
        <v>151</v>
      </c>
      <c r="T11" s="728"/>
      <c r="U11" s="269" t="s">
        <v>150</v>
      </c>
      <c r="V11" s="250"/>
      <c r="W11" s="250"/>
      <c r="X11" s="250"/>
      <c r="Y11" s="250"/>
      <c r="Z11" s="251"/>
      <c r="AA11" s="205"/>
      <c r="AB11" s="343">
        <v>2</v>
      </c>
      <c r="AC11" s="342" t="s">
        <v>149</v>
      </c>
      <c r="AD11" s="342"/>
      <c r="AE11" s="342"/>
      <c r="AF11" s="218"/>
    </row>
    <row r="12" spans="1:32" s="468" customFormat="1" ht="33" customHeight="1" thickBot="1">
      <c r="A12" s="473"/>
      <c r="B12" s="719"/>
      <c r="C12" s="720"/>
      <c r="D12" s="720"/>
      <c r="E12" s="721"/>
      <c r="F12" s="724" t="s">
        <v>148</v>
      </c>
      <c r="G12" s="724"/>
      <c r="H12" s="734"/>
      <c r="I12" s="735"/>
      <c r="J12" s="735"/>
      <c r="K12" s="735"/>
      <c r="L12" s="735"/>
      <c r="M12" s="735"/>
      <c r="N12" s="735"/>
      <c r="O12" s="735"/>
      <c r="P12" s="735"/>
      <c r="Q12" s="736"/>
      <c r="R12" s="737"/>
      <c r="S12" s="729"/>
      <c r="T12" s="730"/>
      <c r="U12" s="254"/>
      <c r="V12" s="475" t="s">
        <v>2</v>
      </c>
      <c r="W12" s="131"/>
      <c r="X12" s="475" t="s">
        <v>146</v>
      </c>
      <c r="Y12" s="474"/>
      <c r="Z12" s="257" t="s">
        <v>27</v>
      </c>
      <c r="AA12" s="205"/>
      <c r="AB12" s="344" t="e">
        <f>DATEVALUE(CONCATENATE(U11,U12,V12,W12,X12,Y12,Z12))</f>
        <v>#VALUE!</v>
      </c>
      <c r="AC12" s="345" t="e">
        <f>EDATE(AB12,24)-1</f>
        <v>#VALUE!</v>
      </c>
      <c r="AD12" s="342"/>
      <c r="AE12" s="342"/>
      <c r="AF12" s="218"/>
    </row>
    <row r="13" spans="1:32" s="468" customFormat="1" ht="23.25" customHeight="1">
      <c r="A13" s="473"/>
      <c r="B13" s="744"/>
      <c r="C13" s="745"/>
      <c r="D13" s="746" t="s">
        <v>283</v>
      </c>
      <c r="E13" s="747"/>
      <c r="F13" s="747"/>
      <c r="G13" s="747"/>
      <c r="H13" s="747"/>
      <c r="I13" s="747"/>
      <c r="J13" s="747"/>
      <c r="K13" s="747"/>
      <c r="L13" s="747"/>
      <c r="M13" s="747"/>
      <c r="N13" s="747"/>
      <c r="O13" s="747"/>
      <c r="P13" s="747"/>
      <c r="Q13" s="747"/>
      <c r="R13" s="747"/>
      <c r="S13" s="725" t="s">
        <v>338</v>
      </c>
      <c r="T13" s="726"/>
      <c r="U13" s="712" t="s">
        <v>145</v>
      </c>
      <c r="V13" s="713"/>
      <c r="W13" s="714" t="s">
        <v>445</v>
      </c>
      <c r="X13" s="715"/>
      <c r="Y13" s="715"/>
      <c r="Z13" s="716"/>
      <c r="AA13" s="505"/>
      <c r="AB13" s="345"/>
      <c r="AC13" s="345"/>
      <c r="AD13" s="342"/>
      <c r="AE13" s="342"/>
      <c r="AF13" s="218"/>
    </row>
    <row r="14" spans="1:32" s="468" customFormat="1" ht="15" customHeight="1">
      <c r="A14" s="473"/>
      <c r="B14" s="738" t="s">
        <v>282</v>
      </c>
      <c r="C14" s="739"/>
      <c r="D14" s="662" t="s">
        <v>1</v>
      </c>
      <c r="E14" s="654"/>
      <c r="F14" s="656" t="s">
        <v>2</v>
      </c>
      <c r="G14" s="654"/>
      <c r="H14" s="656" t="s">
        <v>3</v>
      </c>
      <c r="I14" s="654"/>
      <c r="J14" s="656" t="s">
        <v>4</v>
      </c>
      <c r="K14" s="656" t="s">
        <v>144</v>
      </c>
      <c r="L14" s="664" t="s">
        <v>1</v>
      </c>
      <c r="M14" s="654"/>
      <c r="N14" s="656" t="s">
        <v>2</v>
      </c>
      <c r="O14" s="654"/>
      <c r="P14" s="656" t="s">
        <v>146</v>
      </c>
      <c r="Q14" s="654"/>
      <c r="R14" s="658" t="s">
        <v>4</v>
      </c>
      <c r="S14" s="648" t="str">
        <f>IFERROR(IF(AC14=1,"",IF(AC14&gt;$AC$12,$AC$12-AB14+1,AC14-AB14+1)),"")</f>
        <v/>
      </c>
      <c r="T14" s="650" t="s">
        <v>4</v>
      </c>
      <c r="U14" s="660"/>
      <c r="V14" s="650" t="s">
        <v>4</v>
      </c>
      <c r="W14" s="652"/>
      <c r="X14" s="669" t="str">
        <f t="shared" ref="X14:X29" si="0">IFERROR(IF(S14-U14&lt;0,0,S14-U14),"")</f>
        <v/>
      </c>
      <c r="Y14" s="669"/>
      <c r="Z14" s="636" t="s">
        <v>4</v>
      </c>
      <c r="AA14" s="506" t="str">
        <f>IFERROR(IF(AB12=1,"",IF(AB14=1,"",IF(AB14-AB12&lt;0,"※開始日が違います（子の出生日以降であること）",""))),"")</f>
        <v/>
      </c>
      <c r="AB14" s="345">
        <f>IFERROR(DATEVALUE(CONCATENATE(D14,E14,F14,G14,H14,I14,J14)),1)</f>
        <v>1</v>
      </c>
      <c r="AC14" s="345">
        <f>IFERROR(DATEVALUE(CONCATENATE(L14,M14,N14,O14,P14,Q14,R14)),1)</f>
        <v>1</v>
      </c>
      <c r="AD14" s="342"/>
      <c r="AE14" s="342"/>
      <c r="AF14" s="218"/>
    </row>
    <row r="15" spans="1:32" s="468" customFormat="1" ht="15" customHeight="1">
      <c r="A15" s="473"/>
      <c r="B15" s="740"/>
      <c r="C15" s="741"/>
      <c r="D15" s="638"/>
      <c r="E15" s="640"/>
      <c r="F15" s="642"/>
      <c r="G15" s="640"/>
      <c r="H15" s="642"/>
      <c r="I15" s="640"/>
      <c r="J15" s="642"/>
      <c r="K15" s="642"/>
      <c r="L15" s="644"/>
      <c r="M15" s="640"/>
      <c r="N15" s="642"/>
      <c r="O15" s="640"/>
      <c r="P15" s="642"/>
      <c r="Q15" s="640"/>
      <c r="R15" s="646"/>
      <c r="S15" s="628"/>
      <c r="T15" s="630"/>
      <c r="U15" s="632"/>
      <c r="V15" s="630"/>
      <c r="W15" s="634"/>
      <c r="X15" s="670"/>
      <c r="Y15" s="670"/>
      <c r="Z15" s="626"/>
      <c r="AA15" s="782" t="str">
        <f>IF(AB14=1,"",IF(AB14&lt;=45016,"※開始日が令和5年3月31日以前の育業は対象外です。",""))</f>
        <v/>
      </c>
      <c r="AB15" s="345"/>
      <c r="AC15" s="345"/>
      <c r="AD15" s="342"/>
      <c r="AE15" s="342"/>
      <c r="AF15" s="218"/>
    </row>
    <row r="16" spans="1:32" s="468" customFormat="1" ht="15" customHeight="1">
      <c r="A16" s="473"/>
      <c r="B16" s="742"/>
      <c r="C16" s="743"/>
      <c r="D16" s="663"/>
      <c r="E16" s="655"/>
      <c r="F16" s="657"/>
      <c r="G16" s="655"/>
      <c r="H16" s="657"/>
      <c r="I16" s="655"/>
      <c r="J16" s="657"/>
      <c r="K16" s="657"/>
      <c r="L16" s="665"/>
      <c r="M16" s="655"/>
      <c r="N16" s="657"/>
      <c r="O16" s="655"/>
      <c r="P16" s="657"/>
      <c r="Q16" s="655"/>
      <c r="R16" s="659"/>
      <c r="S16" s="649"/>
      <c r="T16" s="651"/>
      <c r="U16" s="661"/>
      <c r="V16" s="651"/>
      <c r="W16" s="653"/>
      <c r="X16" s="671"/>
      <c r="Y16" s="671"/>
      <c r="Z16" s="637"/>
      <c r="AA16" s="782"/>
      <c r="AB16" s="345"/>
      <c r="AC16" s="345"/>
      <c r="AD16" s="342"/>
      <c r="AE16" s="342"/>
      <c r="AF16" s="218"/>
    </row>
    <row r="17" spans="1:32" s="468" customFormat="1" ht="15" customHeight="1">
      <c r="A17" s="473"/>
      <c r="B17" s="738" t="s">
        <v>339</v>
      </c>
      <c r="C17" s="739"/>
      <c r="D17" s="662" t="s">
        <v>1</v>
      </c>
      <c r="E17" s="654"/>
      <c r="F17" s="656" t="s">
        <v>2</v>
      </c>
      <c r="G17" s="654"/>
      <c r="H17" s="656" t="s">
        <v>3</v>
      </c>
      <c r="I17" s="654"/>
      <c r="J17" s="656" t="s">
        <v>4</v>
      </c>
      <c r="K17" s="656" t="s">
        <v>144</v>
      </c>
      <c r="L17" s="664" t="s">
        <v>1</v>
      </c>
      <c r="M17" s="654"/>
      <c r="N17" s="656" t="s">
        <v>2</v>
      </c>
      <c r="O17" s="654"/>
      <c r="P17" s="656" t="s">
        <v>146</v>
      </c>
      <c r="Q17" s="654"/>
      <c r="R17" s="658" t="s">
        <v>4</v>
      </c>
      <c r="S17" s="648" t="str">
        <f>IFERROR(IF(AC17=1,"",IF(AC17&gt;$AC$12,$AC$12-AB17+1,AC17-AB17+1)),"")</f>
        <v/>
      </c>
      <c r="T17" s="650" t="s">
        <v>4</v>
      </c>
      <c r="U17" s="660"/>
      <c r="V17" s="650" t="s">
        <v>4</v>
      </c>
      <c r="W17" s="652"/>
      <c r="X17" s="669" t="str">
        <f t="shared" si="0"/>
        <v/>
      </c>
      <c r="Y17" s="669"/>
      <c r="Z17" s="636" t="s">
        <v>4</v>
      </c>
      <c r="AA17" s="506" t="str">
        <f>IF(AB17=1,"",IF(AB17&lt;=AC14,"※1回目の取得より前の日付の申請はできません。",""))</f>
        <v/>
      </c>
      <c r="AB17" s="345">
        <f t="shared" ref="AB17:AB29" si="1">IFERROR(DATEVALUE(CONCATENATE(D17,E17,F17,G17,H17,I17,J17)),1)</f>
        <v>1</v>
      </c>
      <c r="AC17" s="345">
        <f t="shared" ref="AC17:AC29" si="2">IFERROR(DATEVALUE(CONCATENATE(L17,M17,N17,O17,P17,Q17,R17)),1)</f>
        <v>1</v>
      </c>
      <c r="AD17" s="342"/>
      <c r="AE17" s="342"/>
      <c r="AF17" s="218"/>
    </row>
    <row r="18" spans="1:32" s="468" customFormat="1" ht="15" customHeight="1">
      <c r="A18" s="473"/>
      <c r="B18" s="740"/>
      <c r="C18" s="741"/>
      <c r="D18" s="638"/>
      <c r="E18" s="640"/>
      <c r="F18" s="642"/>
      <c r="G18" s="640"/>
      <c r="H18" s="642"/>
      <c r="I18" s="640"/>
      <c r="J18" s="642"/>
      <c r="K18" s="642"/>
      <c r="L18" s="644"/>
      <c r="M18" s="640"/>
      <c r="N18" s="642"/>
      <c r="O18" s="640"/>
      <c r="P18" s="642"/>
      <c r="Q18" s="640"/>
      <c r="R18" s="646"/>
      <c r="S18" s="628"/>
      <c r="T18" s="630"/>
      <c r="U18" s="632"/>
      <c r="V18" s="630"/>
      <c r="W18" s="634"/>
      <c r="X18" s="670"/>
      <c r="Y18" s="670"/>
      <c r="Z18" s="626"/>
      <c r="AA18" s="782" t="str">
        <f>IF(AB17=1,"",IF(AB17&lt;=45016,"※開始日が令和5年3月31日以前の育業は対象外です。",""))</f>
        <v/>
      </c>
      <c r="AB18" s="345"/>
      <c r="AC18" s="345"/>
      <c r="AD18" s="342"/>
      <c r="AE18" s="342"/>
      <c r="AF18" s="218"/>
    </row>
    <row r="19" spans="1:32" s="468" customFormat="1" ht="15" customHeight="1">
      <c r="A19" s="473"/>
      <c r="B19" s="742"/>
      <c r="C19" s="743"/>
      <c r="D19" s="663"/>
      <c r="E19" s="655"/>
      <c r="F19" s="657"/>
      <c r="G19" s="655"/>
      <c r="H19" s="657"/>
      <c r="I19" s="655"/>
      <c r="J19" s="657"/>
      <c r="K19" s="657"/>
      <c r="L19" s="665"/>
      <c r="M19" s="655"/>
      <c r="N19" s="657"/>
      <c r="O19" s="655"/>
      <c r="P19" s="657"/>
      <c r="Q19" s="655"/>
      <c r="R19" s="659"/>
      <c r="S19" s="649"/>
      <c r="T19" s="651"/>
      <c r="U19" s="661"/>
      <c r="V19" s="651"/>
      <c r="W19" s="653"/>
      <c r="X19" s="671"/>
      <c r="Y19" s="671"/>
      <c r="Z19" s="637"/>
      <c r="AA19" s="782"/>
      <c r="AB19" s="345"/>
      <c r="AC19" s="345"/>
      <c r="AD19" s="342"/>
      <c r="AE19" s="342"/>
      <c r="AF19" s="218"/>
    </row>
    <row r="20" spans="1:32" s="468" customFormat="1" ht="15" customHeight="1">
      <c r="A20" s="473"/>
      <c r="B20" s="738" t="s">
        <v>340</v>
      </c>
      <c r="C20" s="739"/>
      <c r="D20" s="662" t="s">
        <v>1</v>
      </c>
      <c r="E20" s="654"/>
      <c r="F20" s="656" t="s">
        <v>2</v>
      </c>
      <c r="G20" s="654"/>
      <c r="H20" s="656" t="s">
        <v>3</v>
      </c>
      <c r="I20" s="654"/>
      <c r="J20" s="656" t="s">
        <v>4</v>
      </c>
      <c r="K20" s="656" t="s">
        <v>144</v>
      </c>
      <c r="L20" s="664" t="s">
        <v>1</v>
      </c>
      <c r="M20" s="654"/>
      <c r="N20" s="656" t="s">
        <v>2</v>
      </c>
      <c r="O20" s="654"/>
      <c r="P20" s="656" t="s">
        <v>146</v>
      </c>
      <c r="Q20" s="654"/>
      <c r="R20" s="658" t="s">
        <v>4</v>
      </c>
      <c r="S20" s="648" t="str">
        <f t="shared" ref="S20:S29" si="3">IFERROR(IF(AC20=1,"",IF(AC20&gt;$AC$12,$AC$12-AB20+1,AC20-AB20+1)),"")</f>
        <v/>
      </c>
      <c r="T20" s="650" t="s">
        <v>4</v>
      </c>
      <c r="U20" s="660"/>
      <c r="V20" s="650" t="s">
        <v>4</v>
      </c>
      <c r="W20" s="652"/>
      <c r="X20" s="669" t="str">
        <f t="shared" si="0"/>
        <v/>
      </c>
      <c r="Y20" s="669"/>
      <c r="Z20" s="636" t="s">
        <v>4</v>
      </c>
      <c r="AA20" s="506" t="str">
        <f>IF(AB20=1,"",IF(AB20&lt;=AC17,"※2回目の取得より前の日付の申請はできません。",""))</f>
        <v/>
      </c>
      <c r="AB20" s="345">
        <f t="shared" si="1"/>
        <v>1</v>
      </c>
      <c r="AC20" s="345">
        <f t="shared" si="2"/>
        <v>1</v>
      </c>
      <c r="AD20" s="342"/>
      <c r="AE20" s="342"/>
      <c r="AF20" s="218"/>
    </row>
    <row r="21" spans="1:32" s="468" customFormat="1" ht="15" customHeight="1">
      <c r="A21" s="473"/>
      <c r="B21" s="740"/>
      <c r="C21" s="741"/>
      <c r="D21" s="638"/>
      <c r="E21" s="640"/>
      <c r="F21" s="642"/>
      <c r="G21" s="640"/>
      <c r="H21" s="642"/>
      <c r="I21" s="640"/>
      <c r="J21" s="642"/>
      <c r="K21" s="642"/>
      <c r="L21" s="644"/>
      <c r="M21" s="640"/>
      <c r="N21" s="642"/>
      <c r="O21" s="640"/>
      <c r="P21" s="642"/>
      <c r="Q21" s="640"/>
      <c r="R21" s="646"/>
      <c r="S21" s="628"/>
      <c r="T21" s="630"/>
      <c r="U21" s="632"/>
      <c r="V21" s="630"/>
      <c r="W21" s="634"/>
      <c r="X21" s="670"/>
      <c r="Y21" s="670"/>
      <c r="Z21" s="626"/>
      <c r="AA21" s="782" t="str">
        <f>IF(AB20=1,"",IF(AB20&lt;=45016,"※開始日が令和5年3月31日以前の育業は対象外です。",""))</f>
        <v/>
      </c>
      <c r="AB21" s="345"/>
      <c r="AC21" s="345"/>
      <c r="AD21" s="342"/>
      <c r="AE21" s="342"/>
      <c r="AF21" s="218"/>
    </row>
    <row r="22" spans="1:32" s="468" customFormat="1" ht="15" customHeight="1">
      <c r="A22" s="473"/>
      <c r="B22" s="742"/>
      <c r="C22" s="743"/>
      <c r="D22" s="663"/>
      <c r="E22" s="655"/>
      <c r="F22" s="657"/>
      <c r="G22" s="655"/>
      <c r="H22" s="657"/>
      <c r="I22" s="655"/>
      <c r="J22" s="657"/>
      <c r="K22" s="657"/>
      <c r="L22" s="665"/>
      <c r="M22" s="655"/>
      <c r="N22" s="657"/>
      <c r="O22" s="655"/>
      <c r="P22" s="657"/>
      <c r="Q22" s="655"/>
      <c r="R22" s="659"/>
      <c r="S22" s="649"/>
      <c r="T22" s="651"/>
      <c r="U22" s="661"/>
      <c r="V22" s="651"/>
      <c r="W22" s="653"/>
      <c r="X22" s="671"/>
      <c r="Y22" s="671"/>
      <c r="Z22" s="637"/>
      <c r="AA22" s="782"/>
      <c r="AB22" s="345"/>
      <c r="AC22" s="345"/>
      <c r="AD22" s="342"/>
      <c r="AE22" s="342"/>
      <c r="AF22" s="218"/>
    </row>
    <row r="23" spans="1:32" s="468" customFormat="1" ht="15" customHeight="1">
      <c r="A23" s="473"/>
      <c r="B23" s="738" t="s">
        <v>341</v>
      </c>
      <c r="C23" s="739"/>
      <c r="D23" s="662" t="s">
        <v>1</v>
      </c>
      <c r="E23" s="654"/>
      <c r="F23" s="656" t="s">
        <v>2</v>
      </c>
      <c r="G23" s="654"/>
      <c r="H23" s="656" t="s">
        <v>3</v>
      </c>
      <c r="I23" s="654"/>
      <c r="J23" s="656" t="s">
        <v>4</v>
      </c>
      <c r="K23" s="656" t="s">
        <v>144</v>
      </c>
      <c r="L23" s="664" t="s">
        <v>1</v>
      </c>
      <c r="M23" s="654"/>
      <c r="N23" s="656" t="s">
        <v>2</v>
      </c>
      <c r="O23" s="654"/>
      <c r="P23" s="656" t="s">
        <v>146</v>
      </c>
      <c r="Q23" s="654"/>
      <c r="R23" s="658" t="s">
        <v>4</v>
      </c>
      <c r="S23" s="648" t="str">
        <f t="shared" si="3"/>
        <v/>
      </c>
      <c r="T23" s="650" t="s">
        <v>4</v>
      </c>
      <c r="U23" s="660"/>
      <c r="V23" s="650" t="s">
        <v>4</v>
      </c>
      <c r="W23" s="652"/>
      <c r="X23" s="669" t="str">
        <f t="shared" si="0"/>
        <v/>
      </c>
      <c r="Y23" s="669"/>
      <c r="Z23" s="636" t="s">
        <v>4</v>
      </c>
      <c r="AA23" s="506" t="str">
        <f>IF(AB23=1,"",IF(AB23&lt;=AC20,"※3回目の取得より前の日付の申請はできません。",""))</f>
        <v/>
      </c>
      <c r="AB23" s="345">
        <f t="shared" si="1"/>
        <v>1</v>
      </c>
      <c r="AC23" s="345">
        <f t="shared" si="2"/>
        <v>1</v>
      </c>
      <c r="AD23" s="342"/>
      <c r="AE23" s="342"/>
      <c r="AF23" s="218"/>
    </row>
    <row r="24" spans="1:32" s="468" customFormat="1" ht="15" customHeight="1">
      <c r="A24" s="473"/>
      <c r="B24" s="740"/>
      <c r="C24" s="741"/>
      <c r="D24" s="638"/>
      <c r="E24" s="640"/>
      <c r="F24" s="642"/>
      <c r="G24" s="640"/>
      <c r="H24" s="642"/>
      <c r="I24" s="640"/>
      <c r="J24" s="642"/>
      <c r="K24" s="642"/>
      <c r="L24" s="644"/>
      <c r="M24" s="640"/>
      <c r="N24" s="642"/>
      <c r="O24" s="640"/>
      <c r="P24" s="642"/>
      <c r="Q24" s="640"/>
      <c r="R24" s="646"/>
      <c r="S24" s="628"/>
      <c r="T24" s="630"/>
      <c r="U24" s="632"/>
      <c r="V24" s="630"/>
      <c r="W24" s="634"/>
      <c r="X24" s="670"/>
      <c r="Y24" s="670"/>
      <c r="Z24" s="626"/>
      <c r="AA24" s="782" t="str">
        <f>IF(AB23=1,"",IF(AB23&lt;=45016,"※開始日が令和5年3月31日以前の育業は対象外です。",""))</f>
        <v/>
      </c>
      <c r="AB24" s="345"/>
      <c r="AC24" s="345"/>
      <c r="AD24" s="342"/>
      <c r="AE24" s="342"/>
      <c r="AF24" s="218"/>
    </row>
    <row r="25" spans="1:32" s="468" customFormat="1" ht="15" customHeight="1">
      <c r="A25" s="473"/>
      <c r="B25" s="742"/>
      <c r="C25" s="743"/>
      <c r="D25" s="663"/>
      <c r="E25" s="655"/>
      <c r="F25" s="657"/>
      <c r="G25" s="655"/>
      <c r="H25" s="657"/>
      <c r="I25" s="655"/>
      <c r="J25" s="657"/>
      <c r="K25" s="657"/>
      <c r="L25" s="665"/>
      <c r="M25" s="655"/>
      <c r="N25" s="657"/>
      <c r="O25" s="655"/>
      <c r="P25" s="657"/>
      <c r="Q25" s="655"/>
      <c r="R25" s="659"/>
      <c r="S25" s="649"/>
      <c r="T25" s="651"/>
      <c r="U25" s="661"/>
      <c r="V25" s="651"/>
      <c r="W25" s="653"/>
      <c r="X25" s="671"/>
      <c r="Y25" s="671"/>
      <c r="Z25" s="637"/>
      <c r="AA25" s="782"/>
      <c r="AB25" s="345"/>
      <c r="AC25" s="345"/>
      <c r="AD25" s="342"/>
      <c r="AE25" s="342"/>
      <c r="AF25" s="218"/>
    </row>
    <row r="26" spans="1:32" s="468" customFormat="1" ht="15" customHeight="1">
      <c r="A26" s="473"/>
      <c r="B26" s="738" t="s">
        <v>342</v>
      </c>
      <c r="C26" s="739"/>
      <c r="D26" s="662" t="s">
        <v>1</v>
      </c>
      <c r="E26" s="654"/>
      <c r="F26" s="656" t="s">
        <v>2</v>
      </c>
      <c r="G26" s="654"/>
      <c r="H26" s="656" t="s">
        <v>147</v>
      </c>
      <c r="I26" s="654"/>
      <c r="J26" s="656" t="s">
        <v>347</v>
      </c>
      <c r="K26" s="656" t="s">
        <v>144</v>
      </c>
      <c r="L26" s="664" t="s">
        <v>1</v>
      </c>
      <c r="M26" s="654"/>
      <c r="N26" s="656" t="s">
        <v>2</v>
      </c>
      <c r="O26" s="654"/>
      <c r="P26" s="656" t="s">
        <v>147</v>
      </c>
      <c r="Q26" s="654"/>
      <c r="R26" s="658" t="s">
        <v>347</v>
      </c>
      <c r="S26" s="648" t="str">
        <f t="shared" si="3"/>
        <v/>
      </c>
      <c r="T26" s="650" t="s">
        <v>4</v>
      </c>
      <c r="U26" s="660"/>
      <c r="V26" s="650" t="s">
        <v>4</v>
      </c>
      <c r="W26" s="652"/>
      <c r="X26" s="669" t="str">
        <f t="shared" si="0"/>
        <v/>
      </c>
      <c r="Y26" s="669"/>
      <c r="Z26" s="636" t="s">
        <v>4</v>
      </c>
      <c r="AA26" s="506" t="str">
        <f>IF(AB26=1,"",IF(AB26&lt;=AC23,"※４回目の取得より前の日付の申請はできません。",""))</f>
        <v/>
      </c>
      <c r="AB26" s="345">
        <f t="shared" si="1"/>
        <v>1</v>
      </c>
      <c r="AC26" s="345">
        <f t="shared" si="2"/>
        <v>1</v>
      </c>
      <c r="AD26" s="342"/>
      <c r="AE26" s="342"/>
      <c r="AF26" s="218"/>
    </row>
    <row r="27" spans="1:32" s="468" customFormat="1" ht="15" customHeight="1">
      <c r="A27" s="473"/>
      <c r="B27" s="740"/>
      <c r="C27" s="741"/>
      <c r="D27" s="638"/>
      <c r="E27" s="640"/>
      <c r="F27" s="642"/>
      <c r="G27" s="640"/>
      <c r="H27" s="642"/>
      <c r="I27" s="640"/>
      <c r="J27" s="642"/>
      <c r="K27" s="642"/>
      <c r="L27" s="644"/>
      <c r="M27" s="640"/>
      <c r="N27" s="642"/>
      <c r="O27" s="640"/>
      <c r="P27" s="642"/>
      <c r="Q27" s="640"/>
      <c r="R27" s="646"/>
      <c r="S27" s="628"/>
      <c r="T27" s="630"/>
      <c r="U27" s="632"/>
      <c r="V27" s="630"/>
      <c r="W27" s="634"/>
      <c r="X27" s="670"/>
      <c r="Y27" s="670"/>
      <c r="Z27" s="626"/>
      <c r="AA27" s="782" t="str">
        <f>IF(AB26=1,"",IF(AB26&lt;=45016,"※開始日が令和5年3月31日以前の育業は対象外です。",""))</f>
        <v/>
      </c>
      <c r="AB27" s="345"/>
      <c r="AC27" s="345"/>
      <c r="AD27" s="342"/>
      <c r="AE27" s="342"/>
      <c r="AF27" s="218"/>
    </row>
    <row r="28" spans="1:32" s="468" customFormat="1" ht="15" customHeight="1">
      <c r="A28" s="473"/>
      <c r="B28" s="742"/>
      <c r="C28" s="743"/>
      <c r="D28" s="663"/>
      <c r="E28" s="655"/>
      <c r="F28" s="657"/>
      <c r="G28" s="655"/>
      <c r="H28" s="657"/>
      <c r="I28" s="655"/>
      <c r="J28" s="657"/>
      <c r="K28" s="657"/>
      <c r="L28" s="665"/>
      <c r="M28" s="655"/>
      <c r="N28" s="657"/>
      <c r="O28" s="655"/>
      <c r="P28" s="657"/>
      <c r="Q28" s="655"/>
      <c r="R28" s="659"/>
      <c r="S28" s="649"/>
      <c r="T28" s="651"/>
      <c r="U28" s="661"/>
      <c r="V28" s="651"/>
      <c r="W28" s="653"/>
      <c r="X28" s="671"/>
      <c r="Y28" s="671"/>
      <c r="Z28" s="637"/>
      <c r="AA28" s="782"/>
      <c r="AB28" s="345"/>
      <c r="AC28" s="345"/>
      <c r="AD28" s="342"/>
      <c r="AE28" s="342"/>
      <c r="AF28" s="218"/>
    </row>
    <row r="29" spans="1:32" s="468" customFormat="1" ht="15" customHeight="1">
      <c r="A29" s="473"/>
      <c r="B29" s="740" t="s">
        <v>343</v>
      </c>
      <c r="C29" s="741"/>
      <c r="D29" s="638" t="s">
        <v>1</v>
      </c>
      <c r="E29" s="640"/>
      <c r="F29" s="642" t="s">
        <v>2</v>
      </c>
      <c r="G29" s="640"/>
      <c r="H29" s="642" t="s">
        <v>3</v>
      </c>
      <c r="I29" s="640"/>
      <c r="J29" s="642" t="s">
        <v>4</v>
      </c>
      <c r="K29" s="642" t="s">
        <v>144</v>
      </c>
      <c r="L29" s="644" t="s">
        <v>1</v>
      </c>
      <c r="M29" s="640"/>
      <c r="N29" s="642" t="s">
        <v>2</v>
      </c>
      <c r="O29" s="640"/>
      <c r="P29" s="642" t="s">
        <v>146</v>
      </c>
      <c r="Q29" s="640"/>
      <c r="R29" s="646" t="s">
        <v>4</v>
      </c>
      <c r="S29" s="628" t="str">
        <f t="shared" si="3"/>
        <v/>
      </c>
      <c r="T29" s="630" t="s">
        <v>4</v>
      </c>
      <c r="U29" s="632"/>
      <c r="V29" s="630" t="s">
        <v>4</v>
      </c>
      <c r="W29" s="634"/>
      <c r="X29" s="670" t="str">
        <f t="shared" si="0"/>
        <v/>
      </c>
      <c r="Y29" s="670"/>
      <c r="Z29" s="626" t="s">
        <v>4</v>
      </c>
      <c r="AA29" s="506" t="str">
        <f>IF(AB29=1,"",IF(AB29&lt;=AC23,"※５回目の取得より前の日付の申請はできません。",""))</f>
        <v/>
      </c>
      <c r="AB29" s="345">
        <f t="shared" si="1"/>
        <v>1</v>
      </c>
      <c r="AC29" s="345">
        <f t="shared" si="2"/>
        <v>1</v>
      </c>
      <c r="AD29" s="342"/>
      <c r="AE29" s="342"/>
      <c r="AF29" s="218"/>
    </row>
    <row r="30" spans="1:32" s="468" customFormat="1" ht="15" customHeight="1">
      <c r="A30" s="473"/>
      <c r="B30" s="740"/>
      <c r="C30" s="741"/>
      <c r="D30" s="638"/>
      <c r="E30" s="640"/>
      <c r="F30" s="642"/>
      <c r="G30" s="640"/>
      <c r="H30" s="642"/>
      <c r="I30" s="640"/>
      <c r="J30" s="642"/>
      <c r="K30" s="642"/>
      <c r="L30" s="644"/>
      <c r="M30" s="640"/>
      <c r="N30" s="642"/>
      <c r="O30" s="640"/>
      <c r="P30" s="642"/>
      <c r="Q30" s="640"/>
      <c r="R30" s="646"/>
      <c r="S30" s="628"/>
      <c r="T30" s="630"/>
      <c r="U30" s="632"/>
      <c r="V30" s="630"/>
      <c r="W30" s="634"/>
      <c r="X30" s="670"/>
      <c r="Y30" s="670"/>
      <c r="Z30" s="626"/>
      <c r="AA30" s="782" t="str">
        <f>IF(AB29=1,"",IF(AB29&lt;=45016,"※開始日が令和5年3月31日以前の育業は対象外です。",""))</f>
        <v/>
      </c>
      <c r="AB30" s="345"/>
      <c r="AC30" s="345"/>
      <c r="AD30" s="342"/>
      <c r="AE30" s="342"/>
      <c r="AF30" s="218"/>
    </row>
    <row r="31" spans="1:32" s="468" customFormat="1" ht="15" customHeight="1" thickBot="1">
      <c r="A31" s="473"/>
      <c r="B31" s="748"/>
      <c r="C31" s="749"/>
      <c r="D31" s="639"/>
      <c r="E31" s="641"/>
      <c r="F31" s="643"/>
      <c r="G31" s="641"/>
      <c r="H31" s="643"/>
      <c r="I31" s="641"/>
      <c r="J31" s="643"/>
      <c r="K31" s="643"/>
      <c r="L31" s="645"/>
      <c r="M31" s="641"/>
      <c r="N31" s="643"/>
      <c r="O31" s="641"/>
      <c r="P31" s="643"/>
      <c r="Q31" s="641"/>
      <c r="R31" s="647"/>
      <c r="S31" s="629"/>
      <c r="T31" s="631"/>
      <c r="U31" s="633"/>
      <c r="V31" s="631"/>
      <c r="W31" s="635"/>
      <c r="X31" s="672"/>
      <c r="Y31" s="672"/>
      <c r="Z31" s="627"/>
      <c r="AA31" s="782"/>
      <c r="AB31" s="345"/>
      <c r="AC31" s="345"/>
      <c r="AD31" s="342"/>
      <c r="AE31" s="342"/>
      <c r="AF31" s="218"/>
    </row>
    <row r="32" spans="1:32" ht="21.75" customHeight="1">
      <c r="A32" s="473"/>
      <c r="B32" s="770" t="s">
        <v>139</v>
      </c>
      <c r="C32" s="771"/>
      <c r="D32" s="771"/>
      <c r="E32" s="772"/>
      <c r="F32" s="770"/>
      <c r="G32" s="773" t="s">
        <v>1</v>
      </c>
      <c r="H32" s="771" t="str">
        <f>IF(AF32=1,"",TEXT(AF32,"e"))</f>
        <v/>
      </c>
      <c r="I32" s="771" t="s">
        <v>2</v>
      </c>
      <c r="J32" s="771" t="str">
        <f>IF(AF32="","",MONTH(AF32))</f>
        <v/>
      </c>
      <c r="K32" s="771" t="s">
        <v>3</v>
      </c>
      <c r="L32" s="771" t="str">
        <f>IF(AF32="","",DAY(AF32))</f>
        <v/>
      </c>
      <c r="M32" s="771" t="s">
        <v>4</v>
      </c>
      <c r="N32" s="774"/>
      <c r="O32" s="776" t="s">
        <v>138</v>
      </c>
      <c r="P32" s="777"/>
      <c r="Q32" s="777"/>
      <c r="R32" s="777"/>
      <c r="S32" s="777"/>
      <c r="T32" s="778"/>
      <c r="U32" s="776"/>
      <c r="V32" s="771" t="s">
        <v>137</v>
      </c>
      <c r="W32" s="780"/>
      <c r="X32" s="777" t="str">
        <f>IF(SUM(X14,X17,X20,X23,X26,X29)=0,"",SUM(X14,X17,X20,X23,X26,X29))</f>
        <v/>
      </c>
      <c r="Y32" s="777"/>
      <c r="Z32" s="772" t="s">
        <v>4</v>
      </c>
      <c r="AA32" s="507" t="str">
        <f>IF(X32&lt;30,"※30日未満の育業は対象外です。","")</f>
        <v/>
      </c>
      <c r="AB32" s="345"/>
      <c r="AC32" s="346" t="s">
        <v>141</v>
      </c>
      <c r="AD32" s="347">
        <f>IF($AC$29&gt;1,$AC$29,IF($AC$26&gt;1,$AC$26,IF($AC$23&gt;1,$AC$23,IF($AC$20&gt;1,$AC$20,IF($AC$17&gt;1,$AC$17,IF($AC$14&gt;1,$AC$14,0))))))</f>
        <v>0</v>
      </c>
      <c r="AE32" s="348" t="s">
        <v>140</v>
      </c>
      <c r="AF32" s="235" t="str">
        <f>IF(AD32=0,"",AD32+1)</f>
        <v/>
      </c>
    </row>
    <row r="33" spans="1:32" ht="21.75" customHeight="1">
      <c r="A33" s="473"/>
      <c r="B33" s="703"/>
      <c r="C33" s="657"/>
      <c r="D33" s="657"/>
      <c r="E33" s="659"/>
      <c r="F33" s="703"/>
      <c r="G33" s="665"/>
      <c r="H33" s="657"/>
      <c r="I33" s="657"/>
      <c r="J33" s="657"/>
      <c r="K33" s="657"/>
      <c r="L33" s="657"/>
      <c r="M33" s="657"/>
      <c r="N33" s="775"/>
      <c r="O33" s="691"/>
      <c r="P33" s="779"/>
      <c r="Q33" s="779"/>
      <c r="R33" s="779"/>
      <c r="S33" s="779"/>
      <c r="T33" s="743"/>
      <c r="U33" s="691"/>
      <c r="V33" s="657"/>
      <c r="W33" s="781"/>
      <c r="X33" s="779"/>
      <c r="Y33" s="779"/>
      <c r="Z33" s="659"/>
      <c r="AA33" s="507" t="str">
        <f>IFERROR(IF(OR(AC14&gt;AC12,AC17&gt;AC12,AC20&gt;AC12,AC23&gt;AC12,AC26&gt;AC12,AC29&gt;AC12),"※子が2歳以上の育業日数は含まれません",""),"")</f>
        <v/>
      </c>
      <c r="AB33" s="345">
        <f>IFERROR(DATEVALUE(CONCATENATE(G32,H32,I32,J32,K32,L32,M32)),1)</f>
        <v>1</v>
      </c>
      <c r="AC33" s="345"/>
    </row>
    <row r="34" spans="1:32" s="265" customFormat="1" ht="27" customHeight="1">
      <c r="B34" s="444" t="s">
        <v>396</v>
      </c>
      <c r="C34" s="387"/>
      <c r="D34" s="387"/>
      <c r="E34" s="387"/>
      <c r="F34" s="387"/>
      <c r="G34" s="387"/>
      <c r="H34" s="387"/>
      <c r="I34" s="387"/>
      <c r="J34" s="496"/>
      <c r="K34" s="496"/>
      <c r="L34" s="496"/>
      <c r="V34" s="44"/>
      <c r="W34" s="15"/>
      <c r="X34" s="15"/>
      <c r="Y34" s="15"/>
      <c r="Z34" s="15"/>
      <c r="AA34" s="13"/>
      <c r="AB34" s="335"/>
      <c r="AC34" s="335"/>
      <c r="AD34" s="335"/>
      <c r="AE34" s="335"/>
      <c r="AF34" s="14"/>
    </row>
    <row r="35" spans="1:32" s="265" customFormat="1" ht="21" customHeight="1">
      <c r="B35" s="550" t="s">
        <v>447</v>
      </c>
      <c r="C35" s="550"/>
      <c r="D35" s="550"/>
      <c r="E35" s="550"/>
      <c r="F35" s="550"/>
      <c r="G35" s="550"/>
      <c r="H35" s="550"/>
      <c r="I35" s="550"/>
      <c r="J35" s="509"/>
      <c r="K35" s="509"/>
      <c r="L35" s="509"/>
      <c r="M35" s="33"/>
      <c r="N35" s="485" t="s">
        <v>160</v>
      </c>
      <c r="O35" s="48"/>
      <c r="P35" s="48"/>
      <c r="Q35" s="485" t="s">
        <v>159</v>
      </c>
      <c r="R35" s="48"/>
      <c r="S35" s="497"/>
      <c r="T35" s="497"/>
      <c r="U35" s="497"/>
      <c r="V35" s="47"/>
      <c r="W35" s="47"/>
      <c r="X35" s="15"/>
      <c r="Y35" s="456"/>
      <c r="Z35" s="456"/>
      <c r="AA35" s="13"/>
      <c r="AB35" s="335" t="b">
        <v>0</v>
      </c>
      <c r="AC35" s="335" t="b">
        <v>0</v>
      </c>
      <c r="AD35" s="335"/>
      <c r="AE35" s="335"/>
      <c r="AF35" s="14"/>
    </row>
    <row r="36" spans="1:32" s="265" customFormat="1" ht="24" customHeight="1">
      <c r="B36" s="337" t="s">
        <v>386</v>
      </c>
      <c r="C36" s="279"/>
      <c r="D36" s="279"/>
      <c r="E36" s="279"/>
      <c r="F36" s="279"/>
      <c r="G36" s="279"/>
      <c r="H36" s="279"/>
      <c r="I36" s="279"/>
      <c r="J36" s="279"/>
      <c r="K36" s="279"/>
      <c r="L36" s="470"/>
      <c r="M36" s="470"/>
      <c r="N36" s="470"/>
      <c r="O36" s="470"/>
      <c r="P36" s="470"/>
      <c r="Q36" s="470"/>
      <c r="R36" s="470"/>
      <c r="S36" s="470"/>
      <c r="T36" s="470"/>
      <c r="U36" s="470"/>
      <c r="V36" s="47"/>
      <c r="W36" s="47"/>
      <c r="X36" s="15"/>
      <c r="Y36" s="15"/>
      <c r="Z36" s="15"/>
      <c r="AA36" s="13"/>
      <c r="AB36" s="335"/>
      <c r="AC36" s="335"/>
      <c r="AD36" s="335"/>
      <c r="AE36" s="335"/>
      <c r="AF36" s="14"/>
    </row>
    <row r="37" spans="1:32" s="265" customFormat="1" ht="23.25" customHeight="1">
      <c r="B37" s="46"/>
      <c r="C37" s="750" t="s">
        <v>158</v>
      </c>
      <c r="D37" s="751"/>
      <c r="E37" s="751"/>
      <c r="F37" s="751"/>
      <c r="G37" s="751"/>
      <c r="H37" s="751"/>
      <c r="I37" s="751"/>
      <c r="J37" s="751"/>
      <c r="K37" s="752"/>
      <c r="L37" s="707" t="s">
        <v>157</v>
      </c>
      <c r="M37" s="757"/>
      <c r="N37" s="757"/>
      <c r="O37" s="757"/>
      <c r="P37" s="757"/>
      <c r="Q37" s="757"/>
      <c r="R37" s="757"/>
      <c r="S37" s="757"/>
      <c r="T37" s="757"/>
      <c r="U37" s="757"/>
      <c r="V37" s="757"/>
      <c r="W37" s="757"/>
      <c r="X37" s="757"/>
      <c r="Y37" s="757"/>
      <c r="Z37" s="758"/>
      <c r="AA37" s="508"/>
      <c r="AB37" s="335"/>
      <c r="AC37" s="335"/>
      <c r="AD37" s="335"/>
      <c r="AE37" s="335"/>
      <c r="AF37" s="14"/>
    </row>
    <row r="38" spans="1:32" s="265" customFormat="1" ht="30" customHeight="1">
      <c r="B38" s="139">
        <v>1</v>
      </c>
      <c r="C38" s="753" t="s">
        <v>1</v>
      </c>
      <c r="D38" s="754"/>
      <c r="E38" s="140"/>
      <c r="F38" s="274" t="s">
        <v>2</v>
      </c>
      <c r="G38" s="140"/>
      <c r="H38" s="274" t="s">
        <v>3</v>
      </c>
      <c r="I38" s="140"/>
      <c r="J38" s="274" t="s">
        <v>4</v>
      </c>
      <c r="K38" s="141"/>
      <c r="L38" s="759"/>
      <c r="M38" s="760"/>
      <c r="N38" s="760"/>
      <c r="O38" s="760"/>
      <c r="P38" s="760"/>
      <c r="Q38" s="760"/>
      <c r="R38" s="760"/>
      <c r="S38" s="760"/>
      <c r="T38" s="760"/>
      <c r="U38" s="760"/>
      <c r="V38" s="760"/>
      <c r="W38" s="760"/>
      <c r="X38" s="760"/>
      <c r="Y38" s="760"/>
      <c r="Z38" s="761"/>
      <c r="AA38" s="13"/>
      <c r="AB38" s="335"/>
      <c r="AC38" s="335"/>
      <c r="AD38" s="335"/>
      <c r="AE38" s="335"/>
      <c r="AF38" s="14"/>
    </row>
    <row r="39" spans="1:32" s="265" customFormat="1" ht="30" customHeight="1">
      <c r="B39" s="142">
        <v>2</v>
      </c>
      <c r="C39" s="755" t="s">
        <v>1</v>
      </c>
      <c r="D39" s="756"/>
      <c r="E39" s="276"/>
      <c r="F39" s="275" t="s">
        <v>2</v>
      </c>
      <c r="G39" s="276"/>
      <c r="H39" s="275" t="s">
        <v>3</v>
      </c>
      <c r="I39" s="276"/>
      <c r="J39" s="275" t="s">
        <v>4</v>
      </c>
      <c r="K39" s="143"/>
      <c r="L39" s="762"/>
      <c r="M39" s="763"/>
      <c r="N39" s="763"/>
      <c r="O39" s="763"/>
      <c r="P39" s="763"/>
      <c r="Q39" s="763"/>
      <c r="R39" s="763"/>
      <c r="S39" s="763"/>
      <c r="T39" s="763"/>
      <c r="U39" s="763"/>
      <c r="V39" s="763"/>
      <c r="W39" s="763"/>
      <c r="X39" s="763"/>
      <c r="Y39" s="763"/>
      <c r="Z39" s="764"/>
      <c r="AA39" s="13"/>
      <c r="AB39" s="335"/>
      <c r="AC39" s="335"/>
      <c r="AD39" s="335"/>
      <c r="AE39" s="335"/>
      <c r="AF39" s="14"/>
    </row>
    <row r="40" spans="1:32" s="265" customFormat="1" ht="30" customHeight="1">
      <c r="B40" s="142">
        <v>3</v>
      </c>
      <c r="C40" s="755" t="s">
        <v>1</v>
      </c>
      <c r="D40" s="756"/>
      <c r="E40" s="276"/>
      <c r="F40" s="275" t="s">
        <v>2</v>
      </c>
      <c r="G40" s="276"/>
      <c r="H40" s="275" t="s">
        <v>3</v>
      </c>
      <c r="I40" s="276"/>
      <c r="J40" s="275" t="s">
        <v>4</v>
      </c>
      <c r="K40" s="143"/>
      <c r="L40" s="762"/>
      <c r="M40" s="763"/>
      <c r="N40" s="763"/>
      <c r="O40" s="763"/>
      <c r="P40" s="763"/>
      <c r="Q40" s="763"/>
      <c r="R40" s="763"/>
      <c r="S40" s="763"/>
      <c r="T40" s="763"/>
      <c r="U40" s="763"/>
      <c r="V40" s="763"/>
      <c r="W40" s="763"/>
      <c r="X40" s="763"/>
      <c r="Y40" s="763"/>
      <c r="Z40" s="764"/>
      <c r="AA40" s="13"/>
      <c r="AB40" s="335"/>
      <c r="AC40" s="335"/>
      <c r="AD40" s="335"/>
      <c r="AE40" s="335"/>
      <c r="AF40" s="14"/>
    </row>
    <row r="41" spans="1:32" s="265" customFormat="1" ht="30" customHeight="1">
      <c r="B41" s="142">
        <v>4</v>
      </c>
      <c r="C41" s="755" t="s">
        <v>1</v>
      </c>
      <c r="D41" s="756"/>
      <c r="E41" s="276"/>
      <c r="F41" s="275" t="s">
        <v>2</v>
      </c>
      <c r="G41" s="276"/>
      <c r="H41" s="275" t="s">
        <v>3</v>
      </c>
      <c r="I41" s="276"/>
      <c r="J41" s="275" t="s">
        <v>4</v>
      </c>
      <c r="K41" s="143"/>
      <c r="L41" s="762"/>
      <c r="M41" s="763"/>
      <c r="N41" s="763"/>
      <c r="O41" s="763"/>
      <c r="P41" s="763"/>
      <c r="Q41" s="763"/>
      <c r="R41" s="763"/>
      <c r="S41" s="763"/>
      <c r="T41" s="763"/>
      <c r="U41" s="763"/>
      <c r="V41" s="763"/>
      <c r="W41" s="763"/>
      <c r="X41" s="763"/>
      <c r="Y41" s="763"/>
      <c r="Z41" s="764"/>
      <c r="AA41" s="13"/>
      <c r="AB41" s="335"/>
      <c r="AC41" s="335"/>
      <c r="AD41" s="335"/>
      <c r="AE41" s="335"/>
      <c r="AF41" s="14"/>
    </row>
    <row r="42" spans="1:32" s="265" customFormat="1" ht="30" customHeight="1">
      <c r="B42" s="142">
        <v>5</v>
      </c>
      <c r="C42" s="755" t="s">
        <v>1</v>
      </c>
      <c r="D42" s="756"/>
      <c r="E42" s="276"/>
      <c r="F42" s="275" t="s">
        <v>2</v>
      </c>
      <c r="G42" s="276"/>
      <c r="H42" s="275" t="s">
        <v>3</v>
      </c>
      <c r="I42" s="276"/>
      <c r="J42" s="275" t="s">
        <v>4</v>
      </c>
      <c r="K42" s="143"/>
      <c r="L42" s="762"/>
      <c r="M42" s="763"/>
      <c r="N42" s="763"/>
      <c r="O42" s="763"/>
      <c r="P42" s="763"/>
      <c r="Q42" s="763"/>
      <c r="R42" s="763"/>
      <c r="S42" s="763"/>
      <c r="T42" s="763"/>
      <c r="U42" s="763"/>
      <c r="V42" s="763"/>
      <c r="W42" s="763"/>
      <c r="X42" s="763"/>
      <c r="Y42" s="763"/>
      <c r="Z42" s="764"/>
      <c r="AA42" s="13"/>
      <c r="AB42" s="335"/>
      <c r="AC42" s="335"/>
      <c r="AD42" s="335"/>
      <c r="AE42" s="335"/>
      <c r="AF42" s="14"/>
    </row>
    <row r="43" spans="1:32" s="265" customFormat="1" ht="30" customHeight="1">
      <c r="B43" s="142">
        <v>6</v>
      </c>
      <c r="C43" s="755" t="s">
        <v>1</v>
      </c>
      <c r="D43" s="756"/>
      <c r="E43" s="276"/>
      <c r="F43" s="275" t="s">
        <v>2</v>
      </c>
      <c r="G43" s="276"/>
      <c r="H43" s="275" t="s">
        <v>3</v>
      </c>
      <c r="I43" s="276"/>
      <c r="J43" s="275" t="s">
        <v>4</v>
      </c>
      <c r="K43" s="143"/>
      <c r="L43" s="762"/>
      <c r="M43" s="763"/>
      <c r="N43" s="763"/>
      <c r="O43" s="763"/>
      <c r="P43" s="763"/>
      <c r="Q43" s="763"/>
      <c r="R43" s="763"/>
      <c r="S43" s="763"/>
      <c r="T43" s="763"/>
      <c r="U43" s="763"/>
      <c r="V43" s="763"/>
      <c r="W43" s="763"/>
      <c r="X43" s="763"/>
      <c r="Y43" s="763"/>
      <c r="Z43" s="764"/>
      <c r="AA43" s="13"/>
      <c r="AB43" s="335"/>
      <c r="AC43" s="335"/>
      <c r="AD43" s="335"/>
      <c r="AE43" s="335"/>
      <c r="AF43" s="14"/>
    </row>
    <row r="44" spans="1:32" s="265" customFormat="1" ht="30" customHeight="1">
      <c r="B44" s="142">
        <v>7</v>
      </c>
      <c r="C44" s="755" t="s">
        <v>1</v>
      </c>
      <c r="D44" s="756"/>
      <c r="E44" s="276"/>
      <c r="F44" s="275" t="s">
        <v>2</v>
      </c>
      <c r="G44" s="276"/>
      <c r="H44" s="275" t="s">
        <v>3</v>
      </c>
      <c r="I44" s="276"/>
      <c r="J44" s="275" t="s">
        <v>4</v>
      </c>
      <c r="K44" s="143"/>
      <c r="L44" s="762"/>
      <c r="M44" s="763"/>
      <c r="N44" s="763"/>
      <c r="O44" s="763"/>
      <c r="P44" s="763"/>
      <c r="Q44" s="763"/>
      <c r="R44" s="763"/>
      <c r="S44" s="763"/>
      <c r="T44" s="763"/>
      <c r="U44" s="763"/>
      <c r="V44" s="763"/>
      <c r="W44" s="763"/>
      <c r="X44" s="763"/>
      <c r="Y44" s="763"/>
      <c r="Z44" s="764"/>
      <c r="AA44" s="13"/>
      <c r="AB44" s="335"/>
      <c r="AC44" s="335"/>
      <c r="AD44" s="335"/>
      <c r="AE44" s="335"/>
      <c r="AF44" s="14"/>
    </row>
    <row r="45" spans="1:32" s="265" customFormat="1" ht="30" customHeight="1">
      <c r="B45" s="142">
        <v>8</v>
      </c>
      <c r="C45" s="755" t="s">
        <v>1</v>
      </c>
      <c r="D45" s="756"/>
      <c r="E45" s="276"/>
      <c r="F45" s="275" t="s">
        <v>2</v>
      </c>
      <c r="G45" s="276"/>
      <c r="H45" s="275" t="s">
        <v>3</v>
      </c>
      <c r="I45" s="276"/>
      <c r="J45" s="275" t="s">
        <v>4</v>
      </c>
      <c r="K45" s="143"/>
      <c r="L45" s="762"/>
      <c r="M45" s="763"/>
      <c r="N45" s="763"/>
      <c r="O45" s="763"/>
      <c r="P45" s="763"/>
      <c r="Q45" s="763"/>
      <c r="R45" s="763"/>
      <c r="S45" s="763"/>
      <c r="T45" s="763"/>
      <c r="U45" s="763"/>
      <c r="V45" s="763"/>
      <c r="W45" s="763"/>
      <c r="X45" s="763"/>
      <c r="Y45" s="763"/>
      <c r="Z45" s="764"/>
      <c r="AA45" s="13"/>
      <c r="AB45" s="335"/>
      <c r="AC45" s="335"/>
      <c r="AD45" s="335"/>
      <c r="AE45" s="335"/>
      <c r="AF45" s="14"/>
    </row>
    <row r="46" spans="1:32" s="265" customFormat="1" ht="30" customHeight="1">
      <c r="B46" s="142">
        <v>9</v>
      </c>
      <c r="C46" s="755" t="s">
        <v>1</v>
      </c>
      <c r="D46" s="756"/>
      <c r="E46" s="276"/>
      <c r="F46" s="275" t="s">
        <v>2</v>
      </c>
      <c r="G46" s="276"/>
      <c r="H46" s="275" t="s">
        <v>3</v>
      </c>
      <c r="I46" s="276"/>
      <c r="J46" s="275" t="s">
        <v>4</v>
      </c>
      <c r="K46" s="143"/>
      <c r="L46" s="762"/>
      <c r="M46" s="763"/>
      <c r="N46" s="763"/>
      <c r="O46" s="763"/>
      <c r="P46" s="763"/>
      <c r="Q46" s="763"/>
      <c r="R46" s="763"/>
      <c r="S46" s="763"/>
      <c r="T46" s="763"/>
      <c r="U46" s="763"/>
      <c r="V46" s="763"/>
      <c r="W46" s="763"/>
      <c r="X46" s="763"/>
      <c r="Y46" s="763"/>
      <c r="Z46" s="764"/>
      <c r="AA46" s="13"/>
      <c r="AB46" s="335"/>
      <c r="AC46" s="335"/>
      <c r="AD46" s="335"/>
      <c r="AE46" s="335"/>
      <c r="AF46" s="14"/>
    </row>
    <row r="47" spans="1:32" s="265" customFormat="1" ht="30" customHeight="1">
      <c r="B47" s="338">
        <v>10</v>
      </c>
      <c r="C47" s="768" t="s">
        <v>1</v>
      </c>
      <c r="D47" s="769"/>
      <c r="E47" s="339"/>
      <c r="F47" s="340" t="s">
        <v>2</v>
      </c>
      <c r="G47" s="339"/>
      <c r="H47" s="340" t="s">
        <v>3</v>
      </c>
      <c r="I47" s="339"/>
      <c r="J47" s="340" t="s">
        <v>4</v>
      </c>
      <c r="K47" s="341"/>
      <c r="L47" s="765"/>
      <c r="M47" s="766"/>
      <c r="N47" s="766"/>
      <c r="O47" s="766"/>
      <c r="P47" s="766"/>
      <c r="Q47" s="766"/>
      <c r="R47" s="766"/>
      <c r="S47" s="766"/>
      <c r="T47" s="766"/>
      <c r="U47" s="766"/>
      <c r="V47" s="766"/>
      <c r="W47" s="766"/>
      <c r="X47" s="766"/>
      <c r="Y47" s="766"/>
      <c r="Z47" s="767"/>
      <c r="AA47" s="13"/>
      <c r="AB47" s="335"/>
      <c r="AC47" s="335"/>
      <c r="AD47" s="335"/>
      <c r="AE47" s="335"/>
      <c r="AF47" s="14"/>
    </row>
  </sheetData>
  <sheetProtection algorithmName="SHA-512" hashValue="2i0fJfUBoZTqops3721LXZny9MMkDP5XWWKcA8ynj+pyxCKrpWGlYnbHbTbX0Sd9htQh1Fgf0ChFd2DJRzZnxw==" saltValue="e3u399ELi3AY83bvESmOZA==" spinCount="100000" sheet="1" formatCells="0" formatColumns="0" formatRows="0" selectLockedCells="1"/>
  <mergeCells count="211">
    <mergeCell ref="V20:V22"/>
    <mergeCell ref="W20:W22"/>
    <mergeCell ref="X20:Y22"/>
    <mergeCell ref="U23:U25"/>
    <mergeCell ref="V23:V25"/>
    <mergeCell ref="W23:W25"/>
    <mergeCell ref="X23:Y25"/>
    <mergeCell ref="Z23:Z25"/>
    <mergeCell ref="U29:U31"/>
    <mergeCell ref="V29:V31"/>
    <mergeCell ref="W29:W31"/>
    <mergeCell ref="Z32:Z33"/>
    <mergeCell ref="AA15:AA16"/>
    <mergeCell ref="AA18:AA19"/>
    <mergeCell ref="AA21:AA22"/>
    <mergeCell ref="AA24:AA25"/>
    <mergeCell ref="AA27:AA28"/>
    <mergeCell ref="AA30:AA31"/>
    <mergeCell ref="Z17:Z19"/>
    <mergeCell ref="Z20:Z22"/>
    <mergeCell ref="Z29:Z31"/>
    <mergeCell ref="S2:Z2"/>
    <mergeCell ref="B4:M4"/>
    <mergeCell ref="B5:E9"/>
    <mergeCell ref="F5:I5"/>
    <mergeCell ref="J5:W5"/>
    <mergeCell ref="X5:Z7"/>
    <mergeCell ref="F6:I6"/>
    <mergeCell ref="J6:W6"/>
    <mergeCell ref="F7:I7"/>
    <mergeCell ref="J7:W7"/>
    <mergeCell ref="B11:E12"/>
    <mergeCell ref="F11:G11"/>
    <mergeCell ref="H11:R11"/>
    <mergeCell ref="S11:T12"/>
    <mergeCell ref="F12:G12"/>
    <mergeCell ref="H12:R12"/>
    <mergeCell ref="F8:I9"/>
    <mergeCell ref="J8:W8"/>
    <mergeCell ref="X8:Z9"/>
    <mergeCell ref="J9:N9"/>
    <mergeCell ref="P9:V9"/>
    <mergeCell ref="B10:E10"/>
    <mergeCell ref="F10:Z10"/>
    <mergeCell ref="B13:C13"/>
    <mergeCell ref="D13:R13"/>
    <mergeCell ref="S13:T13"/>
    <mergeCell ref="U13:V13"/>
    <mergeCell ref="W13:Z13"/>
    <mergeCell ref="B14:C16"/>
    <mergeCell ref="D14:D16"/>
    <mergeCell ref="E14:E16"/>
    <mergeCell ref="F14:F16"/>
    <mergeCell ref="G14:G16"/>
    <mergeCell ref="Z14:Z16"/>
    <mergeCell ref="N14:N16"/>
    <mergeCell ref="O14:O16"/>
    <mergeCell ref="P14:P16"/>
    <mergeCell ref="Q14:Q16"/>
    <mergeCell ref="R14:R16"/>
    <mergeCell ref="S14:S16"/>
    <mergeCell ref="H14:H16"/>
    <mergeCell ref="I14:I16"/>
    <mergeCell ref="J14:J16"/>
    <mergeCell ref="K14:K16"/>
    <mergeCell ref="L14:L16"/>
    <mergeCell ref="M14:M16"/>
    <mergeCell ref="G17:G19"/>
    <mergeCell ref="H17:H19"/>
    <mergeCell ref="T14:T16"/>
    <mergeCell ref="U14:U16"/>
    <mergeCell ref="V14:V16"/>
    <mergeCell ref="W14:W16"/>
    <mergeCell ref="X14:Y16"/>
    <mergeCell ref="U17:U19"/>
    <mergeCell ref="V17:V19"/>
    <mergeCell ref="W17:W19"/>
    <mergeCell ref="X17:Y19"/>
    <mergeCell ref="S17:S19"/>
    <mergeCell ref="T17:T19"/>
    <mergeCell ref="B20:C22"/>
    <mergeCell ref="D20:D22"/>
    <mergeCell ref="E20:E22"/>
    <mergeCell ref="F20:F22"/>
    <mergeCell ref="G20:G22"/>
    <mergeCell ref="O17:O19"/>
    <mergeCell ref="P17:P19"/>
    <mergeCell ref="Q17:Q19"/>
    <mergeCell ref="R17:R19"/>
    <mergeCell ref="I17:I19"/>
    <mergeCell ref="J17:J19"/>
    <mergeCell ref="K17:K19"/>
    <mergeCell ref="L17:L19"/>
    <mergeCell ref="M17:M19"/>
    <mergeCell ref="N17:N19"/>
    <mergeCell ref="B17:C19"/>
    <mergeCell ref="D17:D19"/>
    <mergeCell ref="N20:N22"/>
    <mergeCell ref="O20:O22"/>
    <mergeCell ref="P20:P22"/>
    <mergeCell ref="Q20:Q22"/>
    <mergeCell ref="R20:R22"/>
    <mergeCell ref="E17:E19"/>
    <mergeCell ref="F17:F19"/>
    <mergeCell ref="S20:S22"/>
    <mergeCell ref="H20:H22"/>
    <mergeCell ref="I20:I22"/>
    <mergeCell ref="J20:J22"/>
    <mergeCell ref="K20:K22"/>
    <mergeCell ref="L20:L22"/>
    <mergeCell ref="M20:M22"/>
    <mergeCell ref="T20:T22"/>
    <mergeCell ref="U20:U22"/>
    <mergeCell ref="B26:C28"/>
    <mergeCell ref="D26:D28"/>
    <mergeCell ref="E26:E28"/>
    <mergeCell ref="F26:F28"/>
    <mergeCell ref="G26:G28"/>
    <mergeCell ref="O23:O25"/>
    <mergeCell ref="P23:P25"/>
    <mergeCell ref="Q23:Q25"/>
    <mergeCell ref="R23:R25"/>
    <mergeCell ref="H26:H28"/>
    <mergeCell ref="I26:I28"/>
    <mergeCell ref="J26:J28"/>
    <mergeCell ref="K26:K28"/>
    <mergeCell ref="L26:L28"/>
    <mergeCell ref="M26:M28"/>
    <mergeCell ref="S23:S25"/>
    <mergeCell ref="T23:T25"/>
    <mergeCell ref="I23:I25"/>
    <mergeCell ref="J23:J25"/>
    <mergeCell ref="K23:K25"/>
    <mergeCell ref="L23:L25"/>
    <mergeCell ref="M23:M25"/>
    <mergeCell ref="N23:N25"/>
    <mergeCell ref="B23:C25"/>
    <mergeCell ref="D23:D25"/>
    <mergeCell ref="E23:E25"/>
    <mergeCell ref="F23:F25"/>
    <mergeCell ref="G23:G25"/>
    <mergeCell ref="H23:H25"/>
    <mergeCell ref="T26:T28"/>
    <mergeCell ref="U26:U28"/>
    <mergeCell ref="V26:V28"/>
    <mergeCell ref="W26:W28"/>
    <mergeCell ref="X26:Y28"/>
    <mergeCell ref="Z26:Z28"/>
    <mergeCell ref="N26:N28"/>
    <mergeCell ref="O26:O28"/>
    <mergeCell ref="P26:P28"/>
    <mergeCell ref="Q26:Q28"/>
    <mergeCell ref="R26:R28"/>
    <mergeCell ref="S26:S28"/>
    <mergeCell ref="P29:P31"/>
    <mergeCell ref="Q29:Q31"/>
    <mergeCell ref="R29:R31"/>
    <mergeCell ref="S29:S31"/>
    <mergeCell ref="T29:T31"/>
    <mergeCell ref="I29:I31"/>
    <mergeCell ref="J29:J31"/>
    <mergeCell ref="K29:K31"/>
    <mergeCell ref="L29:L31"/>
    <mergeCell ref="M29:M31"/>
    <mergeCell ref="N29:N31"/>
    <mergeCell ref="B35:I35"/>
    <mergeCell ref="B29:C31"/>
    <mergeCell ref="D29:D31"/>
    <mergeCell ref="E29:E31"/>
    <mergeCell ref="F29:F31"/>
    <mergeCell ref="G29:G31"/>
    <mergeCell ref="H29:H31"/>
    <mergeCell ref="X29:Y31"/>
    <mergeCell ref="B32:E33"/>
    <mergeCell ref="F32:F33"/>
    <mergeCell ref="G32:G33"/>
    <mergeCell ref="H32:H33"/>
    <mergeCell ref="J32:J33"/>
    <mergeCell ref="L32:L33"/>
    <mergeCell ref="I32:I33"/>
    <mergeCell ref="K32:K33"/>
    <mergeCell ref="M32:M33"/>
    <mergeCell ref="N32:N33"/>
    <mergeCell ref="O32:T33"/>
    <mergeCell ref="U32:U33"/>
    <mergeCell ref="V32:V33"/>
    <mergeCell ref="W32:W33"/>
    <mergeCell ref="X32:Y33"/>
    <mergeCell ref="O29:O31"/>
    <mergeCell ref="C40:D40"/>
    <mergeCell ref="L40:Z40"/>
    <mergeCell ref="C41:D41"/>
    <mergeCell ref="L41:Z41"/>
    <mergeCell ref="C42:D42"/>
    <mergeCell ref="L42:Z42"/>
    <mergeCell ref="C37:K37"/>
    <mergeCell ref="L37:Z37"/>
    <mergeCell ref="C38:D38"/>
    <mergeCell ref="L38:Z38"/>
    <mergeCell ref="C39:D39"/>
    <mergeCell ref="L39:Z39"/>
    <mergeCell ref="C46:D46"/>
    <mergeCell ref="L46:Z46"/>
    <mergeCell ref="C47:D47"/>
    <mergeCell ref="L47:Z47"/>
    <mergeCell ref="C43:D43"/>
    <mergeCell ref="L43:Z43"/>
    <mergeCell ref="C44:D44"/>
    <mergeCell ref="L44:Z44"/>
    <mergeCell ref="C45:D45"/>
    <mergeCell ref="L45:Z45"/>
  </mergeCells>
  <phoneticPr fontId="8"/>
  <conditionalFormatting sqref="E14:E17 E20 E23 E26 E29">
    <cfRule type="containsBlanks" dxfId="735" priority="13">
      <formula>LEN(TRIM(E14))=0</formula>
    </cfRule>
  </conditionalFormatting>
  <conditionalFormatting sqref="E38 G38 I38 L38">
    <cfRule type="expression" dxfId="734" priority="1">
      <formula>$Z$35=TRUE</formula>
    </cfRule>
  </conditionalFormatting>
  <conditionalFormatting sqref="E38">
    <cfRule type="expression" dxfId="733" priority="6">
      <formula>E38=""</formula>
    </cfRule>
  </conditionalFormatting>
  <conditionalFormatting sqref="F10">
    <cfRule type="containsBlanks" dxfId="732" priority="27">
      <formula>LEN(TRIM(F10))=0</formula>
    </cfRule>
  </conditionalFormatting>
  <conditionalFormatting sqref="G14:G17 G20 G23 G26 G29">
    <cfRule type="containsBlanks" dxfId="731" priority="12">
      <formula>LEN(TRIM(G14))=0</formula>
    </cfRule>
  </conditionalFormatting>
  <conditionalFormatting sqref="G38">
    <cfRule type="expression" dxfId="730" priority="5">
      <formula>G38=""</formula>
    </cfRule>
  </conditionalFormatting>
  <conditionalFormatting sqref="H11:O12">
    <cfRule type="containsBlanks" dxfId="729" priority="26">
      <formula>LEN(TRIM(H11))=0</formula>
    </cfRule>
  </conditionalFormatting>
  <conditionalFormatting sqref="I14:I17 I20 I23 I26 I29">
    <cfRule type="containsBlanks" dxfId="728" priority="11">
      <formula>LEN(TRIM(I14))=0</formula>
    </cfRule>
  </conditionalFormatting>
  <conditionalFormatting sqref="I32 K32 M32">
    <cfRule type="expression" dxfId="727" priority="29">
      <formula>I32=""</formula>
    </cfRule>
  </conditionalFormatting>
  <conditionalFormatting sqref="I38">
    <cfRule type="expression" dxfId="726" priority="4">
      <formula>I38=""</formula>
    </cfRule>
  </conditionalFormatting>
  <conditionalFormatting sqref="J5:J8">
    <cfRule type="expression" dxfId="725" priority="28">
      <formula>J5=""</formula>
    </cfRule>
  </conditionalFormatting>
  <conditionalFormatting sqref="L38">
    <cfRule type="expression" dxfId="724" priority="3">
      <formula>$L$38=""</formula>
    </cfRule>
  </conditionalFormatting>
  <conditionalFormatting sqref="M14:M17 M20 M23 M26 M29">
    <cfRule type="containsBlanks" dxfId="723" priority="10">
      <formula>LEN(TRIM(M14))=0</formula>
    </cfRule>
  </conditionalFormatting>
  <conditionalFormatting sqref="M35 P35">
    <cfRule type="expression" dxfId="722" priority="2">
      <formula>AND($AB$35=FALSE,$AC$35=FALSE)</formula>
    </cfRule>
  </conditionalFormatting>
  <conditionalFormatting sqref="O14:O17 O20 O23 O26 O29">
    <cfRule type="containsBlanks" dxfId="721" priority="9">
      <formula>LEN(TRIM(O14))=0</formula>
    </cfRule>
  </conditionalFormatting>
  <conditionalFormatting sqref="P9">
    <cfRule type="notContainsBlanks" dxfId="720" priority="31">
      <formula>LEN(TRIM(P9))&gt;0</formula>
    </cfRule>
    <cfRule type="expression" dxfId="719" priority="32">
      <formula>$J$8&lt;&gt;""</formula>
    </cfRule>
  </conditionalFormatting>
  <conditionalFormatting sqref="Q14:Q17 Q20 Q23 Q26 Q29">
    <cfRule type="containsBlanks" dxfId="718" priority="8">
      <formula>LEN(TRIM(Q14))=0</formula>
    </cfRule>
  </conditionalFormatting>
  <conditionalFormatting sqref="U11:U12">
    <cfRule type="expression" dxfId="717" priority="14">
      <formula>U11=""</formula>
    </cfRule>
  </conditionalFormatting>
  <conditionalFormatting sqref="U14:U17 U20 U23 U26 U29">
    <cfRule type="expression" dxfId="716" priority="7">
      <formula>U14=""</formula>
    </cfRule>
  </conditionalFormatting>
  <conditionalFormatting sqref="W12">
    <cfRule type="expression" dxfId="715" priority="16">
      <formula>W12=""</formula>
    </cfRule>
  </conditionalFormatting>
  <conditionalFormatting sqref="W32:X32">
    <cfRule type="expression" dxfId="714" priority="18">
      <formula>$X$32&lt;15</formula>
    </cfRule>
  </conditionalFormatting>
  <conditionalFormatting sqref="X5:Z9">
    <cfRule type="expression" dxfId="713" priority="30">
      <formula>$AB$8=FALSE</formula>
    </cfRule>
  </conditionalFormatting>
  <conditionalFormatting sqref="Y12">
    <cfRule type="expression" dxfId="712" priority="15">
      <formula>Y12=""</formula>
    </cfRule>
  </conditionalFormatting>
  <dataValidations count="3">
    <dataValidation type="custom" imeMode="halfKatakana" allowBlank="1" showInputMessage="1" showErrorMessage="1" error="半角カタカナで入力してください" sqref="J5:W5 J7:W7" xr:uid="{D3D4932F-3233-47BF-9C31-4E202737564A}">
      <formula1>LEN(J5)=LENB(J5)</formula1>
    </dataValidation>
    <dataValidation imeMode="hiragana" allowBlank="1" showInputMessage="1" showErrorMessage="1" sqref="J6:W6" xr:uid="{56533F6C-819A-4AFA-AAE5-0BE13D729018}"/>
    <dataValidation type="custom" imeMode="halfKatakana" allowBlank="1" showInputMessage="1" showErrorMessage="1" error="半角ｶﾀｶﾅで入力してください" sqref="H11:P11" xr:uid="{D018B9FE-1D04-43B1-882C-C2A3F3CEC2A4}">
      <formula1>LEN(H11)=LENB(H11)</formula1>
    </dataValidation>
  </dataValidations>
  <pageMargins left="1.1023622047244095" right="0.51181102362204722" top="0.43307086614173229" bottom="0.62992125984251968" header="0.31496062992125984" footer="0.31496062992125984"/>
  <pageSetup paperSize="9" scale="83" orientation="portrait" blackAndWhite="1" r:id="rId1"/>
  <headerFooter>
    <oddFooter xml:space="preserve">&amp;C3（従業員②）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63841" r:id="rId4" name="Check Box 1">
              <controlPr locked="0" defaultSize="0" autoFill="0" autoLine="0" autoPict="0">
                <anchor moveWithCells="1">
                  <from>
                    <xdr:col>23</xdr:col>
                    <xdr:colOff>323850</xdr:colOff>
                    <xdr:row>7</xdr:row>
                    <xdr:rowOff>88900</xdr:rowOff>
                  </from>
                  <to>
                    <xdr:col>25</xdr:col>
                    <xdr:colOff>76200</xdr:colOff>
                    <xdr:row>7</xdr:row>
                    <xdr:rowOff>323850</xdr:rowOff>
                  </to>
                </anchor>
              </controlPr>
            </control>
          </mc:Choice>
        </mc:AlternateContent>
        <mc:AlternateContent xmlns:mc="http://schemas.openxmlformats.org/markup-compatibility/2006">
          <mc:Choice Requires="x14">
            <control shapeId="163842" r:id="rId5" name="Check Box 2">
              <controlPr locked="0" defaultSize="0" autoFill="0" autoLine="0" autoPict="0">
                <anchor moveWithCells="1">
                  <from>
                    <xdr:col>12</xdr:col>
                    <xdr:colOff>31750</xdr:colOff>
                    <xdr:row>34</xdr:row>
                    <xdr:rowOff>31750</xdr:rowOff>
                  </from>
                  <to>
                    <xdr:col>13</xdr:col>
                    <xdr:colOff>38100</xdr:colOff>
                    <xdr:row>34</xdr:row>
                    <xdr:rowOff>241300</xdr:rowOff>
                  </to>
                </anchor>
              </controlPr>
            </control>
          </mc:Choice>
        </mc:AlternateContent>
        <mc:AlternateContent xmlns:mc="http://schemas.openxmlformats.org/markup-compatibility/2006">
          <mc:Choice Requires="x14">
            <control shapeId="163843" r:id="rId6" name="Check Box 3">
              <controlPr locked="0" defaultSize="0" autoFill="0" autoLine="0" autoPict="0">
                <anchor moveWithCells="1">
                  <from>
                    <xdr:col>15</xdr:col>
                    <xdr:colOff>38100</xdr:colOff>
                    <xdr:row>34</xdr:row>
                    <xdr:rowOff>38100</xdr:rowOff>
                  </from>
                  <to>
                    <xdr:col>16</xdr:col>
                    <xdr:colOff>0</xdr:colOff>
                    <xdr:row>34</xdr:row>
                    <xdr:rowOff>247650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2C6AF329-96FC-4440-A877-D5563F765E08}">
          <x14:formula1>
            <xm:f>入力規則!$F$4:$F$7</xm:f>
          </x14:formula1>
          <xm:sqref>U12 E38:E47</xm:sqref>
        </x14:dataValidation>
        <x14:dataValidation type="list" allowBlank="1" showInputMessage="1" showErrorMessage="1" xr:uid="{7252B97A-7004-46AB-8813-974F5495740E}">
          <x14:formula1>
            <xm:f>入力規則!$G$2:$G$13</xm:f>
          </x14:formula1>
          <xm:sqref>W12 G17:G31 G14:G15 O14:O15 O17:O31 G38:G47</xm:sqref>
        </x14:dataValidation>
        <x14:dataValidation type="list" allowBlank="1" showInputMessage="1" showErrorMessage="1" xr:uid="{6CE71158-4FB9-4DBD-959C-48DFE00F2667}">
          <x14:formula1>
            <xm:f>入力規則!$H$2:$H$32</xm:f>
          </x14:formula1>
          <xm:sqref>Y12 I17:I31 I14:I15 Q14:Q15 Q17:Q31 I38:I47</xm:sqref>
        </x14:dataValidation>
        <x14:dataValidation type="list" allowBlank="1" showInputMessage="1" showErrorMessage="1" xr:uid="{8A81BE69-65B0-4C58-B2EE-62C500EEF63A}">
          <x14:formula1>
            <xm:f>入力規則!$F$5:$F$7</xm:f>
          </x14:formula1>
          <xm:sqref>E14:E31 M14:M31</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B988C-22B9-4839-B859-4E0BE1CFD9D3}">
  <sheetPr>
    <tabColor theme="8" tint="0.79998168889431442"/>
    <pageSetUpPr fitToPage="1"/>
  </sheetPr>
  <dimension ref="A1:AS30"/>
  <sheetViews>
    <sheetView showGridLines="0" zoomScaleNormal="100" zoomScaleSheetLayoutView="100" workbookViewId="0">
      <selection activeCell="AE14" sqref="AE14"/>
    </sheetView>
  </sheetViews>
  <sheetFormatPr defaultColWidth="9" defaultRowHeight="13"/>
  <cols>
    <col min="1" max="1" width="1.36328125" style="265" customWidth="1"/>
    <col min="2" max="2" width="3.36328125" style="49" customWidth="1"/>
    <col min="3" max="3" width="1.90625" style="265" customWidth="1"/>
    <col min="4" max="4" width="3.6328125" style="265" customWidth="1"/>
    <col min="5" max="5" width="6.26953125" style="265" customWidth="1"/>
    <col min="6" max="7" width="3.26953125" style="265" customWidth="1"/>
    <col min="8" max="14" width="2.453125" style="265" customWidth="1"/>
    <col min="15" max="15" width="10.7265625" style="265" customWidth="1"/>
    <col min="16" max="16" width="3.26953125" style="265" customWidth="1"/>
    <col min="17" max="23" width="2.453125" style="265" customWidth="1"/>
    <col min="24" max="24" width="10.7265625" style="265" customWidth="1"/>
    <col min="25" max="25" width="3.26953125" style="265" customWidth="1"/>
    <col min="26" max="26" width="24.7265625" style="144" customWidth="1"/>
    <col min="27" max="27" width="5.453125" style="15" customWidth="1"/>
    <col min="28" max="28" width="8.08984375" style="15" customWidth="1"/>
    <col min="29" max="31" width="9" style="214" hidden="1" customWidth="1"/>
    <col min="32" max="32" width="9" style="215" hidden="1" customWidth="1"/>
    <col min="33" max="37" width="9" style="265" customWidth="1"/>
    <col min="38" max="38" width="6.26953125" style="265" customWidth="1"/>
    <col min="39" max="39" width="2.453125" style="265" customWidth="1"/>
    <col min="40" max="41" width="9" style="265" customWidth="1"/>
    <col min="42" max="16384" width="9" style="265"/>
  </cols>
  <sheetData>
    <row r="1" spans="2:45">
      <c r="W1" s="493"/>
      <c r="X1" s="803" t="str">
        <f>申1!X1</f>
        <v>令和７年度もっとパパ</v>
      </c>
      <c r="Y1" s="803"/>
      <c r="Z1" s="803"/>
    </row>
    <row r="2" spans="2:45" ht="24" customHeight="1">
      <c r="W2" s="666" t="str">
        <f>IF(申1!P2="","",申1!P2)</f>
        <v/>
      </c>
      <c r="X2" s="666"/>
      <c r="Y2" s="666"/>
      <c r="Z2" s="666"/>
    </row>
    <row r="3" spans="2:45" ht="24" customHeight="1">
      <c r="B3" s="442" t="str">
        <f>申３②!B3</f>
        <v>＜対象従業員②＞</v>
      </c>
      <c r="W3" s="268"/>
      <c r="X3" s="268"/>
      <c r="Y3" s="268"/>
      <c r="Z3" s="268"/>
    </row>
    <row r="4" spans="2:45" ht="19.5" customHeight="1">
      <c r="B4" s="445" t="s">
        <v>397</v>
      </c>
      <c r="C4" s="439" t="s">
        <v>285</v>
      </c>
      <c r="D4" s="386"/>
      <c r="E4" s="270"/>
      <c r="F4" s="270"/>
      <c r="G4" s="270"/>
      <c r="H4" s="270"/>
    </row>
    <row r="5" spans="2:45" ht="19.5" customHeight="1">
      <c r="B5" s="145" t="s">
        <v>286</v>
      </c>
      <c r="C5" s="270"/>
      <c r="D5" s="270"/>
      <c r="E5" s="270"/>
      <c r="F5" s="270"/>
      <c r="G5" s="270"/>
      <c r="H5" s="270"/>
      <c r="AN5" s="804"/>
      <c r="AO5" s="804"/>
      <c r="AP5" s="804"/>
      <c r="AQ5" s="804"/>
      <c r="AR5" s="804"/>
      <c r="AS5" s="804"/>
    </row>
    <row r="6" spans="2:45" ht="10.5" customHeight="1">
      <c r="B6" s="146"/>
      <c r="C6" s="270"/>
      <c r="D6" s="270"/>
      <c r="E6" s="270"/>
      <c r="F6" s="270"/>
      <c r="G6" s="270"/>
      <c r="H6" s="270"/>
      <c r="AN6" s="478"/>
      <c r="AO6" s="478"/>
      <c r="AP6" s="478"/>
      <c r="AQ6" s="478"/>
      <c r="AR6" s="478"/>
      <c r="AS6" s="478"/>
    </row>
    <row r="7" spans="2:45" s="484" customFormat="1" ht="41.25" customHeight="1">
      <c r="B7" s="805"/>
      <c r="C7" s="751"/>
      <c r="D7" s="751"/>
      <c r="E7" s="751"/>
      <c r="F7" s="148"/>
      <c r="G7" s="149"/>
      <c r="H7" s="707" t="s">
        <v>287</v>
      </c>
      <c r="I7" s="757"/>
      <c r="J7" s="757"/>
      <c r="K7" s="757"/>
      <c r="L7" s="757"/>
      <c r="M7" s="757"/>
      <c r="N7" s="757"/>
      <c r="O7" s="757"/>
      <c r="P7" s="758"/>
      <c r="Q7" s="707" t="s">
        <v>288</v>
      </c>
      <c r="R7" s="757"/>
      <c r="S7" s="751"/>
      <c r="T7" s="751"/>
      <c r="U7" s="751"/>
      <c r="V7" s="751"/>
      <c r="W7" s="751"/>
      <c r="X7" s="751"/>
      <c r="Y7" s="752"/>
      <c r="Z7" s="481" t="s">
        <v>321</v>
      </c>
      <c r="AA7" s="17"/>
      <c r="AB7" s="17"/>
      <c r="AC7" s="216"/>
      <c r="AD7" s="216"/>
      <c r="AE7" s="216"/>
      <c r="AF7" s="217"/>
    </row>
    <row r="8" spans="2:45" ht="78" customHeight="1">
      <c r="B8" s="806">
        <v>1</v>
      </c>
      <c r="C8" s="717" t="s">
        <v>318</v>
      </c>
      <c r="D8" s="686"/>
      <c r="E8" s="687"/>
      <c r="F8" s="814" t="s">
        <v>168</v>
      </c>
      <c r="G8" s="815"/>
      <c r="H8" s="816"/>
      <c r="I8" s="816"/>
      <c r="J8" s="816"/>
      <c r="K8" s="816"/>
      <c r="L8" s="816"/>
      <c r="M8" s="816"/>
      <c r="N8" s="816"/>
      <c r="O8" s="816"/>
      <c r="P8" s="817"/>
      <c r="Q8" s="818"/>
      <c r="R8" s="816"/>
      <c r="S8" s="816"/>
      <c r="T8" s="816"/>
      <c r="U8" s="816"/>
      <c r="V8" s="816"/>
      <c r="W8" s="816"/>
      <c r="X8" s="816"/>
      <c r="Y8" s="817"/>
      <c r="Z8" s="150"/>
    </row>
    <row r="9" spans="2:45" ht="78" customHeight="1">
      <c r="B9" s="807"/>
      <c r="C9" s="823"/>
      <c r="D9" s="781"/>
      <c r="E9" s="824"/>
      <c r="F9" s="663" t="s">
        <v>231</v>
      </c>
      <c r="G9" s="775"/>
      <c r="H9" s="790"/>
      <c r="I9" s="791"/>
      <c r="J9" s="791"/>
      <c r="K9" s="791"/>
      <c r="L9" s="791"/>
      <c r="M9" s="791"/>
      <c r="N9" s="791"/>
      <c r="O9" s="791"/>
      <c r="P9" s="792"/>
      <c r="Q9" s="790"/>
      <c r="R9" s="791"/>
      <c r="S9" s="791"/>
      <c r="T9" s="791"/>
      <c r="U9" s="791"/>
      <c r="V9" s="791"/>
      <c r="W9" s="791"/>
      <c r="X9" s="791"/>
      <c r="Y9" s="792"/>
      <c r="Z9" s="151"/>
      <c r="AC9" s="215"/>
      <c r="AD9" s="215"/>
    </row>
    <row r="10" spans="2:45" ht="25" customHeight="1">
      <c r="B10" s="807"/>
      <c r="C10" s="825" t="s">
        <v>350</v>
      </c>
      <c r="D10" s="826"/>
      <c r="E10" s="827"/>
      <c r="F10" s="662" t="s">
        <v>168</v>
      </c>
      <c r="G10" s="822"/>
      <c r="H10" s="800" t="s">
        <v>319</v>
      </c>
      <c r="I10" s="801"/>
      <c r="J10" s="801"/>
      <c r="K10" s="801"/>
      <c r="L10" s="801"/>
      <c r="M10" s="801"/>
      <c r="N10" s="801"/>
      <c r="O10" s="801"/>
      <c r="P10" s="802"/>
      <c r="Q10" s="800" t="s">
        <v>319</v>
      </c>
      <c r="R10" s="801"/>
      <c r="S10" s="801"/>
      <c r="T10" s="801"/>
      <c r="U10" s="801"/>
      <c r="V10" s="801"/>
      <c r="W10" s="801"/>
      <c r="X10" s="801"/>
      <c r="Y10" s="802"/>
      <c r="Z10" s="783"/>
      <c r="AC10" s="215" t="b">
        <v>0</v>
      </c>
      <c r="AD10" s="215" t="b">
        <v>0</v>
      </c>
      <c r="AE10" s="215"/>
    </row>
    <row r="11" spans="2:45" ht="78" customHeight="1">
      <c r="B11" s="807"/>
      <c r="C11" s="828"/>
      <c r="D11" s="829"/>
      <c r="E11" s="830"/>
      <c r="F11" s="663"/>
      <c r="G11" s="775"/>
      <c r="H11" s="790"/>
      <c r="I11" s="791"/>
      <c r="J11" s="791"/>
      <c r="K11" s="791"/>
      <c r="L11" s="791"/>
      <c r="M11" s="791"/>
      <c r="N11" s="791"/>
      <c r="O11" s="791"/>
      <c r="P11" s="792"/>
      <c r="Q11" s="790"/>
      <c r="R11" s="791"/>
      <c r="S11" s="791"/>
      <c r="T11" s="791"/>
      <c r="U11" s="791"/>
      <c r="V11" s="791"/>
      <c r="W11" s="791"/>
      <c r="X11" s="791"/>
      <c r="Y11" s="792"/>
      <c r="Z11" s="784"/>
      <c r="AC11" s="215"/>
      <c r="AD11" s="215"/>
      <c r="AE11" s="215"/>
    </row>
    <row r="12" spans="2:45" ht="25" customHeight="1">
      <c r="B12" s="807"/>
      <c r="C12" s="828"/>
      <c r="D12" s="829"/>
      <c r="E12" s="830"/>
      <c r="F12" s="638" t="s">
        <v>231</v>
      </c>
      <c r="G12" s="834"/>
      <c r="H12" s="797" t="s">
        <v>319</v>
      </c>
      <c r="I12" s="798"/>
      <c r="J12" s="798"/>
      <c r="K12" s="798"/>
      <c r="L12" s="798"/>
      <c r="M12" s="798"/>
      <c r="N12" s="798"/>
      <c r="O12" s="798"/>
      <c r="P12" s="799"/>
      <c r="Q12" s="797" t="s">
        <v>319</v>
      </c>
      <c r="R12" s="798"/>
      <c r="S12" s="798"/>
      <c r="T12" s="798"/>
      <c r="U12" s="798"/>
      <c r="V12" s="798"/>
      <c r="W12" s="798"/>
      <c r="X12" s="798"/>
      <c r="Y12" s="799"/>
      <c r="Z12" s="796"/>
      <c r="AA12" s="16"/>
      <c r="AB12" s="16"/>
      <c r="AC12" s="218" t="b">
        <v>0</v>
      </c>
      <c r="AD12" s="218" t="b">
        <v>0</v>
      </c>
      <c r="AE12" s="215"/>
    </row>
    <row r="13" spans="2:45" ht="78" customHeight="1">
      <c r="B13" s="807"/>
      <c r="C13" s="831"/>
      <c r="D13" s="832"/>
      <c r="E13" s="833"/>
      <c r="F13" s="663"/>
      <c r="G13" s="775"/>
      <c r="H13" s="790"/>
      <c r="I13" s="791"/>
      <c r="J13" s="791"/>
      <c r="K13" s="791"/>
      <c r="L13" s="791"/>
      <c r="M13" s="791"/>
      <c r="N13" s="791"/>
      <c r="O13" s="791"/>
      <c r="P13" s="792"/>
      <c r="Q13" s="790"/>
      <c r="R13" s="791"/>
      <c r="S13" s="791"/>
      <c r="T13" s="791"/>
      <c r="U13" s="791"/>
      <c r="V13" s="791"/>
      <c r="W13" s="791"/>
      <c r="X13" s="791"/>
      <c r="Y13" s="792"/>
      <c r="Z13" s="784"/>
      <c r="AA13" s="16"/>
      <c r="AB13" s="16"/>
      <c r="AC13" s="218"/>
      <c r="AD13" s="215"/>
      <c r="AE13" s="215"/>
    </row>
    <row r="14" spans="2:45" ht="78" customHeight="1">
      <c r="B14" s="808"/>
      <c r="C14" s="819" t="s">
        <v>349</v>
      </c>
      <c r="D14" s="820"/>
      <c r="E14" s="820"/>
      <c r="F14" s="820"/>
      <c r="G14" s="821"/>
      <c r="H14" s="793"/>
      <c r="I14" s="794"/>
      <c r="J14" s="794"/>
      <c r="K14" s="794"/>
      <c r="L14" s="794"/>
      <c r="M14" s="794"/>
      <c r="N14" s="794"/>
      <c r="O14" s="794"/>
      <c r="P14" s="795"/>
      <c r="Q14" s="793"/>
      <c r="R14" s="794"/>
      <c r="S14" s="794"/>
      <c r="T14" s="794"/>
      <c r="U14" s="794"/>
      <c r="V14" s="794"/>
      <c r="W14" s="794"/>
      <c r="X14" s="794"/>
      <c r="Y14" s="795"/>
      <c r="Z14" s="511"/>
      <c r="AA14" s="16"/>
      <c r="AB14" s="16"/>
      <c r="AC14" s="218"/>
      <c r="AD14" s="215"/>
      <c r="AE14" s="215"/>
    </row>
    <row r="15" spans="2:45" ht="78" customHeight="1">
      <c r="B15" s="482">
        <v>2</v>
      </c>
      <c r="C15" s="788" t="s">
        <v>345</v>
      </c>
      <c r="D15" s="788"/>
      <c r="E15" s="788"/>
      <c r="F15" s="788"/>
      <c r="G15" s="789"/>
      <c r="H15" s="790"/>
      <c r="I15" s="791"/>
      <c r="J15" s="791"/>
      <c r="K15" s="791"/>
      <c r="L15" s="791"/>
      <c r="M15" s="791"/>
      <c r="N15" s="791"/>
      <c r="O15" s="791"/>
      <c r="P15" s="792"/>
      <c r="Q15" s="793"/>
      <c r="R15" s="794"/>
      <c r="S15" s="794"/>
      <c r="T15" s="794"/>
      <c r="U15" s="794"/>
      <c r="V15" s="794"/>
      <c r="W15" s="794"/>
      <c r="X15" s="794"/>
      <c r="Y15" s="795"/>
      <c r="Z15" s="152"/>
      <c r="AA15" s="153"/>
      <c r="AB15" s="153"/>
      <c r="AC15" s="219"/>
      <c r="AD15" s="220"/>
      <c r="AE15" s="220"/>
      <c r="AF15" s="220"/>
      <c r="AG15" s="495"/>
      <c r="AH15" s="495"/>
      <c r="AI15" s="495"/>
    </row>
    <row r="16" spans="2:45" ht="78" customHeight="1">
      <c r="B16" s="806">
        <v>3</v>
      </c>
      <c r="C16" s="543" t="s">
        <v>346</v>
      </c>
      <c r="D16" s="544"/>
      <c r="E16" s="544"/>
      <c r="F16" s="544"/>
      <c r="G16" s="545"/>
      <c r="H16" s="222"/>
      <c r="I16" s="223" t="s">
        <v>289</v>
      </c>
      <c r="J16" s="224"/>
      <c r="K16" s="225"/>
      <c r="L16" s="224"/>
      <c r="M16" s="223"/>
      <c r="N16" s="224"/>
      <c r="O16" s="224" t="s">
        <v>162</v>
      </c>
      <c r="P16" s="224"/>
      <c r="Q16" s="222"/>
      <c r="R16" s="223" t="s">
        <v>290</v>
      </c>
      <c r="S16" s="224"/>
      <c r="T16" s="224"/>
      <c r="U16" s="224"/>
      <c r="V16" s="224"/>
      <c r="W16" s="223"/>
      <c r="X16" s="224" t="s">
        <v>162</v>
      </c>
      <c r="Y16" s="226"/>
      <c r="Z16" s="150"/>
      <c r="AA16" s="16"/>
      <c r="AB16" s="16"/>
      <c r="AC16" s="221" t="b">
        <v>0</v>
      </c>
      <c r="AD16" s="221" t="b">
        <v>0</v>
      </c>
      <c r="AE16" s="221" t="b">
        <v>0</v>
      </c>
      <c r="AF16" s="221" t="b">
        <v>0</v>
      </c>
    </row>
    <row r="17" spans="1:45" ht="26.15" customHeight="1">
      <c r="B17" s="807"/>
      <c r="C17" s="546"/>
      <c r="D17" s="809"/>
      <c r="E17" s="809"/>
      <c r="F17" s="809"/>
      <c r="G17" s="548"/>
      <c r="H17" s="810" t="s">
        <v>328</v>
      </c>
      <c r="I17" s="811"/>
      <c r="J17" s="811"/>
      <c r="K17" s="811"/>
      <c r="L17" s="811"/>
      <c r="M17" s="811"/>
      <c r="N17" s="811"/>
      <c r="O17" s="811"/>
      <c r="P17" s="812"/>
      <c r="Q17" s="810" t="s">
        <v>328</v>
      </c>
      <c r="R17" s="811"/>
      <c r="S17" s="811"/>
      <c r="T17" s="811"/>
      <c r="U17" s="811"/>
      <c r="V17" s="811"/>
      <c r="W17" s="811"/>
      <c r="X17" s="811"/>
      <c r="Y17" s="812"/>
      <c r="Z17" s="785"/>
      <c r="AA17" s="16"/>
      <c r="AB17" s="16"/>
      <c r="AC17" s="236"/>
    </row>
    <row r="18" spans="1:45" ht="26.15" customHeight="1">
      <c r="B18" s="807"/>
      <c r="C18" s="546"/>
      <c r="D18" s="809"/>
      <c r="E18" s="809"/>
      <c r="F18" s="809"/>
      <c r="G18" s="548"/>
      <c r="H18" s="208"/>
      <c r="I18" s="204"/>
      <c r="J18" s="205" t="s">
        <v>329</v>
      </c>
      <c r="K18" s="479"/>
      <c r="L18" s="479"/>
      <c r="M18" s="209"/>
      <c r="N18" s="205" t="s">
        <v>330</v>
      </c>
      <c r="O18" s="207"/>
      <c r="P18" s="492"/>
      <c r="Q18" s="208"/>
      <c r="R18" s="204"/>
      <c r="S18" s="205" t="s">
        <v>329</v>
      </c>
      <c r="T18" s="479"/>
      <c r="U18" s="479"/>
      <c r="V18" s="209"/>
      <c r="W18" s="205" t="s">
        <v>330</v>
      </c>
      <c r="X18" s="207"/>
      <c r="Y18" s="492"/>
      <c r="Z18" s="786"/>
      <c r="AA18" s="16"/>
      <c r="AB18" s="16"/>
      <c r="AC18" s="236" t="b">
        <v>0</v>
      </c>
      <c r="AD18" s="214" t="b">
        <v>0</v>
      </c>
      <c r="AE18" s="214" t="b">
        <v>0</v>
      </c>
      <c r="AF18" s="215" t="b">
        <v>0</v>
      </c>
    </row>
    <row r="19" spans="1:45" ht="26.15" customHeight="1">
      <c r="B19" s="808"/>
      <c r="C19" s="549"/>
      <c r="D19" s="550"/>
      <c r="E19" s="550"/>
      <c r="F19" s="550"/>
      <c r="G19" s="551"/>
      <c r="H19" s="212"/>
      <c r="I19" s="213"/>
      <c r="J19" s="210" t="s">
        <v>331</v>
      </c>
      <c r="K19" s="211"/>
      <c r="L19" s="211"/>
      <c r="M19" s="813"/>
      <c r="N19" s="813"/>
      <c r="O19" s="813"/>
      <c r="P19" s="462" t="s">
        <v>165</v>
      </c>
      <c r="Q19" s="212"/>
      <c r="R19" s="213"/>
      <c r="S19" s="210" t="s">
        <v>331</v>
      </c>
      <c r="T19" s="211"/>
      <c r="U19" s="211"/>
      <c r="V19" s="813"/>
      <c r="W19" s="813"/>
      <c r="X19" s="813"/>
      <c r="Y19" s="491" t="s">
        <v>165</v>
      </c>
      <c r="Z19" s="787"/>
      <c r="AA19" s="16"/>
      <c r="AB19" s="16"/>
      <c r="AC19" s="236" t="b">
        <v>0</v>
      </c>
      <c r="AE19" s="214" t="b">
        <v>0</v>
      </c>
    </row>
    <row r="20" spans="1:45" ht="27.75" customHeight="1">
      <c r="B20" s="484"/>
      <c r="C20" s="486"/>
      <c r="D20" s="486"/>
      <c r="E20" s="486"/>
      <c r="F20" s="197"/>
      <c r="G20" s="197"/>
      <c r="H20" s="204"/>
      <c r="I20" s="204"/>
      <c r="J20" s="204"/>
      <c r="K20" s="204"/>
      <c r="L20" s="204"/>
      <c r="M20" s="204"/>
      <c r="N20" s="204"/>
      <c r="O20" s="204"/>
      <c r="P20" s="204"/>
      <c r="Q20" s="204"/>
      <c r="R20" s="204"/>
      <c r="S20" s="204"/>
      <c r="T20" s="204"/>
      <c r="U20" s="204"/>
      <c r="V20" s="204"/>
      <c r="W20" s="204"/>
      <c r="X20" s="204"/>
      <c r="Y20" s="204"/>
      <c r="Z20" s="154"/>
      <c r="AA20" s="16"/>
      <c r="AB20" s="16"/>
      <c r="AC20" s="236"/>
    </row>
    <row r="21" spans="1:45" s="15" customFormat="1" ht="27" customHeight="1">
      <c r="A21" s="265"/>
      <c r="B21" s="155" t="s">
        <v>292</v>
      </c>
      <c r="C21" s="156"/>
      <c r="D21" s="156"/>
      <c r="E21" s="156"/>
      <c r="F21" s="156"/>
      <c r="G21" s="156"/>
      <c r="H21" s="156"/>
      <c r="I21" s="156"/>
      <c r="J21" s="156"/>
      <c r="K21" s="156"/>
      <c r="L21" s="156"/>
      <c r="M21" s="156"/>
      <c r="N21" s="156"/>
      <c r="O21" s="156"/>
      <c r="P21" s="156"/>
      <c r="Q21" s="156"/>
      <c r="R21" s="156"/>
      <c r="S21" s="156"/>
      <c r="T21" s="156"/>
      <c r="U21" s="156"/>
      <c r="V21" s="156"/>
      <c r="W21" s="156"/>
      <c r="X21" s="156"/>
      <c r="Y21" s="156"/>
      <c r="Z21" s="157"/>
      <c r="AC21" s="214"/>
      <c r="AD21" s="214"/>
      <c r="AE21" s="214"/>
      <c r="AF21" s="215"/>
      <c r="AG21" s="265"/>
      <c r="AH21" s="265"/>
      <c r="AI21" s="265"/>
      <c r="AJ21" s="265"/>
      <c r="AK21" s="265"/>
      <c r="AL21" s="265"/>
      <c r="AM21" s="265"/>
      <c r="AN21" s="265"/>
      <c r="AO21" s="265"/>
      <c r="AP21" s="265"/>
      <c r="AQ21" s="265"/>
      <c r="AR21" s="265"/>
      <c r="AS21" s="265"/>
    </row>
    <row r="22" spans="1:45" s="15" customFormat="1" ht="23.25" customHeight="1">
      <c r="A22" s="265"/>
      <c r="B22" s="158"/>
      <c r="C22" s="495"/>
      <c r="D22" s="495"/>
      <c r="E22" s="495"/>
      <c r="F22" s="495"/>
      <c r="G22" s="495"/>
      <c r="H22" s="495"/>
      <c r="I22" s="495"/>
      <c r="J22" s="495"/>
      <c r="K22" s="495"/>
      <c r="L22" s="495"/>
      <c r="M22" s="495"/>
      <c r="N22" s="495"/>
      <c r="O22" s="495"/>
      <c r="P22" s="495"/>
      <c r="Q22" s="495"/>
      <c r="R22" s="495"/>
      <c r="S22" s="495"/>
      <c r="T22" s="495"/>
      <c r="U22" s="495"/>
      <c r="V22" s="495"/>
      <c r="W22" s="495"/>
      <c r="X22" s="495"/>
      <c r="Y22" s="495"/>
      <c r="Z22" s="159"/>
      <c r="AC22" s="214"/>
      <c r="AD22" s="214"/>
      <c r="AE22" s="214"/>
      <c r="AF22" s="215"/>
      <c r="AG22" s="265"/>
      <c r="AH22" s="265"/>
      <c r="AI22" s="265"/>
      <c r="AJ22" s="265"/>
      <c r="AK22" s="265"/>
      <c r="AL22" s="265"/>
      <c r="AM22" s="265"/>
      <c r="AN22" s="265"/>
      <c r="AO22" s="265"/>
      <c r="AP22" s="265"/>
      <c r="AQ22" s="265"/>
      <c r="AR22" s="265"/>
      <c r="AS22" s="265"/>
    </row>
    <row r="23" spans="1:45" s="15" customFormat="1" ht="23.25" customHeight="1">
      <c r="A23" s="265"/>
      <c r="B23" s="158"/>
      <c r="C23" s="495"/>
      <c r="D23" s="495"/>
      <c r="E23" s="495"/>
      <c r="F23" s="495"/>
      <c r="G23" s="495"/>
      <c r="H23" s="495"/>
      <c r="I23" s="495"/>
      <c r="J23" s="495"/>
      <c r="K23" s="495"/>
      <c r="L23" s="495"/>
      <c r="M23" s="495"/>
      <c r="N23" s="495"/>
      <c r="O23" s="495"/>
      <c r="P23" s="495"/>
      <c r="Q23" s="495"/>
      <c r="R23" s="495"/>
      <c r="S23" s="495"/>
      <c r="T23" s="495"/>
      <c r="U23" s="495"/>
      <c r="V23" s="495"/>
      <c r="W23" s="495"/>
      <c r="X23" s="495"/>
      <c r="Y23" s="495"/>
      <c r="Z23" s="159"/>
      <c r="AC23" s="214"/>
      <c r="AD23" s="214"/>
      <c r="AE23" s="214"/>
      <c r="AF23" s="215"/>
      <c r="AG23" s="265"/>
      <c r="AH23" s="265"/>
      <c r="AI23" s="265"/>
      <c r="AJ23" s="265"/>
      <c r="AK23" s="265"/>
      <c r="AL23" s="265"/>
      <c r="AM23" s="265"/>
      <c r="AN23" s="265"/>
      <c r="AO23" s="265"/>
      <c r="AP23" s="265"/>
      <c r="AQ23" s="265"/>
      <c r="AR23" s="265"/>
      <c r="AS23" s="265"/>
    </row>
    <row r="24" spans="1:45" s="15" customFormat="1" ht="23.25" customHeight="1">
      <c r="A24" s="265"/>
      <c r="B24" s="158"/>
      <c r="C24" s="495"/>
      <c r="D24" s="495"/>
      <c r="E24" s="495"/>
      <c r="F24" s="495"/>
      <c r="G24" s="495"/>
      <c r="H24" s="495"/>
      <c r="I24" s="495"/>
      <c r="J24" s="495"/>
      <c r="K24" s="495"/>
      <c r="L24" s="495"/>
      <c r="M24" s="495"/>
      <c r="N24" s="495"/>
      <c r="O24" s="495"/>
      <c r="P24" s="495"/>
      <c r="Q24" s="495"/>
      <c r="R24" s="495"/>
      <c r="S24" s="495"/>
      <c r="T24" s="495"/>
      <c r="U24" s="495"/>
      <c r="V24" s="495"/>
      <c r="W24" s="495"/>
      <c r="X24" s="495"/>
      <c r="Y24" s="495"/>
      <c r="Z24" s="159"/>
      <c r="AC24" s="214"/>
      <c r="AD24" s="214"/>
      <c r="AE24" s="214"/>
      <c r="AF24" s="215"/>
      <c r="AG24" s="265"/>
      <c r="AH24" s="265"/>
      <c r="AI24" s="265"/>
      <c r="AJ24" s="265"/>
      <c r="AK24" s="265"/>
      <c r="AL24" s="265"/>
      <c r="AM24" s="265"/>
      <c r="AN24" s="265"/>
      <c r="AO24" s="265"/>
      <c r="AP24" s="265"/>
      <c r="AQ24" s="265"/>
      <c r="AR24" s="265"/>
      <c r="AS24" s="265"/>
    </row>
    <row r="25" spans="1:45" s="15" customFormat="1" ht="17.25" customHeight="1">
      <c r="A25" s="265"/>
      <c r="B25" s="158"/>
      <c r="C25" s="495"/>
      <c r="D25" s="495"/>
      <c r="E25" s="495"/>
      <c r="F25" s="495"/>
      <c r="G25" s="495"/>
      <c r="H25" s="495"/>
      <c r="I25" s="495"/>
      <c r="J25" s="495"/>
      <c r="K25" s="495"/>
      <c r="L25" s="495"/>
      <c r="M25" s="495"/>
      <c r="N25" s="495"/>
      <c r="O25" s="495"/>
      <c r="P25" s="495"/>
      <c r="Q25" s="495"/>
      <c r="R25" s="495"/>
      <c r="S25" s="495"/>
      <c r="T25" s="495"/>
      <c r="U25" s="495"/>
      <c r="V25" s="495"/>
      <c r="W25" s="495"/>
      <c r="X25" s="495"/>
      <c r="Y25" s="495"/>
      <c r="Z25" s="159"/>
      <c r="AC25" s="214"/>
      <c r="AD25" s="214"/>
      <c r="AE25" s="214"/>
      <c r="AF25" s="215"/>
      <c r="AG25" s="265"/>
      <c r="AH25" s="265"/>
      <c r="AI25" s="265"/>
      <c r="AJ25" s="265"/>
      <c r="AK25" s="265"/>
      <c r="AL25" s="265"/>
      <c r="AM25" s="265"/>
      <c r="AN25" s="265"/>
      <c r="AO25" s="265"/>
      <c r="AP25" s="265"/>
      <c r="AQ25" s="265"/>
      <c r="AR25" s="265"/>
      <c r="AS25" s="265"/>
    </row>
    <row r="26" spans="1:45" s="15" customFormat="1" ht="48" customHeight="1">
      <c r="A26" s="265"/>
      <c r="B26" s="160"/>
      <c r="C26" s="496"/>
      <c r="D26" s="496"/>
      <c r="E26" s="496"/>
      <c r="F26" s="496"/>
      <c r="G26" s="496"/>
      <c r="H26" s="496"/>
      <c r="I26" s="496"/>
      <c r="J26" s="496"/>
      <c r="K26" s="496"/>
      <c r="L26" s="496"/>
      <c r="M26" s="496"/>
      <c r="N26" s="496"/>
      <c r="O26" s="496"/>
      <c r="P26" s="496"/>
      <c r="Q26" s="496"/>
      <c r="R26" s="496"/>
      <c r="S26" s="496"/>
      <c r="T26" s="496"/>
      <c r="U26" s="496"/>
      <c r="V26" s="265"/>
      <c r="W26" s="265"/>
      <c r="X26" s="265"/>
      <c r="Y26" s="265"/>
      <c r="Z26" s="161"/>
      <c r="AC26" s="214"/>
      <c r="AD26" s="214"/>
      <c r="AE26" s="214"/>
      <c r="AF26" s="215"/>
      <c r="AG26" s="265"/>
      <c r="AH26" s="265"/>
      <c r="AI26" s="265"/>
      <c r="AJ26" s="265"/>
      <c r="AK26" s="265"/>
      <c r="AL26" s="265"/>
      <c r="AM26" s="265"/>
      <c r="AN26" s="265"/>
      <c r="AO26" s="265"/>
      <c r="AP26" s="265"/>
      <c r="AQ26" s="265"/>
      <c r="AR26" s="265"/>
      <c r="AS26" s="265"/>
    </row>
    <row r="27" spans="1:45" s="15" customFormat="1" ht="17.25" customHeight="1">
      <c r="A27" s="265"/>
      <c r="B27" s="162"/>
      <c r="C27" s="163"/>
      <c r="D27" s="163"/>
      <c r="E27" s="163"/>
      <c r="F27" s="163"/>
      <c r="G27" s="163"/>
      <c r="H27" s="163"/>
      <c r="I27" s="163"/>
      <c r="J27" s="163"/>
      <c r="K27" s="163"/>
      <c r="L27" s="163"/>
      <c r="M27" s="163"/>
      <c r="N27" s="163"/>
      <c r="O27" s="163"/>
      <c r="P27" s="163"/>
      <c r="Q27" s="163"/>
      <c r="R27" s="163"/>
      <c r="S27" s="163"/>
      <c r="T27" s="163"/>
      <c r="U27" s="163"/>
      <c r="V27" s="31"/>
      <c r="W27" s="31"/>
      <c r="X27" s="31"/>
      <c r="Y27" s="31"/>
      <c r="Z27" s="164"/>
      <c r="AC27" s="214"/>
      <c r="AD27" s="214"/>
      <c r="AE27" s="214"/>
      <c r="AF27" s="215"/>
      <c r="AG27" s="265"/>
      <c r="AH27" s="265"/>
      <c r="AI27" s="265"/>
      <c r="AJ27" s="265"/>
      <c r="AK27" s="265"/>
      <c r="AL27" s="265"/>
      <c r="AM27" s="265"/>
      <c r="AN27" s="265"/>
      <c r="AO27" s="265"/>
      <c r="AP27" s="265"/>
      <c r="AQ27" s="265"/>
      <c r="AR27" s="265"/>
      <c r="AS27" s="265"/>
    </row>
    <row r="28" spans="1:45" s="15" customFormat="1" ht="17.25" customHeight="1">
      <c r="A28" s="265"/>
      <c r="B28" s="49"/>
      <c r="C28" s="265"/>
      <c r="D28" s="265"/>
      <c r="E28" s="265"/>
      <c r="F28" s="265"/>
      <c r="G28" s="265"/>
      <c r="H28" s="265"/>
      <c r="I28" s="496"/>
      <c r="J28" s="496"/>
      <c r="K28" s="496"/>
      <c r="L28" s="496"/>
      <c r="M28" s="496"/>
      <c r="N28" s="496"/>
      <c r="O28" s="496"/>
      <c r="P28" s="496"/>
      <c r="Q28" s="496"/>
      <c r="R28" s="496"/>
      <c r="S28" s="496"/>
      <c r="T28" s="496"/>
      <c r="U28" s="496"/>
      <c r="V28" s="265"/>
      <c r="W28" s="265"/>
      <c r="X28" s="265"/>
      <c r="Y28" s="265"/>
      <c r="Z28" s="144"/>
      <c r="AC28" s="214"/>
      <c r="AD28" s="214"/>
      <c r="AE28" s="214"/>
      <c r="AF28" s="215"/>
      <c r="AG28" s="265"/>
      <c r="AH28" s="265"/>
      <c r="AI28" s="265"/>
      <c r="AJ28" s="265"/>
      <c r="AK28" s="265"/>
      <c r="AL28" s="265"/>
      <c r="AM28" s="265"/>
      <c r="AN28" s="265"/>
      <c r="AO28" s="265"/>
      <c r="AP28" s="265"/>
      <c r="AQ28" s="265"/>
      <c r="AR28" s="265"/>
      <c r="AS28" s="265"/>
    </row>
    <row r="29" spans="1:45" s="15" customFormat="1" ht="17.25" customHeight="1">
      <c r="A29" s="265"/>
      <c r="B29" s="49"/>
      <c r="C29" s="265"/>
      <c r="D29" s="265"/>
      <c r="E29" s="265"/>
      <c r="F29" s="265"/>
      <c r="G29" s="265"/>
      <c r="H29" s="265"/>
      <c r="I29" s="496"/>
      <c r="J29" s="496"/>
      <c r="K29" s="496"/>
      <c r="L29" s="496"/>
      <c r="M29" s="496"/>
      <c r="N29" s="496"/>
      <c r="O29" s="496"/>
      <c r="P29" s="496"/>
      <c r="Q29" s="496"/>
      <c r="R29" s="496"/>
      <c r="S29" s="496"/>
      <c r="T29" s="496"/>
      <c r="U29" s="496"/>
      <c r="V29" s="265"/>
      <c r="W29" s="265"/>
      <c r="X29" s="265"/>
      <c r="Y29" s="265"/>
      <c r="Z29" s="144"/>
      <c r="AC29" s="214"/>
      <c r="AD29" s="214"/>
      <c r="AE29" s="214"/>
      <c r="AF29" s="215"/>
      <c r="AG29" s="265"/>
      <c r="AH29" s="265"/>
      <c r="AI29" s="265"/>
      <c r="AJ29" s="265"/>
      <c r="AK29" s="265"/>
      <c r="AL29" s="265"/>
      <c r="AM29" s="265"/>
      <c r="AN29" s="265"/>
      <c r="AO29" s="265"/>
      <c r="AP29" s="265"/>
      <c r="AQ29" s="265"/>
      <c r="AR29" s="265"/>
      <c r="AS29" s="265"/>
    </row>
    <row r="30" spans="1:45" s="15" customFormat="1" ht="17.25" customHeight="1">
      <c r="A30" s="265"/>
      <c r="B30" s="49"/>
      <c r="C30" s="265"/>
      <c r="D30" s="265"/>
      <c r="E30" s="265"/>
      <c r="F30" s="265"/>
      <c r="G30" s="265"/>
      <c r="H30" s="265"/>
      <c r="I30" s="496"/>
      <c r="J30" s="496"/>
      <c r="K30" s="496"/>
      <c r="L30" s="496"/>
      <c r="M30" s="496"/>
      <c r="N30" s="496"/>
      <c r="O30" s="496"/>
      <c r="P30" s="496"/>
      <c r="Q30" s="496"/>
      <c r="R30" s="496"/>
      <c r="S30" s="496"/>
      <c r="T30" s="496"/>
      <c r="U30" s="496"/>
      <c r="V30" s="265"/>
      <c r="W30" s="265"/>
      <c r="X30" s="265"/>
      <c r="Y30" s="265"/>
      <c r="Z30" s="144"/>
      <c r="AC30" s="214"/>
      <c r="AD30" s="214"/>
      <c r="AE30" s="214"/>
      <c r="AF30" s="215"/>
      <c r="AG30" s="265"/>
      <c r="AH30" s="265"/>
      <c r="AI30" s="265"/>
      <c r="AJ30" s="265"/>
      <c r="AK30" s="265"/>
      <c r="AL30" s="265"/>
      <c r="AM30" s="265"/>
      <c r="AN30" s="265"/>
      <c r="AO30" s="265"/>
      <c r="AP30" s="265"/>
      <c r="AQ30" s="265"/>
      <c r="AR30" s="265"/>
      <c r="AS30" s="265"/>
    </row>
  </sheetData>
  <sheetProtection algorithmName="SHA-512" hashValue="o3fqZTZXo7EAZ3ENs/ZR35xV80HdlSl3gGsq7zw/l6us6HcQwN+hhiwmZqg5SIvqdUUSa+gXQ3ZEiBr+PkjiQw==" saltValue="6GCL+h3HKl1VA3r2h7rb3g==" spinCount="100000" sheet="1" formatCells="0" formatColumns="0" formatRows="0" selectLockedCells="1"/>
  <mergeCells count="40">
    <mergeCell ref="X1:Z1"/>
    <mergeCell ref="W2:Z2"/>
    <mergeCell ref="AN5:AS5"/>
    <mergeCell ref="B7:E7"/>
    <mergeCell ref="H7:P7"/>
    <mergeCell ref="Q7:Y7"/>
    <mergeCell ref="Z12:Z13"/>
    <mergeCell ref="H13:P13"/>
    <mergeCell ref="B8:B14"/>
    <mergeCell ref="C8:E9"/>
    <mergeCell ref="F8:G8"/>
    <mergeCell ref="H8:P8"/>
    <mergeCell ref="Q8:Y8"/>
    <mergeCell ref="F9:G9"/>
    <mergeCell ref="H9:P9"/>
    <mergeCell ref="Q9:Y9"/>
    <mergeCell ref="C10:E13"/>
    <mergeCell ref="F10:G11"/>
    <mergeCell ref="H10:P10"/>
    <mergeCell ref="Q10:Y10"/>
    <mergeCell ref="Z10:Z11"/>
    <mergeCell ref="H11:P11"/>
    <mergeCell ref="Q11:Y11"/>
    <mergeCell ref="Q13:Y13"/>
    <mergeCell ref="C14:G14"/>
    <mergeCell ref="H14:P14"/>
    <mergeCell ref="Q14:Y14"/>
    <mergeCell ref="C15:G15"/>
    <mergeCell ref="H15:P15"/>
    <mergeCell ref="Q15:Y15"/>
    <mergeCell ref="F12:G13"/>
    <mergeCell ref="H12:P12"/>
    <mergeCell ref="Q12:Y12"/>
    <mergeCell ref="B16:B19"/>
    <mergeCell ref="C16:G19"/>
    <mergeCell ref="H17:P17"/>
    <mergeCell ref="Q17:Y17"/>
    <mergeCell ref="Z17:Z19"/>
    <mergeCell ref="M19:O19"/>
    <mergeCell ref="V19:X19"/>
  </mergeCells>
  <phoneticPr fontId="8"/>
  <conditionalFormatting sqref="H15">
    <cfRule type="expression" dxfId="711" priority="28">
      <formula>$H$15=""</formula>
    </cfRule>
  </conditionalFormatting>
  <conditionalFormatting sqref="H8:P8">
    <cfRule type="expression" dxfId="710" priority="42">
      <formula>$H$8=""</formula>
    </cfRule>
  </conditionalFormatting>
  <conditionalFormatting sqref="H9:P9">
    <cfRule type="expression" dxfId="709" priority="43">
      <formula>$H$9=""</formula>
    </cfRule>
  </conditionalFormatting>
  <conditionalFormatting sqref="H10:P10">
    <cfRule type="expression" dxfId="708" priority="45">
      <formula>$AC$10=FALSE</formula>
    </cfRule>
    <cfRule type="expression" dxfId="707" priority="44">
      <formula>$H$11&lt;&gt;""</formula>
    </cfRule>
  </conditionalFormatting>
  <conditionalFormatting sqref="H11:P11">
    <cfRule type="expression" dxfId="706" priority="47">
      <formula>$H$11=""</formula>
    </cfRule>
    <cfRule type="expression" dxfId="705" priority="46">
      <formula>$AC$10=TRUE</formula>
    </cfRule>
  </conditionalFormatting>
  <conditionalFormatting sqref="H12:P12">
    <cfRule type="expression" dxfId="704" priority="49">
      <formula>$AC$12=FALSE</formula>
    </cfRule>
    <cfRule type="expression" dxfId="703" priority="48">
      <formula>$H$13&lt;&gt;""</formula>
    </cfRule>
  </conditionalFormatting>
  <conditionalFormatting sqref="H13:P13">
    <cfRule type="expression" dxfId="702" priority="3">
      <formula>$AC$12=TRUE</formula>
    </cfRule>
    <cfRule type="expression" dxfId="701" priority="4">
      <formula>$H$13=""</formula>
    </cfRule>
  </conditionalFormatting>
  <conditionalFormatting sqref="H14:P14">
    <cfRule type="expression" dxfId="700" priority="1">
      <formula>AND($AC$10=TRUE,$AC$12=TRUE)</formula>
    </cfRule>
    <cfRule type="expression" dxfId="699" priority="14">
      <formula>OR($H$11&lt;&gt;$H$8,$H$13&lt;&gt;$H$9)</formula>
    </cfRule>
  </conditionalFormatting>
  <conditionalFormatting sqref="H16:P16">
    <cfRule type="expression" dxfId="698" priority="29">
      <formula>AND($AC$16=FALSE,$AD$16=FALSE)</formula>
    </cfRule>
  </conditionalFormatting>
  <conditionalFormatting sqref="H17:P19">
    <cfRule type="expression" dxfId="697" priority="9">
      <formula>COUNTIF($AC$18:$AD$19,TRUE)&gt;0</formula>
    </cfRule>
    <cfRule type="expression" dxfId="696" priority="10">
      <formula>$AC$16=TRUE</formula>
    </cfRule>
  </conditionalFormatting>
  <conditionalFormatting sqref="H11:Y11">
    <cfRule type="expression" dxfId="695" priority="24">
      <formula>AND($H$11&lt;&gt;"",$Q$11&lt;&gt;"",$H$11=$Q$11)</formula>
    </cfRule>
  </conditionalFormatting>
  <conditionalFormatting sqref="H14:Y14">
    <cfRule type="notContainsBlanks" dxfId="694" priority="11">
      <formula>LEN(TRIM(H14))&gt;0</formula>
    </cfRule>
  </conditionalFormatting>
  <conditionalFormatting sqref="M19:O19">
    <cfRule type="notContainsBlanks" dxfId="693" priority="7">
      <formula>LEN(TRIM(M19))&gt;0</formula>
    </cfRule>
    <cfRule type="expression" dxfId="692" priority="8">
      <formula>$AC$19=TRUE</formula>
    </cfRule>
  </conditionalFormatting>
  <conditionalFormatting sqref="Q8:Y8">
    <cfRule type="expression" dxfId="691" priority="40">
      <formula>$Q$8=""</formula>
    </cfRule>
  </conditionalFormatting>
  <conditionalFormatting sqref="Q9:Y9">
    <cfRule type="expression" dxfId="690" priority="39">
      <formula>$Q$9=""</formula>
    </cfRule>
  </conditionalFormatting>
  <conditionalFormatting sqref="Q10:Y10">
    <cfRule type="expression" dxfId="689" priority="50">
      <formula>$Q$11&lt;&gt;""</formula>
    </cfRule>
    <cfRule type="expression" dxfId="688" priority="51">
      <formula>$AD$10=FALSE</formula>
    </cfRule>
  </conditionalFormatting>
  <conditionalFormatting sqref="Q11:Y11">
    <cfRule type="expression" dxfId="687" priority="53">
      <formula>$Q$11=""</formula>
    </cfRule>
    <cfRule type="expression" dxfId="686" priority="52">
      <formula>$AD$10=TRUE</formula>
    </cfRule>
  </conditionalFormatting>
  <conditionalFormatting sqref="Q12:Y12">
    <cfRule type="expression" dxfId="685" priority="55">
      <formula>$AD$12=FALSE</formula>
    </cfRule>
    <cfRule type="expression" dxfId="684" priority="54">
      <formula>$Q$13&lt;&gt;""</formula>
    </cfRule>
  </conditionalFormatting>
  <conditionalFormatting sqref="Q13:Y13">
    <cfRule type="expression" dxfId="683" priority="57">
      <formula>$Q$13=""</formula>
    </cfRule>
    <cfRule type="expression" dxfId="682" priority="56">
      <formula>$AD$12=TRUE</formula>
    </cfRule>
  </conditionalFormatting>
  <conditionalFormatting sqref="Q14:Y14">
    <cfRule type="expression" dxfId="681" priority="2">
      <formula>AND($AD$10=TRUE,$AD$12=TRUE)</formula>
    </cfRule>
    <cfRule type="expression" dxfId="680" priority="12">
      <formula>OR($Q$11&lt;&gt;$Q$8,$Q$13&lt;&gt;$Q$9)</formula>
    </cfRule>
  </conditionalFormatting>
  <conditionalFormatting sqref="Q15:Y15">
    <cfRule type="expression" dxfId="679" priority="41">
      <formula>Q$15=""</formula>
    </cfRule>
  </conditionalFormatting>
  <conditionalFormatting sqref="Q16:Y16">
    <cfRule type="expression" dxfId="678" priority="58">
      <formula>AND($AE$16=FALSE,$AF$16=FALSE)</formula>
    </cfRule>
  </conditionalFormatting>
  <conditionalFormatting sqref="Q17:Y19">
    <cfRule type="expression" dxfId="677" priority="19">
      <formula>$AE$16=TRUE</formula>
    </cfRule>
    <cfRule type="expression" dxfId="676" priority="18">
      <formula>COUNTIF($AE$18:$AF$19,TRUE)&gt;0</formula>
    </cfRule>
  </conditionalFormatting>
  <conditionalFormatting sqref="V19:X19">
    <cfRule type="notContainsBlanks" dxfId="675" priority="5">
      <formula>LEN(TRIM(V19))&gt;0</formula>
    </cfRule>
    <cfRule type="expression" dxfId="674" priority="6">
      <formula>$AE$19=TRUE</formula>
    </cfRule>
  </conditionalFormatting>
  <conditionalFormatting sqref="Z8">
    <cfRule type="expression" dxfId="673" priority="37">
      <formula>$H$8=$Q$8</formula>
    </cfRule>
    <cfRule type="expression" dxfId="672" priority="38">
      <formula>$Z$8=""</formula>
    </cfRule>
    <cfRule type="expression" dxfId="671" priority="36">
      <formula>AND($H$8="",$Q$8="")</formula>
    </cfRule>
  </conditionalFormatting>
  <conditionalFormatting sqref="Z9">
    <cfRule type="expression" dxfId="670" priority="33">
      <formula>AND($H$9="",$Q$9="")</formula>
    </cfRule>
    <cfRule type="expression" dxfId="669" priority="34">
      <formula>$H$9=$Q$9</formula>
    </cfRule>
    <cfRule type="expression" dxfId="668" priority="35">
      <formula>$Z$9=""</formula>
    </cfRule>
  </conditionalFormatting>
  <conditionalFormatting sqref="Z10">
    <cfRule type="expression" dxfId="667" priority="22">
      <formula>OR(AND($AC$10=TRUE,$AD$10=TRUE),AND($H$11&lt;&gt;"",$Q$11&lt;&gt;"",$H$11=$Q$11))</formula>
    </cfRule>
    <cfRule type="expression" dxfId="666" priority="23">
      <formula>$Z$10=""</formula>
    </cfRule>
  </conditionalFormatting>
  <conditionalFormatting sqref="Z12">
    <cfRule type="expression" dxfId="665" priority="21">
      <formula>$Z$12=""</formula>
    </cfRule>
    <cfRule type="expression" dxfId="664" priority="20">
      <formula>OR(AND($AC$12=TRUE,$AD$12=TRUE),AND($H$13&lt;&gt;"",$Q$13&lt;&gt;"",$H$13=$Q$13))</formula>
    </cfRule>
  </conditionalFormatting>
  <conditionalFormatting sqref="Z15">
    <cfRule type="expression" dxfId="663" priority="32">
      <formula>$Z$15=""</formula>
    </cfRule>
    <cfRule type="expression" dxfId="662" priority="31">
      <formula>$H$15=$Q$15</formula>
    </cfRule>
    <cfRule type="expression" dxfId="661" priority="30">
      <formula>AND($H$15="",$Q$15="")</formula>
    </cfRule>
  </conditionalFormatting>
  <conditionalFormatting sqref="Z16">
    <cfRule type="expression" dxfId="660" priority="26">
      <formula>AND($AC$16=TRUE,$AE$16=TRUE)</formula>
    </cfRule>
    <cfRule type="expression" dxfId="659" priority="27">
      <formula>$Z$16=""</formula>
    </cfRule>
    <cfRule type="expression" dxfId="658" priority="25">
      <formula>AND($AD$16=TRUE,$AF$16=TRUE)</formula>
    </cfRule>
  </conditionalFormatting>
  <conditionalFormatting sqref="Z17:Z19">
    <cfRule type="notContainsBlanks" dxfId="657" priority="15">
      <formula>LEN(TRIM(Z17))&gt;0</formula>
    </cfRule>
    <cfRule type="expression" dxfId="656" priority="16">
      <formula>OR(AND($AC$18=TRUE,$AE$18=TRUE),AND($AD$18=TRUE,$AF$18=TRUE),AND($AC$19=TRUE,$AE$19=TRUE))</formula>
    </cfRule>
    <cfRule type="expression" dxfId="655" priority="17">
      <formula>OR($AC$18&lt;&gt;$AE$18,$AD$18&lt;&gt;$AF$18,$AC$20&lt;&gt;$AE$19)</formula>
    </cfRule>
  </conditionalFormatting>
  <pageMargins left="0.70866141732283472" right="0.70866141732283472" top="0.43307086614173229" bottom="0.74803149606299213" header="0.31496062992125984" footer="0.31496062992125984"/>
  <pageSetup paperSize="9" scale="80" orientation="portrait" blackAndWhite="1" r:id="rId1"/>
  <headerFooter>
    <oddFooter xml:space="preserve">&amp;C&amp;12 4（従業員②）&amp;11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64865" r:id="rId4" name="Check Box 1">
              <controlPr locked="0" defaultSize="0" autoFill="0" autoLine="0" autoPict="0">
                <anchor moveWithCells="1">
                  <from>
                    <xdr:col>16</xdr:col>
                    <xdr:colOff>50800</xdr:colOff>
                    <xdr:row>15</xdr:row>
                    <xdr:rowOff>419100</xdr:rowOff>
                  </from>
                  <to>
                    <xdr:col>17</xdr:col>
                    <xdr:colOff>76200</xdr:colOff>
                    <xdr:row>15</xdr:row>
                    <xdr:rowOff>590550</xdr:rowOff>
                  </to>
                </anchor>
              </controlPr>
            </control>
          </mc:Choice>
        </mc:AlternateContent>
        <mc:AlternateContent xmlns:mc="http://schemas.openxmlformats.org/markup-compatibility/2006">
          <mc:Choice Requires="x14">
            <control shapeId="164866" r:id="rId5" name="Check Box 2">
              <controlPr locked="0" defaultSize="0" autoFill="0" autoLine="0" autoPict="0">
                <anchor moveWithCells="1">
                  <from>
                    <xdr:col>21</xdr:col>
                    <xdr:colOff>133350</xdr:colOff>
                    <xdr:row>15</xdr:row>
                    <xdr:rowOff>431800</xdr:rowOff>
                  </from>
                  <to>
                    <xdr:col>22</xdr:col>
                    <xdr:colOff>171450</xdr:colOff>
                    <xdr:row>15</xdr:row>
                    <xdr:rowOff>609600</xdr:rowOff>
                  </to>
                </anchor>
              </controlPr>
            </control>
          </mc:Choice>
        </mc:AlternateContent>
        <mc:AlternateContent xmlns:mc="http://schemas.openxmlformats.org/markup-compatibility/2006">
          <mc:Choice Requires="x14">
            <control shapeId="164867" r:id="rId6" name="Check Box 3">
              <controlPr locked="0" defaultSize="0" autoFill="0" autoLine="0" autoPict="0">
                <anchor moveWithCells="1">
                  <from>
                    <xdr:col>7</xdr:col>
                    <xdr:colOff>57150</xdr:colOff>
                    <xdr:row>15</xdr:row>
                    <xdr:rowOff>412750</xdr:rowOff>
                  </from>
                  <to>
                    <xdr:col>8</xdr:col>
                    <xdr:colOff>107950</xdr:colOff>
                    <xdr:row>15</xdr:row>
                    <xdr:rowOff>609600</xdr:rowOff>
                  </to>
                </anchor>
              </controlPr>
            </control>
          </mc:Choice>
        </mc:AlternateContent>
        <mc:AlternateContent xmlns:mc="http://schemas.openxmlformats.org/markup-compatibility/2006">
          <mc:Choice Requires="x14">
            <control shapeId="164868" r:id="rId7" name="Check Box 4">
              <controlPr locked="0" defaultSize="0" autoFill="0" autoLine="0" autoPict="0">
                <anchor moveWithCells="1">
                  <from>
                    <xdr:col>12</xdr:col>
                    <xdr:colOff>88900</xdr:colOff>
                    <xdr:row>15</xdr:row>
                    <xdr:rowOff>419100</xdr:rowOff>
                  </from>
                  <to>
                    <xdr:col>13</xdr:col>
                    <xdr:colOff>95250</xdr:colOff>
                    <xdr:row>15</xdr:row>
                    <xdr:rowOff>609600</xdr:rowOff>
                  </to>
                </anchor>
              </controlPr>
            </control>
          </mc:Choice>
        </mc:AlternateContent>
        <mc:AlternateContent xmlns:mc="http://schemas.openxmlformats.org/markup-compatibility/2006">
          <mc:Choice Requires="x14">
            <control shapeId="164869" r:id="rId8" name="Check Box 5">
              <controlPr defaultSize="0" autoFill="0" autoLine="0" autoPict="0">
                <anchor moveWithCells="1">
                  <from>
                    <xdr:col>7</xdr:col>
                    <xdr:colOff>50800</xdr:colOff>
                    <xdr:row>9</xdr:row>
                    <xdr:rowOff>31750</xdr:rowOff>
                  </from>
                  <to>
                    <xdr:col>8</xdr:col>
                    <xdr:colOff>95250</xdr:colOff>
                    <xdr:row>9</xdr:row>
                    <xdr:rowOff>279400</xdr:rowOff>
                  </to>
                </anchor>
              </controlPr>
            </control>
          </mc:Choice>
        </mc:AlternateContent>
        <mc:AlternateContent xmlns:mc="http://schemas.openxmlformats.org/markup-compatibility/2006">
          <mc:Choice Requires="x14">
            <control shapeId="164870" r:id="rId9" name="Check Box 6">
              <controlPr defaultSize="0" autoFill="0" autoLine="0" autoPict="0">
                <anchor moveWithCells="1">
                  <from>
                    <xdr:col>16</xdr:col>
                    <xdr:colOff>57150</xdr:colOff>
                    <xdr:row>9</xdr:row>
                    <xdr:rowOff>50800</xdr:rowOff>
                  </from>
                  <to>
                    <xdr:col>17</xdr:col>
                    <xdr:colOff>146050</xdr:colOff>
                    <xdr:row>9</xdr:row>
                    <xdr:rowOff>266700</xdr:rowOff>
                  </to>
                </anchor>
              </controlPr>
            </control>
          </mc:Choice>
        </mc:AlternateContent>
        <mc:AlternateContent xmlns:mc="http://schemas.openxmlformats.org/markup-compatibility/2006">
          <mc:Choice Requires="x14">
            <control shapeId="164871" r:id="rId10" name="Check Box 7">
              <controlPr defaultSize="0" autoFill="0" autoLine="0" autoPict="0">
                <anchor moveWithCells="1">
                  <from>
                    <xdr:col>7</xdr:col>
                    <xdr:colOff>50800</xdr:colOff>
                    <xdr:row>11</xdr:row>
                    <xdr:rowOff>31750</xdr:rowOff>
                  </from>
                  <to>
                    <xdr:col>8</xdr:col>
                    <xdr:colOff>107950</xdr:colOff>
                    <xdr:row>11</xdr:row>
                    <xdr:rowOff>279400</xdr:rowOff>
                  </to>
                </anchor>
              </controlPr>
            </control>
          </mc:Choice>
        </mc:AlternateContent>
        <mc:AlternateContent xmlns:mc="http://schemas.openxmlformats.org/markup-compatibility/2006">
          <mc:Choice Requires="x14">
            <control shapeId="164872" r:id="rId11" name="Check Box 8">
              <controlPr defaultSize="0" autoFill="0" autoLine="0" autoPict="0">
                <anchor moveWithCells="1">
                  <from>
                    <xdr:col>16</xdr:col>
                    <xdr:colOff>69850</xdr:colOff>
                    <xdr:row>11</xdr:row>
                    <xdr:rowOff>31750</xdr:rowOff>
                  </from>
                  <to>
                    <xdr:col>17</xdr:col>
                    <xdr:colOff>127000</xdr:colOff>
                    <xdr:row>11</xdr:row>
                    <xdr:rowOff>279400</xdr:rowOff>
                  </to>
                </anchor>
              </controlPr>
            </control>
          </mc:Choice>
        </mc:AlternateContent>
        <mc:AlternateContent xmlns:mc="http://schemas.openxmlformats.org/markup-compatibility/2006">
          <mc:Choice Requires="x14">
            <control shapeId="164873" r:id="rId12" name="Check Box 9">
              <controlPr locked="0" defaultSize="0" autoFill="0" autoLine="0" autoPict="0">
                <anchor moveWithCells="1">
                  <from>
                    <xdr:col>7</xdr:col>
                    <xdr:colOff>152400</xdr:colOff>
                    <xdr:row>17</xdr:row>
                    <xdr:rowOff>50800</xdr:rowOff>
                  </from>
                  <to>
                    <xdr:col>9</xdr:col>
                    <xdr:colOff>38100</xdr:colOff>
                    <xdr:row>17</xdr:row>
                    <xdr:rowOff>285750</xdr:rowOff>
                  </to>
                </anchor>
              </controlPr>
            </control>
          </mc:Choice>
        </mc:AlternateContent>
        <mc:AlternateContent xmlns:mc="http://schemas.openxmlformats.org/markup-compatibility/2006">
          <mc:Choice Requires="x14">
            <control shapeId="164874" r:id="rId13" name="Check Box 10">
              <controlPr locked="0" defaultSize="0" autoFill="0" autoLine="0" autoPict="0">
                <anchor moveWithCells="1">
                  <from>
                    <xdr:col>11</xdr:col>
                    <xdr:colOff>95250</xdr:colOff>
                    <xdr:row>17</xdr:row>
                    <xdr:rowOff>57150</xdr:rowOff>
                  </from>
                  <to>
                    <xdr:col>12</xdr:col>
                    <xdr:colOff>133350</xdr:colOff>
                    <xdr:row>17</xdr:row>
                    <xdr:rowOff>298450</xdr:rowOff>
                  </to>
                </anchor>
              </controlPr>
            </control>
          </mc:Choice>
        </mc:AlternateContent>
        <mc:AlternateContent xmlns:mc="http://schemas.openxmlformats.org/markup-compatibility/2006">
          <mc:Choice Requires="x14">
            <control shapeId="164875" r:id="rId14" name="Check Box 11">
              <controlPr locked="0" defaultSize="0" autoFill="0" autoLine="0" autoPict="0">
                <anchor moveWithCells="1">
                  <from>
                    <xdr:col>7</xdr:col>
                    <xdr:colOff>152400</xdr:colOff>
                    <xdr:row>18</xdr:row>
                    <xdr:rowOff>50800</xdr:rowOff>
                  </from>
                  <to>
                    <xdr:col>9</xdr:col>
                    <xdr:colOff>38100</xdr:colOff>
                    <xdr:row>18</xdr:row>
                    <xdr:rowOff>285750</xdr:rowOff>
                  </to>
                </anchor>
              </controlPr>
            </control>
          </mc:Choice>
        </mc:AlternateContent>
        <mc:AlternateContent xmlns:mc="http://schemas.openxmlformats.org/markup-compatibility/2006">
          <mc:Choice Requires="x14">
            <control shapeId="164876" r:id="rId15" name="Check Box 12">
              <controlPr locked="0" defaultSize="0" autoFill="0" autoLine="0" autoPict="0">
                <anchor moveWithCells="1">
                  <from>
                    <xdr:col>16</xdr:col>
                    <xdr:colOff>165100</xdr:colOff>
                    <xdr:row>17</xdr:row>
                    <xdr:rowOff>50800</xdr:rowOff>
                  </from>
                  <to>
                    <xdr:col>18</xdr:col>
                    <xdr:colOff>38100</xdr:colOff>
                    <xdr:row>17</xdr:row>
                    <xdr:rowOff>285750</xdr:rowOff>
                  </to>
                </anchor>
              </controlPr>
            </control>
          </mc:Choice>
        </mc:AlternateContent>
        <mc:AlternateContent xmlns:mc="http://schemas.openxmlformats.org/markup-compatibility/2006">
          <mc:Choice Requires="x14">
            <control shapeId="164877" r:id="rId16" name="Check Box 13">
              <controlPr locked="0" defaultSize="0" autoFill="0" autoLine="0" autoPict="0">
                <anchor moveWithCells="1">
                  <from>
                    <xdr:col>20</xdr:col>
                    <xdr:colOff>114300</xdr:colOff>
                    <xdr:row>17</xdr:row>
                    <xdr:rowOff>50800</xdr:rowOff>
                  </from>
                  <to>
                    <xdr:col>21</xdr:col>
                    <xdr:colOff>152400</xdr:colOff>
                    <xdr:row>17</xdr:row>
                    <xdr:rowOff>285750</xdr:rowOff>
                  </to>
                </anchor>
              </controlPr>
            </control>
          </mc:Choice>
        </mc:AlternateContent>
        <mc:AlternateContent xmlns:mc="http://schemas.openxmlformats.org/markup-compatibility/2006">
          <mc:Choice Requires="x14">
            <control shapeId="164878" r:id="rId17" name="Check Box 14">
              <controlPr locked="0" defaultSize="0" autoFill="0" autoLine="0" autoPict="0">
                <anchor moveWithCells="1">
                  <from>
                    <xdr:col>16</xdr:col>
                    <xdr:colOff>171450</xdr:colOff>
                    <xdr:row>18</xdr:row>
                    <xdr:rowOff>38100</xdr:rowOff>
                  </from>
                  <to>
                    <xdr:col>18</xdr:col>
                    <xdr:colOff>19050</xdr:colOff>
                    <xdr:row>18</xdr:row>
                    <xdr:rowOff>279400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25</vt:i4>
      </vt:variant>
    </vt:vector>
  </HeadingPairs>
  <TitlesOfParts>
    <vt:vector size="51" baseType="lpstr">
      <vt:lpstr>申1</vt:lpstr>
      <vt:lpstr>申２</vt:lpstr>
      <vt:lpstr>申３①</vt:lpstr>
      <vt:lpstr>申４①</vt:lpstr>
      <vt:lpstr>申５① </vt:lpstr>
      <vt:lpstr>申６①</vt:lpstr>
      <vt:lpstr>入力規則</vt:lpstr>
      <vt:lpstr>申３②</vt:lpstr>
      <vt:lpstr>申４②</vt:lpstr>
      <vt:lpstr>申５②</vt:lpstr>
      <vt:lpstr>申６②</vt:lpstr>
      <vt:lpstr>申３③</vt:lpstr>
      <vt:lpstr>申４③</vt:lpstr>
      <vt:lpstr>申５③</vt:lpstr>
      <vt:lpstr>申６③</vt:lpstr>
      <vt:lpstr>申３④</vt:lpstr>
      <vt:lpstr>申４④</vt:lpstr>
      <vt:lpstr>申５④</vt:lpstr>
      <vt:lpstr>申６④</vt:lpstr>
      <vt:lpstr>申３⑤</vt:lpstr>
      <vt:lpstr>申４⑤</vt:lpstr>
      <vt:lpstr>申５⑤</vt:lpstr>
      <vt:lpstr>申６⑤</vt:lpstr>
      <vt:lpstr>誓約書</vt:lpstr>
      <vt:lpstr>事業所一覧 </vt:lpstr>
      <vt:lpstr>委任状</vt:lpstr>
      <vt:lpstr>委任状!Print_Area</vt:lpstr>
      <vt:lpstr>'事業所一覧 '!Print_Area</vt:lpstr>
      <vt:lpstr>申1!Print_Area</vt:lpstr>
      <vt:lpstr>申２!Print_Area</vt:lpstr>
      <vt:lpstr>申３①!Print_Area</vt:lpstr>
      <vt:lpstr>申３②!Print_Area</vt:lpstr>
      <vt:lpstr>申３③!Print_Area</vt:lpstr>
      <vt:lpstr>申３④!Print_Area</vt:lpstr>
      <vt:lpstr>申３⑤!Print_Area</vt:lpstr>
      <vt:lpstr>申４①!Print_Area</vt:lpstr>
      <vt:lpstr>申４②!Print_Area</vt:lpstr>
      <vt:lpstr>申４③!Print_Area</vt:lpstr>
      <vt:lpstr>申４④!Print_Area</vt:lpstr>
      <vt:lpstr>申４⑤!Print_Area</vt:lpstr>
      <vt:lpstr>'申５① '!Print_Area</vt:lpstr>
      <vt:lpstr>申５②!Print_Area</vt:lpstr>
      <vt:lpstr>申５③!Print_Area</vt:lpstr>
      <vt:lpstr>申５④!Print_Area</vt:lpstr>
      <vt:lpstr>申５⑤!Print_Area</vt:lpstr>
      <vt:lpstr>申６①!Print_Area</vt:lpstr>
      <vt:lpstr>申６②!Print_Area</vt:lpstr>
      <vt:lpstr>申６③!Print_Area</vt:lpstr>
      <vt:lpstr>申６④!Print_Area</vt:lpstr>
      <vt:lpstr>申６⑤!Print_Area</vt:lpstr>
      <vt:lpstr>誓約書!Print_Area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2023-07-25T04:21:39Z</dcterms:created>
  <dcterms:modified xsi:type="dcterms:W3CDTF">2025-04-16T07:01:20Z</dcterms:modified>
</cp:coreProperties>
</file>