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9.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2.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88A280D-F4C7-4D22-BCBB-E42C2927AB4D}" xr6:coauthVersionLast="47" xr6:coauthVersionMax="47" xr10:uidLastSave="{00000000-0000-0000-0000-000000000000}"/>
  <bookViews>
    <workbookView xWindow="-28920" yWindow="-120" windowWidth="29040" windowHeight="15720" tabRatio="712" firstSheet="1" activeTab="9" xr2:uid="{DFA15A01-C409-4326-98A6-AF6B1C5634EE}"/>
  </bookViews>
  <sheets>
    <sheet name="加算⑧（①-1）" sheetId="6" r:id="rId1"/>
    <sheet name="加算⑧（①-2）" sheetId="8" r:id="rId2"/>
    <sheet name="加算⑧（①-3）" sheetId="9" r:id="rId3"/>
    <sheet name="加算⑧（②-1）" sheetId="13" r:id="rId4"/>
    <sheet name="加算⑧（②-2）" sheetId="14" r:id="rId5"/>
    <sheet name="加算⑧（②-3）" sheetId="15" r:id="rId6"/>
    <sheet name="加算⑧（③-1）" sheetId="17" r:id="rId7"/>
    <sheet name="加算⑧（③-2）" sheetId="18" r:id="rId8"/>
    <sheet name="加算⑧（③-3）" sheetId="19" r:id="rId9"/>
    <sheet name="加算⑧（④-1）" sheetId="21" r:id="rId10"/>
    <sheet name="加算⑧（④-2）" sheetId="22" r:id="rId11"/>
    <sheet name="加算⑧（④-3）" sheetId="23" r:id="rId12"/>
    <sheet name="入力規則" sheetId="11" state="hidden" r:id="rId13"/>
  </sheets>
  <definedNames>
    <definedName name="_xlnm.Print_Area" localSheetId="0">'加算⑧（①-1）'!$A$1:$AA$46</definedName>
    <definedName name="_xlnm.Print_Area" localSheetId="1">'加算⑧（①-2）'!$A$1:$Z$27</definedName>
    <definedName name="_xlnm.Print_Area" localSheetId="2">'加算⑧（①-3）'!$A$1:$AG$36</definedName>
    <definedName name="_xlnm.Print_Area" localSheetId="3">'加算⑧（②-1）'!$A$1:$AA$44</definedName>
    <definedName name="_xlnm.Print_Area" localSheetId="4">'加算⑧（②-2）'!$A$1:$Z$27</definedName>
    <definedName name="_xlnm.Print_Area" localSheetId="5">'加算⑧（②-3）'!$A$1:$AG$36</definedName>
    <definedName name="_xlnm.Print_Area" localSheetId="6">'加算⑧（③-1）'!$A$1:$AA$44</definedName>
    <definedName name="_xlnm.Print_Area" localSheetId="7">'加算⑧（③-2）'!$A$1:$Z$27</definedName>
    <definedName name="_xlnm.Print_Area" localSheetId="8">'加算⑧（③-3）'!$A$1:$AG$36</definedName>
    <definedName name="_xlnm.Print_Area" localSheetId="9">'加算⑧（④-1）'!$A$1:$AA$44</definedName>
    <definedName name="_xlnm.Print_Area" localSheetId="10">'加算⑧（④-2）'!$A$1:$Z$27</definedName>
    <definedName name="_xlnm.Print_Area" localSheetId="11">'加算⑧（④-3）'!$A$1:$AG$36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 i="21" l="1"/>
  <c r="AB21" i="21"/>
  <c r="AB23" i="17"/>
  <c r="AB21" i="17"/>
  <c r="AB23" i="13"/>
  <c r="AB21" i="13"/>
  <c r="AB25" i="6"/>
  <c r="AB23" i="6"/>
  <c r="AB31" i="21"/>
  <c r="AB31" i="17"/>
  <c r="AB31" i="13"/>
  <c r="AD28" i="21"/>
  <c r="AD28" i="17"/>
  <c r="AB29" i="21"/>
  <c r="AB29" i="17"/>
  <c r="AH21" i="23" l="1"/>
  <c r="AH19" i="23"/>
  <c r="AH10" i="23"/>
  <c r="AG3" i="23"/>
  <c r="AG2" i="23"/>
  <c r="AG1" i="23"/>
  <c r="Z3" i="22"/>
  <c r="Z2" i="22"/>
  <c r="Z1" i="22"/>
  <c r="AF32" i="21"/>
  <c r="AB32" i="21" s="1"/>
  <c r="AB30" i="21"/>
  <c r="AD29" i="21"/>
  <c r="AE27" i="21"/>
  <c r="AF29" i="21" s="1"/>
  <c r="AF30" i="21" s="1"/>
  <c r="AD27" i="21"/>
  <c r="AF27" i="21" s="1"/>
  <c r="T27" i="21" s="1"/>
  <c r="Y27" i="21" s="1"/>
  <c r="AB27" i="21"/>
  <c r="AE25" i="21"/>
  <c r="AD25" i="21"/>
  <c r="AF25" i="21" s="1"/>
  <c r="T25" i="21" s="1"/>
  <c r="Y25" i="21" s="1"/>
  <c r="AB25" i="21"/>
  <c r="AE23" i="21"/>
  <c r="AD23" i="21"/>
  <c r="AF23" i="21" s="1"/>
  <c r="T23" i="21" s="1"/>
  <c r="Y23" i="21" s="1"/>
  <c r="AE21" i="21"/>
  <c r="AD21" i="21"/>
  <c r="AF21" i="21" s="1"/>
  <c r="T21" i="21" s="1"/>
  <c r="Y21" i="21" s="1"/>
  <c r="AE19" i="21"/>
  <c r="AD19" i="21"/>
  <c r="AE17" i="21"/>
  <c r="AB18" i="21" s="1"/>
  <c r="AD17" i="21"/>
  <c r="AF17" i="21" s="1"/>
  <c r="AD15" i="21"/>
  <c r="AF15" i="21" s="1"/>
  <c r="AD4" i="21"/>
  <c r="AE4" i="21"/>
  <c r="AB5" i="21" s="1"/>
  <c r="AA2" i="21"/>
  <c r="AB4" i="21" s="1"/>
  <c r="AE4" i="17"/>
  <c r="AB5" i="17" s="1"/>
  <c r="AH21" i="19"/>
  <c r="AH19" i="19"/>
  <c r="AH10" i="19"/>
  <c r="AG3" i="19"/>
  <c r="AG2" i="19"/>
  <c r="AG1" i="19"/>
  <c r="Z3" i="18"/>
  <c r="Z2" i="18"/>
  <c r="Z1" i="18"/>
  <c r="AF32" i="17"/>
  <c r="AB32" i="17" s="1"/>
  <c r="AD29" i="17"/>
  <c r="AB30" i="17" s="1"/>
  <c r="AE27" i="17"/>
  <c r="AF29" i="17" s="1"/>
  <c r="AF30" i="17" s="1"/>
  <c r="AD27" i="17"/>
  <c r="AF27" i="17" s="1"/>
  <c r="T27" i="17" s="1"/>
  <c r="Y27" i="17" s="1"/>
  <c r="AB27" i="17"/>
  <c r="AF25" i="17"/>
  <c r="T25" i="17" s="1"/>
  <c r="Y25" i="17" s="1"/>
  <c r="AE25" i="17"/>
  <c r="AD25" i="17"/>
  <c r="AB25" i="17"/>
  <c r="AE23" i="17"/>
  <c r="AD23" i="17"/>
  <c r="AF23" i="17" s="1"/>
  <c r="T23" i="17" s="1"/>
  <c r="Y23" i="17" s="1"/>
  <c r="AE21" i="17"/>
  <c r="AD21" i="17"/>
  <c r="AF21" i="17" s="1"/>
  <c r="T21" i="17" s="1"/>
  <c r="Y21" i="17" s="1"/>
  <c r="AE19" i="17"/>
  <c r="AD19" i="17"/>
  <c r="AE17" i="17"/>
  <c r="AB18" i="17" s="1"/>
  <c r="AD17" i="17"/>
  <c r="AF17" i="17" s="1"/>
  <c r="AE15" i="17"/>
  <c r="AB28" i="17" s="1"/>
  <c r="AD15" i="17"/>
  <c r="AF15" i="17" s="1"/>
  <c r="AA2" i="17"/>
  <c r="AB4" i="17" s="1"/>
  <c r="AG2" i="15"/>
  <c r="AA2" i="13"/>
  <c r="AB4" i="13" s="1"/>
  <c r="Z2" i="14"/>
  <c r="AD4" i="17" l="1"/>
  <c r="AF19" i="21"/>
  <c r="T19" i="21" s="1"/>
  <c r="Y19" i="21" s="1"/>
  <c r="Y29" i="21" s="1"/>
  <c r="AE15" i="21"/>
  <c r="AB26" i="17"/>
  <c r="AB24" i="17"/>
  <c r="AF19" i="17"/>
  <c r="T19" i="17" s="1"/>
  <c r="Y19" i="17" s="1"/>
  <c r="Y29" i="17" s="1"/>
  <c r="AH21" i="15"/>
  <c r="AH19" i="15"/>
  <c r="AH10" i="15"/>
  <c r="AG3" i="15"/>
  <c r="AG1" i="15"/>
  <c r="Z3" i="14"/>
  <c r="Z1" i="14"/>
  <c r="AF32" i="13"/>
  <c r="AB32" i="13" s="1"/>
  <c r="AD29" i="13"/>
  <c r="AB30" i="13" s="1"/>
  <c r="AE27" i="13"/>
  <c r="AD27" i="13"/>
  <c r="AE25" i="13"/>
  <c r="AD25" i="13"/>
  <c r="AB25" i="13" s="1"/>
  <c r="AE23" i="13"/>
  <c r="AD23" i="13"/>
  <c r="AD28" i="13" s="1"/>
  <c r="AE21" i="13"/>
  <c r="AD21" i="13"/>
  <c r="AF21" i="13" s="1"/>
  <c r="T21" i="13" s="1"/>
  <c r="Y21" i="13" s="1"/>
  <c r="AE19" i="13"/>
  <c r="AD19" i="13"/>
  <c r="AE17" i="13"/>
  <c r="AD17" i="13"/>
  <c r="AD15" i="13"/>
  <c r="AF15" i="13" s="1"/>
  <c r="AG3" i="9"/>
  <c r="AG2" i="9"/>
  <c r="Z3" i="8"/>
  <c r="Z2" i="8"/>
  <c r="AB18" i="13" l="1"/>
  <c r="AB26" i="21"/>
  <c r="AB28" i="21"/>
  <c r="AB24" i="21"/>
  <c r="AF25" i="13"/>
  <c r="T25" i="13" s="1"/>
  <c r="Y25" i="13" s="1"/>
  <c r="AF27" i="13"/>
  <c r="T27" i="13" s="1"/>
  <c r="Y27" i="13" s="1"/>
  <c r="AE15" i="13"/>
  <c r="AB28" i="13" s="1"/>
  <c r="AB27" i="13"/>
  <c r="AF17" i="13"/>
  <c r="AF29" i="13"/>
  <c r="AF30" i="13" s="1"/>
  <c r="AD4" i="13"/>
  <c r="AE4" i="13"/>
  <c r="AB5" i="13" s="1"/>
  <c r="AF19" i="13"/>
  <c r="T19" i="13" s="1"/>
  <c r="Y19" i="13" s="1"/>
  <c r="AF34" i="6"/>
  <c r="AB34" i="6" s="1"/>
  <c r="AE6" i="6"/>
  <c r="AB7" i="6" s="1"/>
  <c r="AD6" i="6"/>
  <c r="AF23" i="13" l="1"/>
  <c r="T23" i="13" s="1"/>
  <c r="Y23" i="13" s="1"/>
  <c r="Y29" i="13" s="1"/>
  <c r="AB29" i="13" s="1"/>
  <c r="AB24" i="13"/>
  <c r="AB26" i="13"/>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Q24" i="11"/>
  <c r="T23" i="11"/>
  <c r="Q23" i="11"/>
  <c r="T22" i="11"/>
  <c r="Q22" i="11"/>
  <c r="T21" i="11"/>
  <c r="Q21" i="11"/>
  <c r="T20" i="11"/>
  <c r="Q20" i="11"/>
  <c r="T19" i="11"/>
  <c r="Q19" i="11"/>
  <c r="T18" i="11"/>
  <c r="Q18" i="11"/>
  <c r="T17" i="11"/>
  <c r="Q17" i="11"/>
  <c r="T16" i="11"/>
  <c r="Q16" i="11"/>
  <c r="T15" i="11"/>
  <c r="Q15" i="11"/>
  <c r="T14" i="11"/>
  <c r="Q14" i="11"/>
  <c r="T13" i="11"/>
  <c r="Q13" i="11"/>
  <c r="T12" i="11"/>
  <c r="Q12" i="11"/>
  <c r="T11" i="11"/>
  <c r="Q11" i="11"/>
  <c r="T10" i="11"/>
  <c r="Q10" i="11"/>
  <c r="T9" i="11"/>
  <c r="Q9" i="11"/>
  <c r="T8" i="11"/>
  <c r="Q8" i="11"/>
  <c r="T7" i="11"/>
  <c r="Q7" i="11"/>
  <c r="T6" i="11"/>
  <c r="Q6" i="11"/>
  <c r="T5" i="11"/>
  <c r="Q5" i="11"/>
  <c r="T4" i="11"/>
  <c r="Q4" i="11"/>
  <c r="T3" i="11"/>
  <c r="Q3" i="11"/>
  <c r="T2" i="11"/>
  <c r="Q2" i="11"/>
  <c r="AH21" i="9"/>
  <c r="AH19" i="9"/>
  <c r="AH10" i="9"/>
  <c r="AD31" i="6"/>
  <c r="AE29" i="6"/>
  <c r="AD29" i="6"/>
  <c r="AB29" i="6" s="1"/>
  <c r="AE27" i="6"/>
  <c r="AD27" i="6"/>
  <c r="AB27" i="6" s="1"/>
  <c r="AE25" i="6"/>
  <c r="AD25" i="6"/>
  <c r="AE23" i="6"/>
  <c r="AD23" i="6"/>
  <c r="AE21" i="6"/>
  <c r="AD21" i="6"/>
  <c r="AE19" i="6"/>
  <c r="AD19" i="6"/>
  <c r="AD17" i="6"/>
  <c r="AF17" i="6" s="1"/>
  <c r="AD30" i="6" l="1"/>
  <c r="AB33" i="6"/>
  <c r="AG1" i="9"/>
  <c r="Z1" i="8"/>
  <c r="AB20" i="6"/>
  <c r="AF19" i="6"/>
  <c r="AF27" i="6"/>
  <c r="T27" i="6" s="1"/>
  <c r="Y27" i="6" s="1"/>
  <c r="AF29" i="6"/>
  <c r="T29" i="6" s="1"/>
  <c r="Y29" i="6" s="1"/>
  <c r="AF21" i="6"/>
  <c r="T21" i="6" s="1"/>
  <c r="Y21" i="6" s="1"/>
  <c r="AF31" i="6"/>
  <c r="AF32" i="6" s="1"/>
  <c r="AF23" i="6"/>
  <c r="T23" i="6" s="1"/>
  <c r="Y23" i="6" s="1"/>
  <c r="AE17" i="6"/>
  <c r="AF25" i="6" s="1"/>
  <c r="T25" i="6" s="1"/>
  <c r="Y25" i="6" s="1"/>
  <c r="AB32" i="6" l="1"/>
  <c r="Y31" i="6"/>
  <c r="AB31" i="6" s="1"/>
  <c r="AB28" i="6"/>
  <c r="AB26" i="6"/>
  <c r="AB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088D0BB-2401-42C4-9078-BE58D6D0C07B}">
      <text>
        <r>
          <rPr>
            <sz val="9"/>
            <color indexed="81"/>
            <rFont val="ＭＳ Ｐゴシック"/>
            <family val="3"/>
            <charset val="128"/>
          </rPr>
          <t>実際に取得した育児休業が複数ある場合、申請に使用する育児休業を入力してください。</t>
        </r>
      </text>
    </comment>
    <comment ref="T21" authorId="0" shapeId="0" xr:uid="{C77CAE13-CCBF-47B2-B5D5-A025D38694A5}">
      <text>
        <r>
          <rPr>
            <b/>
            <sz val="9"/>
            <color indexed="81"/>
            <rFont val="ＭＳ Ｐゴシック"/>
            <family val="3"/>
            <charset val="128"/>
          </rPr>
          <t>自動計算</t>
        </r>
      </text>
    </comment>
    <comment ref="Y21" authorId="0" shapeId="0" xr:uid="{98EBDBEF-6EE3-45AA-9731-50A01A7FBB79}">
      <text>
        <r>
          <rPr>
            <b/>
            <sz val="9"/>
            <color indexed="81"/>
            <rFont val="ＭＳ Ｐゴシック"/>
            <family val="3"/>
            <charset val="128"/>
          </rPr>
          <t>自動計算</t>
        </r>
        <r>
          <rPr>
            <sz val="9"/>
            <color indexed="81"/>
            <rFont val="MS P ゴシック"/>
            <family val="2"/>
          </rPr>
          <t xml:space="preserve">
</t>
        </r>
      </text>
    </comment>
    <comment ref="T25" authorId="0" shapeId="0" xr:uid="{38E1296E-71F6-4131-B575-B9F81FFBE8E8}">
      <text>
        <r>
          <rPr>
            <sz val="9"/>
            <color indexed="81"/>
            <rFont val="ＭＳ Ｐゴシック"/>
            <family val="3"/>
            <charset val="128"/>
          </rPr>
          <t>自動計算</t>
        </r>
      </text>
    </comment>
    <comment ref="Y25" authorId="0" shapeId="0" xr:uid="{E8D8A216-1BA0-4ED1-8F97-F4A14438CB74}">
      <text>
        <r>
          <rPr>
            <b/>
            <sz val="9"/>
            <color indexed="81"/>
            <rFont val="ＭＳ Ｐゴシック"/>
            <family val="3"/>
            <charset val="128"/>
          </rPr>
          <t>自動計算</t>
        </r>
        <r>
          <rPr>
            <sz val="9"/>
            <color indexed="81"/>
            <rFont val="MS P ゴシック"/>
            <family val="2"/>
          </rPr>
          <t xml:space="preserve">
</t>
        </r>
      </text>
    </comment>
    <comment ref="N31" authorId="0" shapeId="0" xr:uid="{5228287B-34A5-44B2-9218-23FCC6EAC95E}">
      <text>
        <r>
          <rPr>
            <sz val="11"/>
            <color indexed="81"/>
            <rFont val="ＭＳ Ｐゴシック"/>
            <family val="3"/>
            <charset val="128"/>
          </rPr>
          <t xml:space="preserve">職場復帰日を入力してください
</t>
        </r>
        <r>
          <rPr>
            <u/>
            <sz val="11"/>
            <color indexed="81"/>
            <rFont val="ＭＳ Ｐゴシック"/>
            <family val="3"/>
            <charset val="128"/>
          </rPr>
          <t>※令和</t>
        </r>
        <r>
          <rPr>
            <u/>
            <sz val="11"/>
            <color indexed="81"/>
            <rFont val="MS P ゴシック"/>
            <family val="2"/>
          </rPr>
          <t xml:space="preserve"> 7</t>
        </r>
        <r>
          <rPr>
            <u/>
            <sz val="11"/>
            <color indexed="81"/>
            <rFont val="ＭＳ Ｐゴシック"/>
            <family val="3"/>
            <charset val="128"/>
          </rPr>
          <t>年</t>
        </r>
        <r>
          <rPr>
            <u/>
            <sz val="11"/>
            <color indexed="81"/>
            <rFont val="MS P ゴシック"/>
            <family val="2"/>
          </rPr>
          <t xml:space="preserve"> 4</t>
        </r>
        <r>
          <rPr>
            <u/>
            <sz val="11"/>
            <color indexed="81"/>
            <rFont val="ＭＳ Ｐゴシック"/>
            <family val="3"/>
            <charset val="128"/>
          </rPr>
          <t>月</t>
        </r>
        <r>
          <rPr>
            <u/>
            <sz val="11"/>
            <color indexed="81"/>
            <rFont val="MS P ゴシック"/>
            <family val="2"/>
          </rPr>
          <t>1</t>
        </r>
        <r>
          <rPr>
            <u/>
            <sz val="11"/>
            <color indexed="81"/>
            <rFont val="ＭＳ Ｐゴシック"/>
            <family val="3"/>
            <charset val="128"/>
          </rPr>
          <t>日以降</t>
        </r>
      </text>
    </comment>
    <comment ref="Y31" authorId="0" shapeId="0" xr:uid="{1130F0B0-8A0C-401F-B60B-BC7AF5781F7E}">
      <text>
        <r>
          <rPr>
            <b/>
            <sz val="9"/>
            <color indexed="81"/>
            <rFont val="ＭＳ Ｐゴシック"/>
            <family val="3"/>
            <charset val="128"/>
          </rPr>
          <t>自動計算</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D81C78A7-F109-4BB6-AFF5-508ECF3AD7E1}">
      <text>
        <r>
          <rPr>
            <sz val="9"/>
            <color indexed="81"/>
            <rFont val="ＭＳ Ｐゴシック"/>
            <family val="3"/>
            <charset val="128"/>
          </rPr>
          <t>職務をプルダウンで選択してください</t>
        </r>
      </text>
    </comment>
    <comment ref="O7" authorId="0" shapeId="0" xr:uid="{ADC055B5-949D-464D-9111-6B0C5FA728BA}">
      <text>
        <r>
          <rPr>
            <sz val="9"/>
            <color indexed="81"/>
            <rFont val="ＭＳ Ｐゴシック"/>
            <family val="3"/>
            <charset val="128"/>
          </rPr>
          <t>職務をプルダウンで選択してください</t>
        </r>
      </text>
    </comment>
    <comment ref="N10" authorId="0" shapeId="0" xr:uid="{23BB38E2-11A8-4C9B-BC60-916A88AAEBFA}">
      <text>
        <r>
          <rPr>
            <sz val="9"/>
            <color indexed="81"/>
            <rFont val="ＭＳ Ｐゴシック"/>
            <family val="3"/>
            <charset val="128"/>
          </rPr>
          <t>雇用形態を いずれか一つをクリックし✓を入れてください</t>
        </r>
      </text>
    </comment>
    <comment ref="X10" authorId="0" shapeId="0" xr:uid="{1BCDB020-1EA5-4ADE-9FE7-9F1B8F89AEE3}">
      <text>
        <r>
          <rPr>
            <sz val="9"/>
            <color indexed="81"/>
            <rFont val="ＭＳ Ｐゴシック"/>
            <family val="3"/>
            <charset val="128"/>
          </rPr>
          <t>雇用形態を いずれか一つをクリックし✓を入れてください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C8E1266D-3D48-4500-A1D3-D2FCBEA2C2E6}">
      <text>
        <r>
          <rPr>
            <sz val="9"/>
            <color indexed="81"/>
            <rFont val="ＭＳ Ｐゴシック"/>
            <family val="3"/>
            <charset val="128"/>
          </rPr>
          <t>実際に取得した育児休業が複数ある場合、申請に使用する育児休業を入力してください。</t>
        </r>
      </text>
    </comment>
    <comment ref="T19" authorId="0" shapeId="0" xr:uid="{989C262F-E606-418A-8A8B-5E5C27613E90}">
      <text>
        <r>
          <rPr>
            <b/>
            <sz val="9"/>
            <color indexed="81"/>
            <rFont val="ＭＳ Ｐゴシック"/>
            <family val="3"/>
            <charset val="128"/>
          </rPr>
          <t>自動計算</t>
        </r>
      </text>
    </comment>
    <comment ref="Y19" authorId="0" shapeId="0" xr:uid="{771C7BBF-8C6D-4132-BCF1-A5F979C094ED}">
      <text>
        <r>
          <rPr>
            <b/>
            <sz val="9"/>
            <color indexed="81"/>
            <rFont val="ＭＳ Ｐゴシック"/>
            <family val="3"/>
            <charset val="128"/>
          </rPr>
          <t>自動計算</t>
        </r>
        <r>
          <rPr>
            <sz val="9"/>
            <color indexed="81"/>
            <rFont val="MS P ゴシック"/>
            <family val="2"/>
          </rPr>
          <t xml:space="preserve">
</t>
        </r>
      </text>
    </comment>
    <comment ref="T23" authorId="0" shapeId="0" xr:uid="{D078C789-3064-49E7-95A6-143A7A19FFCD}">
      <text>
        <r>
          <rPr>
            <sz val="9"/>
            <color indexed="81"/>
            <rFont val="ＭＳ Ｐゴシック"/>
            <family val="3"/>
            <charset val="128"/>
          </rPr>
          <t>自動計算</t>
        </r>
      </text>
    </comment>
    <comment ref="Y23" authorId="0" shapeId="0" xr:uid="{3CE0A272-BA50-4ED5-AB63-D94530F3FD77}">
      <text>
        <r>
          <rPr>
            <b/>
            <sz val="9"/>
            <color indexed="81"/>
            <rFont val="ＭＳ Ｐゴシック"/>
            <family val="3"/>
            <charset val="128"/>
          </rPr>
          <t>自動計算</t>
        </r>
        <r>
          <rPr>
            <sz val="9"/>
            <color indexed="81"/>
            <rFont val="MS P ゴシック"/>
            <family val="2"/>
          </rPr>
          <t xml:space="preserve">
</t>
        </r>
      </text>
    </comment>
    <comment ref="N29" authorId="0" shapeId="0" xr:uid="{B9483EF8-7CCB-450F-92B6-00F3D35B9E78}">
      <text>
        <r>
          <rPr>
            <sz val="11"/>
            <color indexed="81"/>
            <rFont val="ＭＳ Ｐゴシック"/>
            <family val="3"/>
            <charset val="128"/>
          </rPr>
          <t xml:space="preserve">職場復帰日を入力してください
</t>
        </r>
        <r>
          <rPr>
            <u/>
            <sz val="11"/>
            <color indexed="81"/>
            <rFont val="ＭＳ Ｐゴシック"/>
            <family val="3"/>
            <charset val="128"/>
          </rPr>
          <t>※令和</t>
        </r>
        <r>
          <rPr>
            <u/>
            <sz val="11"/>
            <color indexed="81"/>
            <rFont val="MS P ゴシック"/>
            <family val="2"/>
          </rPr>
          <t xml:space="preserve"> 7</t>
        </r>
        <r>
          <rPr>
            <u/>
            <sz val="11"/>
            <color indexed="81"/>
            <rFont val="ＭＳ Ｐゴシック"/>
            <family val="3"/>
            <charset val="128"/>
          </rPr>
          <t>年</t>
        </r>
        <r>
          <rPr>
            <u/>
            <sz val="11"/>
            <color indexed="81"/>
            <rFont val="MS P ゴシック"/>
            <family val="2"/>
          </rPr>
          <t xml:space="preserve"> 4</t>
        </r>
        <r>
          <rPr>
            <u/>
            <sz val="11"/>
            <color indexed="81"/>
            <rFont val="ＭＳ Ｐゴシック"/>
            <family val="3"/>
            <charset val="128"/>
          </rPr>
          <t>月</t>
        </r>
        <r>
          <rPr>
            <u/>
            <sz val="11"/>
            <color indexed="81"/>
            <rFont val="MS P ゴシック"/>
            <family val="2"/>
          </rPr>
          <t>1</t>
        </r>
        <r>
          <rPr>
            <u/>
            <sz val="11"/>
            <color indexed="81"/>
            <rFont val="ＭＳ Ｐゴシック"/>
            <family val="3"/>
            <charset val="128"/>
          </rPr>
          <t>日以降</t>
        </r>
      </text>
    </comment>
    <comment ref="Y29" authorId="0" shapeId="0" xr:uid="{A953EE15-E779-4ED4-9571-C318FF6F1D6C}">
      <text>
        <r>
          <rPr>
            <b/>
            <sz val="9"/>
            <color indexed="81"/>
            <rFont val="ＭＳ Ｐゴシック"/>
            <family val="3"/>
            <charset val="128"/>
          </rPr>
          <t>自動計算</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E78E6262-A9B3-419C-BEE5-3B4973B4572E}">
      <text>
        <r>
          <rPr>
            <sz val="9"/>
            <color indexed="81"/>
            <rFont val="ＭＳ Ｐゴシック"/>
            <family val="3"/>
            <charset val="128"/>
          </rPr>
          <t>職務をプルダウンで選択してください</t>
        </r>
      </text>
    </comment>
    <comment ref="O7" authorId="0" shapeId="0" xr:uid="{FF5BE8F8-8FC5-436F-8061-06855B92F4CB}">
      <text>
        <r>
          <rPr>
            <sz val="9"/>
            <color indexed="81"/>
            <rFont val="ＭＳ Ｐゴシック"/>
            <family val="3"/>
            <charset val="128"/>
          </rPr>
          <t>職務をプルダウンで選択してください</t>
        </r>
      </text>
    </comment>
    <comment ref="N10" authorId="0" shapeId="0" xr:uid="{742C9252-EE18-4B6F-A426-69EBF810A5A3}">
      <text>
        <r>
          <rPr>
            <sz val="9"/>
            <color indexed="81"/>
            <rFont val="ＭＳ Ｐゴシック"/>
            <family val="3"/>
            <charset val="128"/>
          </rPr>
          <t>雇用形態を いずれか一つをクリックし✓を入れてください</t>
        </r>
      </text>
    </comment>
    <comment ref="X10" authorId="0" shapeId="0" xr:uid="{9EB08B4C-C741-4C96-9158-76C5A2BD7A0D}">
      <text>
        <r>
          <rPr>
            <sz val="9"/>
            <color indexed="81"/>
            <rFont val="ＭＳ Ｐゴシック"/>
            <family val="3"/>
            <charset val="128"/>
          </rPr>
          <t>雇用形態を いずれか一つをクリックし✓を入れてください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23AEA0E0-80DE-4DDA-8626-F69495D18491}">
      <text>
        <r>
          <rPr>
            <sz val="9"/>
            <color indexed="81"/>
            <rFont val="ＭＳ Ｐゴシック"/>
            <family val="3"/>
            <charset val="128"/>
          </rPr>
          <t>実際に取得した育児休業が複数ある場合、申請に使用する育児休業を入力してください。</t>
        </r>
      </text>
    </comment>
    <comment ref="T19" authorId="0" shapeId="0" xr:uid="{CA058ED3-CB95-471B-ACAA-465F74493343}">
      <text>
        <r>
          <rPr>
            <b/>
            <sz val="9"/>
            <color indexed="81"/>
            <rFont val="ＭＳ Ｐゴシック"/>
            <family val="3"/>
            <charset val="128"/>
          </rPr>
          <t>自動計算</t>
        </r>
      </text>
    </comment>
    <comment ref="Y19" authorId="0" shapeId="0" xr:uid="{F1D6548B-E81D-4204-8243-CAF82023A563}">
      <text>
        <r>
          <rPr>
            <b/>
            <sz val="9"/>
            <color indexed="81"/>
            <rFont val="ＭＳ Ｐゴシック"/>
            <family val="3"/>
            <charset val="128"/>
          </rPr>
          <t>自動計算</t>
        </r>
        <r>
          <rPr>
            <sz val="9"/>
            <color indexed="81"/>
            <rFont val="MS P ゴシック"/>
            <family val="2"/>
          </rPr>
          <t xml:space="preserve">
</t>
        </r>
      </text>
    </comment>
    <comment ref="T23" authorId="0" shapeId="0" xr:uid="{61A6C656-A516-4373-9520-A5FE5EDB3828}">
      <text>
        <r>
          <rPr>
            <sz val="9"/>
            <color indexed="81"/>
            <rFont val="ＭＳ Ｐゴシック"/>
            <family val="3"/>
            <charset val="128"/>
          </rPr>
          <t>自動計算</t>
        </r>
      </text>
    </comment>
    <comment ref="Y23" authorId="0" shapeId="0" xr:uid="{909405FA-4B28-48B4-8D91-9A9ED456AE13}">
      <text>
        <r>
          <rPr>
            <b/>
            <sz val="9"/>
            <color indexed="81"/>
            <rFont val="ＭＳ Ｐゴシック"/>
            <family val="3"/>
            <charset val="128"/>
          </rPr>
          <t>自動計算</t>
        </r>
        <r>
          <rPr>
            <sz val="9"/>
            <color indexed="81"/>
            <rFont val="MS P ゴシック"/>
            <family val="2"/>
          </rPr>
          <t xml:space="preserve">
</t>
        </r>
      </text>
    </comment>
    <comment ref="N29" authorId="0" shapeId="0" xr:uid="{B58A7485-A155-4D6D-B19E-2FB4ABB1ABD3}">
      <text>
        <r>
          <rPr>
            <sz val="11"/>
            <color indexed="81"/>
            <rFont val="ＭＳ Ｐゴシック"/>
            <family val="3"/>
            <charset val="128"/>
          </rPr>
          <t xml:space="preserve">職場復帰日を入力してください
</t>
        </r>
        <r>
          <rPr>
            <u/>
            <sz val="11"/>
            <color indexed="81"/>
            <rFont val="ＭＳ Ｐゴシック"/>
            <family val="3"/>
            <charset val="128"/>
          </rPr>
          <t>※令和</t>
        </r>
        <r>
          <rPr>
            <u/>
            <sz val="11"/>
            <color indexed="81"/>
            <rFont val="MS P ゴシック"/>
            <family val="2"/>
          </rPr>
          <t xml:space="preserve"> 7</t>
        </r>
        <r>
          <rPr>
            <u/>
            <sz val="11"/>
            <color indexed="81"/>
            <rFont val="ＭＳ Ｐゴシック"/>
            <family val="3"/>
            <charset val="128"/>
          </rPr>
          <t>年</t>
        </r>
        <r>
          <rPr>
            <u/>
            <sz val="11"/>
            <color indexed="81"/>
            <rFont val="MS P ゴシック"/>
            <family val="2"/>
          </rPr>
          <t xml:space="preserve"> 4</t>
        </r>
        <r>
          <rPr>
            <u/>
            <sz val="11"/>
            <color indexed="81"/>
            <rFont val="ＭＳ Ｐゴシック"/>
            <family val="3"/>
            <charset val="128"/>
          </rPr>
          <t>月</t>
        </r>
        <r>
          <rPr>
            <u/>
            <sz val="11"/>
            <color indexed="81"/>
            <rFont val="MS P ゴシック"/>
            <family val="2"/>
          </rPr>
          <t>1</t>
        </r>
        <r>
          <rPr>
            <u/>
            <sz val="11"/>
            <color indexed="81"/>
            <rFont val="ＭＳ Ｐゴシック"/>
            <family val="3"/>
            <charset val="128"/>
          </rPr>
          <t>日以降</t>
        </r>
      </text>
    </comment>
    <comment ref="Y29" authorId="0" shapeId="0" xr:uid="{66BD4187-467E-423A-B1E6-DF54D75C1FBB}">
      <text>
        <r>
          <rPr>
            <b/>
            <sz val="9"/>
            <color indexed="81"/>
            <rFont val="ＭＳ Ｐゴシック"/>
            <family val="3"/>
            <charset val="128"/>
          </rPr>
          <t>自動計算</t>
        </r>
        <r>
          <rPr>
            <sz val="9"/>
            <color indexed="81"/>
            <rFont val="MS P ゴシック"/>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CFB2E00E-CB50-42FC-BFB0-6B38566017E7}">
      <text>
        <r>
          <rPr>
            <sz val="9"/>
            <color indexed="81"/>
            <rFont val="ＭＳ Ｐゴシック"/>
            <family val="3"/>
            <charset val="128"/>
          </rPr>
          <t>職務をプルダウンで選択してください</t>
        </r>
      </text>
    </comment>
    <comment ref="O7" authorId="0" shapeId="0" xr:uid="{EE9F515C-44C7-4C65-BD5E-73376B1D749D}">
      <text>
        <r>
          <rPr>
            <sz val="9"/>
            <color indexed="81"/>
            <rFont val="ＭＳ Ｐゴシック"/>
            <family val="3"/>
            <charset val="128"/>
          </rPr>
          <t>職務をプルダウンで選択してください</t>
        </r>
      </text>
    </comment>
    <comment ref="N10" authorId="0" shapeId="0" xr:uid="{DA7E1217-9FFD-4B14-B19B-5B86F0FB5E7F}">
      <text>
        <r>
          <rPr>
            <sz val="9"/>
            <color indexed="81"/>
            <rFont val="ＭＳ Ｐゴシック"/>
            <family val="3"/>
            <charset val="128"/>
          </rPr>
          <t>雇用形態を いずれか一つをクリックし✓を入れてください</t>
        </r>
      </text>
    </comment>
    <comment ref="X10" authorId="0" shapeId="0" xr:uid="{425E4147-00A2-4A14-83A4-501A6F5DA87E}">
      <text>
        <r>
          <rPr>
            <sz val="9"/>
            <color indexed="81"/>
            <rFont val="ＭＳ Ｐゴシック"/>
            <family val="3"/>
            <charset val="128"/>
          </rPr>
          <t>雇用形態を いずれか一つをクリックし✓を入れてください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7BC9C05F-6C5C-440E-BF92-6502AB6D7EC1}">
      <text>
        <r>
          <rPr>
            <sz val="9"/>
            <color indexed="81"/>
            <rFont val="ＭＳ Ｐゴシック"/>
            <family val="3"/>
            <charset val="128"/>
          </rPr>
          <t>実際に取得した育児休業が複数ある場合、申請に使用する育児休業を入力してください。</t>
        </r>
      </text>
    </comment>
    <comment ref="T19" authorId="0" shapeId="0" xr:uid="{EC439C41-9896-40DB-99BA-C32D5FE5A697}">
      <text>
        <r>
          <rPr>
            <b/>
            <sz val="9"/>
            <color indexed="81"/>
            <rFont val="ＭＳ Ｐゴシック"/>
            <family val="3"/>
            <charset val="128"/>
          </rPr>
          <t>自動計算</t>
        </r>
      </text>
    </comment>
    <comment ref="Y19" authorId="0" shapeId="0" xr:uid="{38CEA1A0-8C4E-468B-9693-B250F19942D1}">
      <text>
        <r>
          <rPr>
            <b/>
            <sz val="9"/>
            <color indexed="81"/>
            <rFont val="ＭＳ Ｐゴシック"/>
            <family val="3"/>
            <charset val="128"/>
          </rPr>
          <t>自動計算</t>
        </r>
        <r>
          <rPr>
            <sz val="9"/>
            <color indexed="81"/>
            <rFont val="MS P ゴシック"/>
            <family val="2"/>
          </rPr>
          <t xml:space="preserve">
</t>
        </r>
      </text>
    </comment>
    <comment ref="T23" authorId="0" shapeId="0" xr:uid="{BBBDFE1D-0CD6-4905-A0E4-8139D46D1C87}">
      <text>
        <r>
          <rPr>
            <sz val="9"/>
            <color indexed="81"/>
            <rFont val="ＭＳ Ｐゴシック"/>
            <family val="3"/>
            <charset val="128"/>
          </rPr>
          <t>自動計算</t>
        </r>
      </text>
    </comment>
    <comment ref="Y23" authorId="0" shapeId="0" xr:uid="{5C88E562-EEBC-4366-9653-9F4134C0A83D}">
      <text>
        <r>
          <rPr>
            <b/>
            <sz val="9"/>
            <color indexed="81"/>
            <rFont val="ＭＳ Ｐゴシック"/>
            <family val="3"/>
            <charset val="128"/>
          </rPr>
          <t>自動計算</t>
        </r>
        <r>
          <rPr>
            <sz val="9"/>
            <color indexed="81"/>
            <rFont val="MS P ゴシック"/>
            <family val="2"/>
          </rPr>
          <t xml:space="preserve">
</t>
        </r>
      </text>
    </comment>
    <comment ref="N29" authorId="0" shapeId="0" xr:uid="{3D5194AE-F88A-49D5-ACE7-80A1D38DE6BB}">
      <text>
        <r>
          <rPr>
            <sz val="11"/>
            <color indexed="81"/>
            <rFont val="ＭＳ Ｐゴシック"/>
            <family val="3"/>
            <charset val="128"/>
          </rPr>
          <t xml:space="preserve">職場復帰日を入力してください
</t>
        </r>
        <r>
          <rPr>
            <u/>
            <sz val="11"/>
            <color indexed="81"/>
            <rFont val="ＭＳ Ｐゴシック"/>
            <family val="3"/>
            <charset val="128"/>
          </rPr>
          <t>※令和</t>
        </r>
        <r>
          <rPr>
            <u/>
            <sz val="11"/>
            <color indexed="81"/>
            <rFont val="MS P ゴシック"/>
            <family val="2"/>
          </rPr>
          <t xml:space="preserve"> 7</t>
        </r>
        <r>
          <rPr>
            <u/>
            <sz val="11"/>
            <color indexed="81"/>
            <rFont val="ＭＳ Ｐゴシック"/>
            <family val="3"/>
            <charset val="128"/>
          </rPr>
          <t>年</t>
        </r>
        <r>
          <rPr>
            <u/>
            <sz val="11"/>
            <color indexed="81"/>
            <rFont val="MS P ゴシック"/>
            <family val="2"/>
          </rPr>
          <t xml:space="preserve"> 4</t>
        </r>
        <r>
          <rPr>
            <u/>
            <sz val="11"/>
            <color indexed="81"/>
            <rFont val="ＭＳ Ｐゴシック"/>
            <family val="3"/>
            <charset val="128"/>
          </rPr>
          <t>月</t>
        </r>
        <r>
          <rPr>
            <u/>
            <sz val="11"/>
            <color indexed="81"/>
            <rFont val="MS P ゴシック"/>
            <family val="2"/>
          </rPr>
          <t>1</t>
        </r>
        <r>
          <rPr>
            <u/>
            <sz val="11"/>
            <color indexed="81"/>
            <rFont val="ＭＳ Ｐゴシック"/>
            <family val="3"/>
            <charset val="128"/>
          </rPr>
          <t>日以降</t>
        </r>
      </text>
    </comment>
    <comment ref="Y29" authorId="0" shapeId="0" xr:uid="{915A1C2E-1D55-4947-BFFF-A65308127701}">
      <text>
        <r>
          <rPr>
            <b/>
            <sz val="9"/>
            <color indexed="81"/>
            <rFont val="ＭＳ Ｐゴシック"/>
            <family val="3"/>
            <charset val="128"/>
          </rPr>
          <t>自動計算</t>
        </r>
        <r>
          <rPr>
            <sz val="9"/>
            <color indexed="81"/>
            <rFont val="MS P ゴシック"/>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3D109B96-F5B6-4397-B221-58EA44496164}">
      <text>
        <r>
          <rPr>
            <sz val="9"/>
            <color indexed="81"/>
            <rFont val="ＭＳ Ｐゴシック"/>
            <family val="3"/>
            <charset val="128"/>
          </rPr>
          <t>職務をプルダウンで選択してください</t>
        </r>
      </text>
    </comment>
    <comment ref="O7" authorId="0" shapeId="0" xr:uid="{E610E021-824F-4671-8507-2102AAEF33CF}">
      <text>
        <r>
          <rPr>
            <sz val="9"/>
            <color indexed="81"/>
            <rFont val="ＭＳ Ｐゴシック"/>
            <family val="3"/>
            <charset val="128"/>
          </rPr>
          <t>職務をプルダウンで選択してください</t>
        </r>
      </text>
    </comment>
    <comment ref="N10" authorId="0" shapeId="0" xr:uid="{BF79D84F-A457-4BF4-B5FA-71A976BA1E25}">
      <text>
        <r>
          <rPr>
            <sz val="9"/>
            <color indexed="81"/>
            <rFont val="ＭＳ Ｐゴシック"/>
            <family val="3"/>
            <charset val="128"/>
          </rPr>
          <t>雇用形態を いずれか一つをクリックし✓を入れてください</t>
        </r>
      </text>
    </comment>
    <comment ref="X10" authorId="0" shapeId="0" xr:uid="{905784F4-08C9-48E7-96CF-5E6D588548CD}">
      <text>
        <r>
          <rPr>
            <sz val="9"/>
            <color indexed="81"/>
            <rFont val="ＭＳ Ｐゴシック"/>
            <family val="3"/>
            <charset val="128"/>
          </rPr>
          <t>雇用形態を いずれか一つをクリックし✓を入れてください</t>
        </r>
      </text>
    </comment>
  </commentList>
</comments>
</file>

<file path=xl/sharedStrings.xml><?xml version="1.0" encoding="utf-8"?>
<sst xmlns="http://schemas.openxmlformats.org/spreadsheetml/2006/main" count="1603" uniqueCount="316">
  <si>
    <t>様式第1号【別紙】</t>
    <phoneticPr fontId="5"/>
  </si>
  <si>
    <t>非表示列</t>
    <rPh sb="0" eb="4">
      <t>ヒヒョウジレツ</t>
    </rPh>
    <phoneticPr fontId="5"/>
  </si>
  <si>
    <t>企業等の名称</t>
    <rPh sb="0" eb="2">
      <t>キギョウ</t>
    </rPh>
    <rPh sb="2" eb="3">
      <t>トウ</t>
    </rPh>
    <rPh sb="4" eb="6">
      <t>メイショウ</t>
    </rPh>
    <phoneticPr fontId="5"/>
  </si>
  <si>
    <t>＜従業員①＞</t>
    <phoneticPr fontId="5"/>
  </si>
  <si>
    <t>←式あり</t>
    <rPh sb="1" eb="2">
      <t>シキ</t>
    </rPh>
    <phoneticPr fontId="5"/>
  </si>
  <si>
    <t>A</t>
    <phoneticPr fontId="5"/>
  </si>
  <si>
    <t>B</t>
    <phoneticPr fontId="5"/>
  </si>
  <si>
    <t>ﾌﾘｶﾞﾅ</t>
    <phoneticPr fontId="5"/>
  </si>
  <si>
    <r>
      <t xml:space="preserve">氏名
</t>
    </r>
    <r>
      <rPr>
        <sz val="9"/>
        <rFont val="ＭＳ Ｐ明朝"/>
        <family val="1"/>
        <charset val="128"/>
      </rPr>
      <t>（住民票記載氏名）</t>
    </r>
    <rPh sb="0" eb="2">
      <t>シメイ</t>
    </rPh>
    <rPh sb="4" eb="7">
      <t>ジュウミンヒョウ</t>
    </rPh>
    <rPh sb="7" eb="9">
      <t>キサイ</t>
    </rPh>
    <rPh sb="9" eb="11">
      <t>シメイ</t>
    </rPh>
    <rPh sb="10" eb="11">
      <t>メイ</t>
    </rPh>
    <phoneticPr fontId="5"/>
  </si>
  <si>
    <r>
      <rPr>
        <sz val="10"/>
        <rFont val="ＭＳ Ｐ明朝"/>
        <family val="1"/>
        <charset val="128"/>
      </rPr>
      <t>旧姓・通称等</t>
    </r>
    <r>
      <rPr>
        <sz val="11"/>
        <rFont val="ＭＳ Ｐ明朝"/>
        <family val="1"/>
        <charset val="128"/>
      </rPr>
      <t xml:space="preserve">
</t>
    </r>
    <r>
      <rPr>
        <sz val="8"/>
        <rFont val="ＭＳ Ｐ明朝"/>
        <family val="1"/>
        <charset val="128"/>
      </rPr>
      <t>（提出書類に別名使用の場合のみ記入）</t>
    </r>
    <rPh sb="0" eb="2">
      <t>キュウセイ</t>
    </rPh>
    <rPh sb="3" eb="5">
      <t>ツウショウ</t>
    </rPh>
    <rPh sb="5" eb="6">
      <t>トウ</t>
    </rPh>
    <rPh sb="8" eb="10">
      <t>テイシュツ</t>
    </rPh>
    <rPh sb="10" eb="12">
      <t>ショルイ</t>
    </rPh>
    <rPh sb="13" eb="15">
      <t>ベツメイ</t>
    </rPh>
    <rPh sb="15" eb="17">
      <t>シヨウ</t>
    </rPh>
    <rPh sb="18" eb="20">
      <t>バアイ</t>
    </rPh>
    <rPh sb="22" eb="24">
      <t>キニュウ</t>
    </rPh>
    <phoneticPr fontId="5"/>
  </si>
  <si>
    <t>別名を使用している提出書類名（</t>
    <rPh sb="0" eb="2">
      <t>ベツメイ</t>
    </rPh>
    <rPh sb="3" eb="5">
      <t>シヨウ</t>
    </rPh>
    <rPh sb="9" eb="11">
      <t>テイシュツ</t>
    </rPh>
    <rPh sb="11" eb="13">
      <t>ショルイ</t>
    </rPh>
    <rPh sb="13" eb="14">
      <t>メイ</t>
    </rPh>
    <phoneticPr fontId="5"/>
  </si>
  <si>
    <t>)</t>
    <phoneticPr fontId="5"/>
  </si>
  <si>
    <t>上記従業員住所
    (※区市町村まで）</t>
    <rPh sb="0" eb="2">
      <t>ジョウキ</t>
    </rPh>
    <rPh sb="2" eb="5">
      <t>ジュウギョウイン</t>
    </rPh>
    <rPh sb="5" eb="7">
      <t>ジュウショ</t>
    </rPh>
    <rPh sb="14" eb="18">
      <t>クシチョウソン</t>
    </rPh>
    <phoneticPr fontId="5"/>
  </si>
  <si>
    <t>子の
生年月日</t>
    <rPh sb="0" eb="1">
      <t>コ</t>
    </rPh>
    <rPh sb="3" eb="5">
      <t>セイネン</t>
    </rPh>
    <rPh sb="5" eb="7">
      <t>ガッピ</t>
    </rPh>
    <phoneticPr fontId="5"/>
  </si>
  <si>
    <t>令和</t>
  </si>
  <si>
    <t>↓出生日</t>
    <rPh sb="1" eb="4">
      <t>シュッショウビ</t>
    </rPh>
    <phoneticPr fontId="5"/>
  </si>
  <si>
    <t>↓2歳誕生日前日</t>
    <rPh sb="2" eb="3">
      <t>ｻｲ</t>
    </rPh>
    <rPh sb="3" eb="6">
      <t>ﾀﾝｼﾞｮｳﾋﾞ</t>
    </rPh>
    <rPh sb="6" eb="8">
      <t>ｾﾞﾝｼﾞﾂ</t>
    </rPh>
    <phoneticPr fontId="5" type="halfwidthKatakana"/>
  </si>
  <si>
    <t>出生日+56日</t>
    <rPh sb="0" eb="2">
      <t>シュッセイ</t>
    </rPh>
    <rPh sb="2" eb="3">
      <t>ヒ</t>
    </rPh>
    <rPh sb="6" eb="7">
      <t>ニチ</t>
    </rPh>
    <phoneticPr fontId="5"/>
  </si>
  <si>
    <t>年</t>
    <rPh sb="0" eb="1">
      <t>ネン</t>
    </rPh>
    <phoneticPr fontId="5"/>
  </si>
  <si>
    <t>月</t>
    <rPh sb="0" eb="1">
      <t>ゲツ</t>
    </rPh>
    <phoneticPr fontId="5"/>
  </si>
  <si>
    <t>日</t>
    <rPh sb="0" eb="1">
      <t>ニチ</t>
    </rPh>
    <phoneticPr fontId="5"/>
  </si>
  <si>
    <t>期間</t>
    <rPh sb="0" eb="2">
      <t>キカン</t>
    </rPh>
    <phoneticPr fontId="5"/>
  </si>
  <si>
    <t>育業日数</t>
    <rPh sb="0" eb="1">
      <t>イク</t>
    </rPh>
    <rPh sb="1" eb="2">
      <t>ギョウ</t>
    </rPh>
    <phoneticPr fontId="5"/>
  </si>
  <si>
    <t>一時就労日数</t>
    <phoneticPr fontId="5"/>
  </si>
  <si>
    <t>一時就労日数を
差し引いた育業日数</t>
    <rPh sb="0" eb="6">
      <t>イチジシュウロウニッスウ</t>
    </rPh>
    <rPh sb="8" eb="9">
      <t>サ</t>
    </rPh>
    <rPh sb="10" eb="11">
      <t>ヒ</t>
    </rPh>
    <rPh sb="13" eb="14">
      <t>イク</t>
    </rPh>
    <rPh sb="14" eb="15">
      <t>ギョウ</t>
    </rPh>
    <rPh sb="15" eb="17">
      <t>ニッスウ</t>
    </rPh>
    <phoneticPr fontId="5"/>
  </si>
  <si>
    <t>産後パパ育休</t>
    <rPh sb="0" eb="2">
      <t>サンゴ</t>
    </rPh>
    <rPh sb="4" eb="6">
      <t>イクキュウ</t>
    </rPh>
    <phoneticPr fontId="5"/>
  </si>
  <si>
    <t>令和</t>
    <rPh sb="0" eb="2">
      <t>レイワ</t>
    </rPh>
    <phoneticPr fontId="5"/>
  </si>
  <si>
    <t>月</t>
    <rPh sb="0" eb="1">
      <t>ガツ</t>
    </rPh>
    <phoneticPr fontId="5"/>
  </si>
  <si>
    <t>～</t>
    <phoneticPr fontId="5"/>
  </si>
  <si>
    <t>日</t>
    <rPh sb="0" eb="1">
      <t>ヒ</t>
    </rPh>
    <phoneticPr fontId="5"/>
  </si>
  <si>
    <t>開始：出生日以降であること</t>
    <rPh sb="0" eb="2">
      <t>カイシ</t>
    </rPh>
    <rPh sb="3" eb="6">
      <t>シュッショウビ</t>
    </rPh>
    <rPh sb="6" eb="8">
      <t>イコウ</t>
    </rPh>
    <phoneticPr fontId="5"/>
  </si>
  <si>
    <t>終了：出生日+８週以内であること</t>
    <rPh sb="0" eb="2">
      <t>シュウリョウ</t>
    </rPh>
    <rPh sb="3" eb="6">
      <t>シュッショウビ</t>
    </rPh>
    <rPh sb="8" eb="9">
      <t>シュウ</t>
    </rPh>
    <rPh sb="9" eb="11">
      <t>イナイ</t>
    </rPh>
    <phoneticPr fontId="5"/>
  </si>
  <si>
    <t>産後パパ育休
２回目</t>
    <rPh sb="0" eb="2">
      <t>サンゴ</t>
    </rPh>
    <rPh sb="4" eb="6">
      <t>イクキュウ</t>
    </rPh>
    <rPh sb="8" eb="10">
      <t>カイメ</t>
    </rPh>
    <phoneticPr fontId="5"/>
  </si>
  <si>
    <t>開始：産後パパ１回目より後であること</t>
    <rPh sb="0" eb="2">
      <t>カイシ</t>
    </rPh>
    <rPh sb="3" eb="5">
      <t>サンゴ</t>
    </rPh>
    <rPh sb="8" eb="10">
      <t>カイメ</t>
    </rPh>
    <rPh sb="12" eb="13">
      <t>アト</t>
    </rPh>
    <phoneticPr fontId="5"/>
  </si>
  <si>
    <t>育業１回目</t>
    <rPh sb="3" eb="5">
      <t>カイメ</t>
    </rPh>
    <phoneticPr fontId="5"/>
  </si>
  <si>
    <t>開始：産後休業１，２回目より後であること</t>
    <rPh sb="0" eb="2">
      <t>カイシ</t>
    </rPh>
    <rPh sb="3" eb="5">
      <t>サンゴ</t>
    </rPh>
    <rPh sb="5" eb="7">
      <t>キュウギョウ</t>
    </rPh>
    <rPh sb="10" eb="12">
      <t>カイメ</t>
    </rPh>
    <rPh sb="14" eb="15">
      <t>アト</t>
    </rPh>
    <phoneticPr fontId="5"/>
  </si>
  <si>
    <t>終了：２歳の誕生日以降である場合日数を加算しない</t>
    <rPh sb="0" eb="2">
      <t>シュウリョウ</t>
    </rPh>
    <rPh sb="4" eb="5">
      <t>サイ</t>
    </rPh>
    <rPh sb="6" eb="9">
      <t>タンジョウビ</t>
    </rPh>
    <rPh sb="9" eb="11">
      <t>イコウ</t>
    </rPh>
    <rPh sb="14" eb="16">
      <t>バアイ</t>
    </rPh>
    <rPh sb="16" eb="18">
      <t>ニッスウ</t>
    </rPh>
    <rPh sb="19" eb="21">
      <t>カサン</t>
    </rPh>
    <phoneticPr fontId="5"/>
  </si>
  <si>
    <t>育業２回目</t>
    <rPh sb="3" eb="5">
      <t>カイメ</t>
    </rPh>
    <phoneticPr fontId="5"/>
  </si>
  <si>
    <t>開始：育業１回目終了より後であること</t>
    <rPh sb="0" eb="2">
      <t>カイシ</t>
    </rPh>
    <rPh sb="3" eb="5">
      <t>イクギョウ</t>
    </rPh>
    <rPh sb="6" eb="8">
      <t>カイメ</t>
    </rPh>
    <rPh sb="8" eb="10">
      <t>シュウリョウ</t>
    </rPh>
    <rPh sb="12" eb="13">
      <t>アト</t>
    </rPh>
    <phoneticPr fontId="5"/>
  </si>
  <si>
    <t>月</t>
    <phoneticPr fontId="5"/>
  </si>
  <si>
    <t>日</t>
    <phoneticPr fontId="5"/>
  </si>
  <si>
    <t>開始：育業２回目終了より後であること</t>
    <rPh sb="0" eb="2">
      <t>カイシ</t>
    </rPh>
    <rPh sb="3" eb="5">
      <t>イクギョウ</t>
    </rPh>
    <rPh sb="6" eb="8">
      <t>カイメ</t>
    </rPh>
    <rPh sb="8" eb="10">
      <t>シュウリョウ</t>
    </rPh>
    <rPh sb="12" eb="13">
      <t>アト</t>
    </rPh>
    <phoneticPr fontId="5"/>
  </si>
  <si>
    <t>職場復帰日</t>
    <rPh sb="0" eb="2">
      <t>ショクバ</t>
    </rPh>
    <rPh sb="2" eb="4">
      <t>フッキ</t>
    </rPh>
    <rPh sb="4" eb="5">
      <t>ビ</t>
    </rPh>
    <phoneticPr fontId="5"/>
  </si>
  <si>
    <t>育業日数合計
（一時就労除く）</t>
    <rPh sb="0" eb="1">
      <t>イク</t>
    </rPh>
    <rPh sb="1" eb="2">
      <t>ギョウ</t>
    </rPh>
    <rPh sb="2" eb="4">
      <t>ニッスウ</t>
    </rPh>
    <rPh sb="4" eb="6">
      <t>ゴウケイ</t>
    </rPh>
    <rPh sb="8" eb="10">
      <t>イチジ</t>
    </rPh>
    <rPh sb="10" eb="12">
      <t>シュウロウ</t>
    </rPh>
    <rPh sb="12" eb="13">
      <t>ノゾ</t>
    </rPh>
    <phoneticPr fontId="5"/>
  </si>
  <si>
    <t>計</t>
    <rPh sb="0" eb="1">
      <t>ケイ</t>
    </rPh>
    <phoneticPr fontId="5"/>
  </si>
  <si>
    <t>最終育児休業終了日⇒</t>
  </si>
  <si>
    <t>３パターンごとに必要日数以上であること</t>
    <rPh sb="8" eb="10">
      <t>ヒツヨウ</t>
    </rPh>
    <rPh sb="10" eb="12">
      <t>ニッスウ</t>
    </rPh>
    <rPh sb="12" eb="14">
      <t>イジョウ</t>
    </rPh>
    <phoneticPr fontId="5"/>
  </si>
  <si>
    <t>育業中に一時的・臨時的な就労を行った</t>
    <phoneticPr fontId="5"/>
  </si>
  <si>
    <t>はい</t>
    <phoneticPr fontId="5" type="halfwidthKatakana"/>
  </si>
  <si>
    <t>いいえ</t>
    <phoneticPr fontId="5" type="halfwidthKatakana"/>
  </si>
  <si>
    <t>就労日</t>
    <rPh sb="0" eb="2">
      <t>シュウロウ</t>
    </rPh>
    <rPh sb="2" eb="3">
      <t>ビ</t>
    </rPh>
    <phoneticPr fontId="5"/>
  </si>
  <si>
    <t>就労理由</t>
    <rPh sb="0" eb="2">
      <t>シュウロウ</t>
    </rPh>
    <rPh sb="2" eb="4">
      <t>リユウ</t>
    </rPh>
    <phoneticPr fontId="5"/>
  </si>
  <si>
    <r>
      <t>育業開始</t>
    </r>
    <r>
      <rPr>
        <b/>
        <u/>
        <sz val="11"/>
        <rFont val="ＭＳ Ｐ明朝"/>
        <family val="1"/>
        <charset val="128"/>
      </rPr>
      <t>1か月前</t>
    </r>
    <rPh sb="0" eb="2">
      <t>イクギョウ</t>
    </rPh>
    <phoneticPr fontId="5"/>
  </si>
  <si>
    <r>
      <t xml:space="preserve">相違理由
</t>
    </r>
    <r>
      <rPr>
        <sz val="8"/>
        <rFont val="ＭＳ Ｐ明朝"/>
        <family val="1"/>
        <charset val="128"/>
      </rPr>
      <t>※開始1か月前と原職等復帰後で相違がある場合は記入必須</t>
    </r>
    <rPh sb="0" eb="2">
      <t>ソウイ</t>
    </rPh>
    <rPh sb="2" eb="4">
      <t>リユウ</t>
    </rPh>
    <rPh sb="6" eb="8">
      <t>カイシ</t>
    </rPh>
    <rPh sb="10" eb="11">
      <t>ゲツ</t>
    </rPh>
    <rPh sb="11" eb="12">
      <t>マエ</t>
    </rPh>
    <rPh sb="13" eb="15">
      <t>ゲンショク</t>
    </rPh>
    <rPh sb="15" eb="16">
      <t>トウ</t>
    </rPh>
    <rPh sb="16" eb="18">
      <t>フッキ</t>
    </rPh>
    <rPh sb="18" eb="19">
      <t>ゴ</t>
    </rPh>
    <rPh sb="20" eb="22">
      <t>ソウイ</t>
    </rPh>
    <rPh sb="25" eb="27">
      <t>バアイ</t>
    </rPh>
    <rPh sb="28" eb="30">
      <t>キニュウ</t>
    </rPh>
    <rPh sb="30" eb="32">
      <t>ヒッス</t>
    </rPh>
    <phoneticPr fontId="5"/>
  </si>
  <si>
    <t>所属事業所</t>
    <phoneticPr fontId="5"/>
  </si>
  <si>
    <t>名称</t>
    <rPh sb="0" eb="2">
      <t>メイショウ</t>
    </rPh>
    <phoneticPr fontId="5"/>
  </si>
  <si>
    <t>所在地</t>
    <rPh sb="0" eb="3">
      <t>ショザイチ</t>
    </rPh>
    <phoneticPr fontId="5"/>
  </si>
  <si>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5"/>
  </si>
  <si>
    <r>
      <t xml:space="preserve">    テレワーク勤務
</t>
    </r>
    <r>
      <rPr>
        <sz val="8"/>
        <rFont val="ＭＳ Ｐ明朝"/>
        <family val="1"/>
        <charset val="128"/>
      </rPr>
      <t>※有の場合、テレワーク（在宅勤務）規程を提出すること</t>
    </r>
    <rPh sb="9" eb="11">
      <t>キンム</t>
    </rPh>
    <phoneticPr fontId="5"/>
  </si>
  <si>
    <t xml:space="preserve"> 有</t>
    <rPh sb="1" eb="2">
      <t>アリ</t>
    </rPh>
    <phoneticPr fontId="5"/>
  </si>
  <si>
    <t>無</t>
    <rPh sb="0" eb="1">
      <t>ナシ</t>
    </rPh>
    <phoneticPr fontId="5"/>
  </si>
  <si>
    <t xml:space="preserve">  有</t>
    <rPh sb="2" eb="3">
      <t>アリ</t>
    </rPh>
    <phoneticPr fontId="5"/>
  </si>
  <si>
    <t>無</t>
    <rPh sb="0" eb="1">
      <t>ナ</t>
    </rPh>
    <phoneticPr fontId="5"/>
  </si>
  <si>
    <t>テレワークをしている場所</t>
    <rPh sb="10" eb="12">
      <t>バショ</t>
    </rPh>
    <phoneticPr fontId="5"/>
  </si>
  <si>
    <t>自宅</t>
    <rPh sb="0" eb="2">
      <t>ジタク</t>
    </rPh>
    <phoneticPr fontId="5"/>
  </si>
  <si>
    <t>コワーキングスペース</t>
    <phoneticPr fontId="5"/>
  </si>
  <si>
    <t>その他（</t>
    <rPh sb="2" eb="3">
      <t>タ</t>
    </rPh>
    <phoneticPr fontId="5"/>
  </si>
  <si>
    <t>）</t>
    <phoneticPr fontId="5"/>
  </si>
  <si>
    <t>財団記入欄</t>
    <phoneticPr fontId="5"/>
  </si>
  <si>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5"/>
  </si>
  <si>
    <r>
      <t>育業開始</t>
    </r>
    <r>
      <rPr>
        <b/>
        <u/>
        <sz val="11"/>
        <rFont val="ＭＳ Ｐ明朝"/>
        <family val="1"/>
        <charset val="128"/>
      </rPr>
      <t>1か月前</t>
    </r>
    <rPh sb="0" eb="2">
      <t>イクギョウ</t>
    </rPh>
    <rPh sb="2" eb="4">
      <t>カイシ</t>
    </rPh>
    <rPh sb="6" eb="7">
      <t>ゲツ</t>
    </rPh>
    <rPh sb="7" eb="8">
      <t>マエ</t>
    </rPh>
    <phoneticPr fontId="5"/>
  </si>
  <si>
    <r>
      <t>原職等復帰</t>
    </r>
    <r>
      <rPr>
        <b/>
        <u/>
        <sz val="11"/>
        <rFont val="ＭＳ Ｐ明朝"/>
        <family val="1"/>
        <charset val="128"/>
      </rPr>
      <t>後</t>
    </r>
    <rPh sb="0" eb="2">
      <t>ゲンショク</t>
    </rPh>
    <rPh sb="2" eb="3">
      <t>トウ</t>
    </rPh>
    <rPh sb="3" eb="5">
      <t>フッキ</t>
    </rPh>
    <rPh sb="5" eb="6">
      <t>ゴ</t>
    </rPh>
    <phoneticPr fontId="5"/>
  </si>
  <si>
    <r>
      <t xml:space="preserve">相違理由
</t>
    </r>
    <r>
      <rPr>
        <sz val="8"/>
        <rFont val="ＭＳ Ｐ明朝"/>
        <family val="1"/>
        <charset val="128"/>
      </rPr>
      <t>※開始1か月前と原職等復帰後で相違がある場合は記入必須</t>
    </r>
    <rPh sb="0" eb="2">
      <t>ソウイ</t>
    </rPh>
    <rPh sb="2" eb="4">
      <t>リユウ</t>
    </rPh>
    <rPh sb="6" eb="8">
      <t>カイシ</t>
    </rPh>
    <rPh sb="10" eb="11">
      <t>ゲツ</t>
    </rPh>
    <rPh sb="11" eb="12">
      <t>マエ</t>
    </rPh>
    <rPh sb="13" eb="15">
      <t>ゲンショク</t>
    </rPh>
    <rPh sb="15" eb="16">
      <t>トウ</t>
    </rPh>
    <rPh sb="16" eb="18">
      <t>フッキ</t>
    </rPh>
    <rPh sb="18" eb="19">
      <t>ゴ</t>
    </rPh>
    <rPh sb="20" eb="22">
      <t>ソウイ</t>
    </rPh>
    <rPh sb="25" eb="27">
      <t>バアイ</t>
    </rPh>
    <rPh sb="28" eb="29">
      <t>キ</t>
    </rPh>
    <phoneticPr fontId="5"/>
  </si>
  <si>
    <t>職務</t>
    <rPh sb="0" eb="2">
      <t>ショクム</t>
    </rPh>
    <phoneticPr fontId="5"/>
  </si>
  <si>
    <t>役職</t>
    <rPh sb="0" eb="2">
      <t>ヤクショク</t>
    </rPh>
    <phoneticPr fontId="5"/>
  </si>
  <si>
    <t>有（</t>
    <rPh sb="0" eb="1">
      <t>アリ</t>
    </rPh>
    <phoneticPr fontId="5"/>
  </si>
  <si>
    <t>雇用形態</t>
    <rPh sb="0" eb="2">
      <t>コヨウ</t>
    </rPh>
    <rPh sb="2" eb="4">
      <t>ケイタイ</t>
    </rPh>
    <phoneticPr fontId="5"/>
  </si>
  <si>
    <t xml:space="preserve"> 正社員</t>
    <rPh sb="1" eb="4">
      <t>セイシャイン</t>
    </rPh>
    <phoneticPr fontId="5"/>
  </si>
  <si>
    <t>契約社員</t>
    <rPh sb="0" eb="2">
      <t>ケイヤク</t>
    </rPh>
    <rPh sb="2" eb="4">
      <t>シャイン</t>
    </rPh>
    <phoneticPr fontId="5"/>
  </si>
  <si>
    <t xml:space="preserve"> パート・アルバイト</t>
    <phoneticPr fontId="5"/>
  </si>
  <si>
    <t xml:space="preserve"> その他 (</t>
    <rPh sb="3" eb="4">
      <t>ホカ</t>
    </rPh>
    <phoneticPr fontId="5"/>
  </si>
  <si>
    <t xml:space="preserve"> その他（</t>
    <phoneticPr fontId="5"/>
  </si>
  <si>
    <t>所定労働日数</t>
    <rPh sb="0" eb="2">
      <t>ショテイ</t>
    </rPh>
    <rPh sb="2" eb="4">
      <t>ロウドウ</t>
    </rPh>
    <rPh sb="4" eb="6">
      <t>ニッスウ</t>
    </rPh>
    <phoneticPr fontId="5"/>
  </si>
  <si>
    <t>週</t>
    <phoneticPr fontId="5"/>
  </si>
  <si>
    <t>年</t>
    <phoneticPr fontId="5"/>
  </si>
  <si>
    <t xml:space="preserve"> (</t>
    <phoneticPr fontId="5"/>
  </si>
  <si>
    <t>日）</t>
    <phoneticPr fontId="5"/>
  </si>
  <si>
    <t>日)</t>
    <phoneticPr fontId="5"/>
  </si>
  <si>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記入</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キニュウ</t>
    </rPh>
    <phoneticPr fontId="5"/>
  </si>
  <si>
    <t>週</t>
    <rPh sb="0" eb="1">
      <t>シュウ</t>
    </rPh>
    <phoneticPr fontId="5"/>
  </si>
  <si>
    <t>月</t>
    <rPh sb="0" eb="1">
      <t>ツキ</t>
    </rPh>
    <phoneticPr fontId="5"/>
  </si>
  <si>
    <t>週</t>
  </si>
  <si>
    <t>年</t>
  </si>
  <si>
    <t>時間</t>
    <phoneticPr fontId="5"/>
  </si>
  <si>
    <t xml:space="preserve"> 分</t>
    <rPh sb="1" eb="2">
      <t>フン</t>
    </rPh>
    <phoneticPr fontId="5"/>
  </si>
  <si>
    <t>育児に関わる
時短勤務</t>
    <rPh sb="0" eb="2">
      <t>イクジ</t>
    </rPh>
    <rPh sb="3" eb="4">
      <t>カカ</t>
    </rPh>
    <rPh sb="7" eb="9">
      <t>ジタン</t>
    </rPh>
    <rPh sb="9" eb="11">
      <t>キンム</t>
    </rPh>
    <phoneticPr fontId="5"/>
  </si>
  <si>
    <t xml:space="preserve">　
</t>
    <phoneticPr fontId="5"/>
  </si>
  <si>
    <t xml:space="preserve"> 有</t>
    <phoneticPr fontId="5"/>
  </si>
  <si>
    <t xml:space="preserve">
</t>
    <phoneticPr fontId="5"/>
  </si>
  <si>
    <t xml:space="preserve"> 時短時間</t>
    <rPh sb="3" eb="5">
      <t>ジカン</t>
    </rPh>
    <phoneticPr fontId="5"/>
  </si>
  <si>
    <t>(</t>
    <phoneticPr fontId="5"/>
  </si>
  <si>
    <t>分）</t>
    <phoneticPr fontId="5"/>
  </si>
  <si>
    <t>給与形態</t>
    <rPh sb="0" eb="2">
      <t>キュウヨ</t>
    </rPh>
    <rPh sb="2" eb="4">
      <t>ケイタイ</t>
    </rPh>
    <phoneticPr fontId="5"/>
  </si>
  <si>
    <t xml:space="preserve"> 月給</t>
    <phoneticPr fontId="5"/>
  </si>
  <si>
    <t>日給</t>
    <phoneticPr fontId="5"/>
  </si>
  <si>
    <t>時給</t>
    <phoneticPr fontId="5"/>
  </si>
  <si>
    <t>年俸</t>
    <phoneticPr fontId="5"/>
  </si>
  <si>
    <t xml:space="preserve">     その他 （</t>
    <phoneticPr fontId="5"/>
  </si>
  <si>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5"/>
  </si>
  <si>
    <t>基本給</t>
    <rPh sb="0" eb="2">
      <t>キホン</t>
    </rPh>
    <phoneticPr fontId="5"/>
  </si>
  <si>
    <t>基本給</t>
    <rPh sb="0" eb="3">
      <t>キホンキュウ</t>
    </rPh>
    <phoneticPr fontId="5"/>
  </si>
  <si>
    <t>円　　　　　　　　　　　　　　　　</t>
    <phoneticPr fontId="5"/>
  </si>
  <si>
    <r>
      <t>職能に関する手当</t>
    </r>
    <r>
      <rPr>
        <sz val="8"/>
        <rFont val="ＭＳ Ｐ明朝"/>
        <family val="1"/>
        <charset val="128"/>
      </rPr>
      <t>　（ない場合は0円と記入）</t>
    </r>
    <rPh sb="0" eb="2">
      <t>ショクノウ</t>
    </rPh>
    <rPh sb="3" eb="4">
      <t>カン</t>
    </rPh>
    <rPh sb="6" eb="8">
      <t>テアテ</t>
    </rPh>
    <phoneticPr fontId="5"/>
  </si>
  <si>
    <t>＊役職手当、職務手当、資格手当などの責任の重さや職務の難易度に対して支払われる手当</t>
    <phoneticPr fontId="5"/>
  </si>
  <si>
    <t>出向の有無</t>
    <rPh sb="0" eb="2">
      <t>シュッコウ</t>
    </rPh>
    <rPh sb="3" eb="5">
      <t>ウム</t>
    </rPh>
    <phoneticPr fontId="5"/>
  </si>
  <si>
    <t>※有の場合、出向に関する書類を提出すること</t>
    <rPh sb="6" eb="8">
      <t>シュッコウ</t>
    </rPh>
    <rPh sb="9" eb="10">
      <t>カン</t>
    </rPh>
    <rPh sb="12" eb="14">
      <t>ショルイ</t>
    </rPh>
    <phoneticPr fontId="5"/>
  </si>
  <si>
    <t>※有の場合、出向に関する雇用契約書を提出すること</t>
    <rPh sb="6" eb="8">
      <t>シュッコウ</t>
    </rPh>
    <rPh sb="9" eb="10">
      <t>カン</t>
    </rPh>
    <rPh sb="12" eb="14">
      <t>コヨウ</t>
    </rPh>
    <rPh sb="14" eb="17">
      <t>ケイヤクショ</t>
    </rPh>
    <phoneticPr fontId="5"/>
  </si>
  <si>
    <t>業種分類</t>
    <rPh sb="0" eb="2">
      <t>ギョウシュ</t>
    </rPh>
    <rPh sb="2" eb="4">
      <t>ブンルイ</t>
    </rPh>
    <phoneticPr fontId="47"/>
  </si>
  <si>
    <t>職務分類</t>
    <rPh sb="0" eb="2">
      <t>ショクム</t>
    </rPh>
    <rPh sb="2" eb="4">
      <t>ブンルイ</t>
    </rPh>
    <phoneticPr fontId="47"/>
  </si>
  <si>
    <t>年２</t>
    <rPh sb="0" eb="1">
      <t>ネン</t>
    </rPh>
    <phoneticPr fontId="5"/>
  </si>
  <si>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</si>
  <si>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</si>
  <si>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</si>
  <si>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</si>
  <si>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</si>
  <si>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</si>
  <si>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</si>
  <si>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</si>
  <si>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</si>
  <si>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</si>
  <si>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K　不動産業、物品賃貸業</t>
    <rPh sb="2" eb="5">
      <t>フドウサン</t>
    </rPh>
    <rPh sb="5" eb="6">
      <t>ギョウ</t>
    </rPh>
    <rPh sb="7" eb="9">
      <t>ブッピン</t>
    </rPh>
    <rPh sb="9" eb="12">
      <t>チンタイギョウ</t>
    </rPh>
    <phoneticPr fontId="47"/>
  </si>
  <si>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</si>
  <si>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</si>
  <si>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</si>
  <si>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</si>
  <si>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</si>
  <si>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</si>
  <si>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</si>
  <si>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</si>
  <si>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</si>
  <si>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</si>
  <si>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</si>
  <si>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</si>
  <si>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</si>
  <si>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</si>
  <si>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</si>
  <si>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</si>
  <si>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</si>
  <si>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</si>
  <si>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</si>
  <si>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</si>
  <si>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</si>
  <si>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</si>
  <si>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</si>
  <si>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</si>
  <si>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</si>
  <si>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</si>
  <si>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</si>
  <si>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</si>
  <si>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</si>
  <si>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</si>
  <si>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</si>
  <si>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</si>
  <si>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</si>
  <si>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</si>
  <si>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</si>
  <si>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</si>
  <si>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</si>
  <si>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</si>
  <si>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</si>
  <si>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</si>
  <si>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</si>
  <si>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</si>
  <si>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</si>
  <si>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</si>
  <si>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</si>
  <si>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</si>
  <si>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</si>
  <si>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</si>
  <si>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</si>
  <si>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</si>
  <si>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</si>
  <si>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</si>
  <si>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</si>
  <si>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</si>
  <si>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</si>
  <si>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</si>
  <si>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</si>
  <si>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</si>
  <si>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</si>
  <si>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</si>
  <si>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</si>
  <si>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</si>
  <si>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</si>
  <si>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</si>
  <si>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</si>
  <si>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</si>
  <si>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</si>
  <si>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</si>
  <si>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</si>
  <si>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</si>
  <si>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</si>
  <si>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</si>
  <si>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</si>
  <si>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</si>
  <si>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</si>
  <si>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</si>
  <si>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</si>
  <si>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</si>
  <si>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</si>
  <si>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</si>
  <si>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</si>
  <si>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</si>
  <si>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</si>
  <si>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</si>
  <si>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</si>
  <si>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</si>
  <si>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</si>
  <si>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</si>
  <si>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</si>
  <si>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
  </si>
  <si>
    <t>C</t>
    <phoneticPr fontId="5"/>
  </si>
  <si>
    <t xml:space="preserve">
申請企業等の
代表者の三親等
内の親族でない</t>
    <phoneticPr fontId="5" type="halfwidthKatakana"/>
  </si>
  <si>
    <t>FROM</t>
    <phoneticPr fontId="5"/>
  </si>
  <si>
    <t>TO</t>
    <phoneticPr fontId="5"/>
  </si>
  <si>
    <t>日数</t>
    <rPh sb="0" eb="2">
      <t>ニッスウ</t>
    </rPh>
    <phoneticPr fontId="5"/>
  </si>
  <si>
    <t>産前休業
※女性従業員の場合入力</t>
    <rPh sb="0" eb="4">
      <t>サンゼンキュウギョウ</t>
    </rPh>
    <rPh sb="6" eb="8">
      <t>ジョセイ</t>
    </rPh>
    <rPh sb="8" eb="11">
      <t>ジュウギョウイン</t>
    </rPh>
    <rPh sb="12" eb="14">
      <t>バアイ</t>
    </rPh>
    <rPh sb="14" eb="16">
      <t>ニュウリョク</t>
    </rPh>
    <phoneticPr fontId="5"/>
  </si>
  <si>
    <t>開始チェックなし</t>
    <rPh sb="0" eb="2">
      <t>カイシ</t>
    </rPh>
    <phoneticPr fontId="5"/>
  </si>
  <si>
    <r>
      <t>終了：出生日</t>
    </r>
    <r>
      <rPr>
        <b/>
        <u/>
        <sz val="11"/>
        <color rgb="FFFF0000"/>
        <rFont val="Meiryo UI"/>
        <family val="3"/>
        <charset val="128"/>
      </rPr>
      <t>以前</t>
    </r>
    <r>
      <rPr>
        <sz val="11"/>
        <color rgb="FFFF0000"/>
        <rFont val="Meiryo UI"/>
        <family val="3"/>
        <charset val="128"/>
      </rPr>
      <t>であること</t>
    </r>
    <rPh sb="0" eb="2">
      <t>シュウリョウ</t>
    </rPh>
    <rPh sb="3" eb="5">
      <t>シュッセイ</t>
    </rPh>
    <rPh sb="5" eb="6">
      <t>ヒ</t>
    </rPh>
    <rPh sb="6" eb="8">
      <t>イゼン</t>
    </rPh>
    <phoneticPr fontId="5"/>
  </si>
  <si>
    <t>育業３回目</t>
    <rPh sb="0" eb="2">
      <t>イクギョウ</t>
    </rPh>
    <rPh sb="3" eb="5">
      <t>カイメ</t>
    </rPh>
    <phoneticPr fontId="5"/>
  </si>
  <si>
    <t>最終終了日の翌日（復帰日想定）⇒</t>
    <rPh sb="0" eb="2">
      <t>サイシュウ</t>
    </rPh>
    <rPh sb="2" eb="5">
      <t>シュウリョウビ</t>
    </rPh>
    <rPh sb="6" eb="8">
      <t>ヨクジツ</t>
    </rPh>
    <rPh sb="12" eb="14">
      <t>ソウテイ</t>
    </rPh>
    <phoneticPr fontId="5"/>
  </si>
  <si>
    <t>職場復帰日は最終育業終了日より後であること</t>
    <rPh sb="0" eb="5">
      <t>ショクバフッキビ</t>
    </rPh>
    <rPh sb="6" eb="8">
      <t>サイシュウ</t>
    </rPh>
    <rPh sb="8" eb="13">
      <t>イクギョウシュウリョウビ</t>
    </rPh>
    <rPh sb="15" eb="16">
      <t>アト</t>
    </rPh>
    <phoneticPr fontId="5"/>
  </si>
  <si>
    <t xml:space="preserve">      </t>
    <phoneticPr fontId="5"/>
  </si>
  <si>
    <t xml:space="preserve"> 申請日時点で在籍しており、本奨励金支払い完了まで雇用を継続する予定である</t>
    <phoneticPr fontId="5"/>
  </si>
  <si>
    <t>金融機関</t>
    <rPh sb="0" eb="2">
      <t>キンユウ</t>
    </rPh>
    <rPh sb="2" eb="4">
      <t>キカン</t>
    </rPh>
    <phoneticPr fontId="5"/>
  </si>
  <si>
    <t>奨励額</t>
    <rPh sb="0" eb="2">
      <t>ショウレイ</t>
    </rPh>
    <rPh sb="2" eb="3">
      <t>ガク</t>
    </rPh>
    <phoneticPr fontId="5"/>
  </si>
  <si>
    <t>加算</t>
    <phoneticPr fontId="5"/>
  </si>
  <si>
    <t>チェック用　R8介護より</t>
    <rPh sb="4" eb="5">
      <t>ヨウ</t>
    </rPh>
    <rPh sb="8" eb="10">
      <t>カイゴ</t>
    </rPh>
    <phoneticPr fontId="5"/>
  </si>
  <si>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1"/>
  </si>
  <si>
    <t>銀行</t>
    <rPh sb="0" eb="2">
      <t>ギンコウ</t>
    </rPh>
    <phoneticPr fontId="5"/>
  </si>
  <si>
    <t>①または②</t>
    <phoneticPr fontId="5"/>
  </si>
  <si>
    <r>
      <rPr>
        <sz val="12"/>
        <color rgb="FFFF6699"/>
        <rFont val="Meiryo UI"/>
        <family val="3"/>
        <charset val="128"/>
      </rPr>
      <t>A</t>
    </r>
    <r>
      <rPr>
        <sz val="11"/>
        <color rgb="FFFF6699"/>
        <rFont val="Meiryo UI"/>
        <family val="3"/>
        <charset val="128"/>
      </rPr>
      <t>　農業・林業</t>
    </r>
    <rPh sb="2" eb="4">
      <t>ノウギョウ</t>
    </rPh>
    <rPh sb="5" eb="7">
      <t>リンギョウ</t>
    </rPh>
    <phoneticPr fontId="1"/>
  </si>
  <si>
    <t>B　漁業</t>
    <rPh sb="2" eb="4">
      <t>ギョギョウ</t>
    </rPh>
    <phoneticPr fontId="1"/>
  </si>
  <si>
    <t>信用金庫</t>
    <rPh sb="0" eb="2">
      <t>シンヨウ</t>
    </rPh>
    <rPh sb="2" eb="4">
      <t>キンコ</t>
    </rPh>
    <phoneticPr fontId="5"/>
  </si>
  <si>
    <t>①と②</t>
    <phoneticPr fontId="5"/>
  </si>
  <si>
    <t>C　鉱業・採石業・砂利採取業</t>
    <rPh sb="2" eb="4">
      <t>コウギョウ</t>
    </rPh>
    <rPh sb="5" eb="8">
      <t>サイセキギョウ</t>
    </rPh>
    <rPh sb="9" eb="11">
      <t>ジャリ</t>
    </rPh>
    <rPh sb="11" eb="14">
      <t>サイシュギョウ</t>
    </rPh>
    <phoneticPr fontId="1"/>
  </si>
  <si>
    <t>信用組合</t>
    <rPh sb="0" eb="2">
      <t>シンヨウ</t>
    </rPh>
    <rPh sb="2" eb="4">
      <t>クミアイ</t>
    </rPh>
    <phoneticPr fontId="5"/>
  </si>
  <si>
    <t>①と③</t>
    <phoneticPr fontId="5"/>
  </si>
  <si>
    <t>D　建設業</t>
    <rPh sb="2" eb="5">
      <t>ケンセツギョウ</t>
    </rPh>
    <phoneticPr fontId="1"/>
  </si>
  <si>
    <t>農協</t>
    <rPh sb="0" eb="2">
      <t>ノウキョウ</t>
    </rPh>
    <phoneticPr fontId="5"/>
  </si>
  <si>
    <t>①と④</t>
    <phoneticPr fontId="5"/>
  </si>
  <si>
    <t>E　製造業</t>
    <rPh sb="2" eb="5">
      <t>セイゾウギョウ</t>
    </rPh>
    <phoneticPr fontId="1"/>
  </si>
  <si>
    <t>①と②と③</t>
    <phoneticPr fontId="5"/>
  </si>
  <si>
    <t>F　電気・ガス・熱供給・水道業</t>
    <rPh sb="2" eb="4">
      <t>デンキ</t>
    </rPh>
    <rPh sb="8" eb="9">
      <t>ネツ</t>
    </rPh>
    <rPh sb="9" eb="11">
      <t>キョウキュウ</t>
    </rPh>
    <rPh sb="12" eb="14">
      <t>スイドウ</t>
    </rPh>
    <rPh sb="14" eb="15">
      <t>ギョウ</t>
    </rPh>
    <phoneticPr fontId="1"/>
  </si>
  <si>
    <t>①と②と④</t>
    <phoneticPr fontId="5"/>
  </si>
  <si>
    <t>G　情報通信業</t>
    <rPh sb="2" eb="4">
      <t>ジョウホウ</t>
    </rPh>
    <rPh sb="4" eb="7">
      <t>ツウシンギョウ</t>
    </rPh>
    <phoneticPr fontId="1"/>
  </si>
  <si>
    <t>①と②と③と④</t>
    <phoneticPr fontId="5"/>
  </si>
  <si>
    <t>H　運輸業、郵便業</t>
    <rPh sb="2" eb="5">
      <t>ウンユギョウ</t>
    </rPh>
    <rPh sb="6" eb="8">
      <t>ユウビン</t>
    </rPh>
    <rPh sb="8" eb="9">
      <t>ギョウ</t>
    </rPh>
    <phoneticPr fontId="1"/>
  </si>
  <si>
    <t>②と④</t>
    <phoneticPr fontId="5"/>
  </si>
  <si>
    <t>I　卸売業、小売業</t>
    <rPh sb="2" eb="3">
      <t>オロシ</t>
    </rPh>
    <rPh sb="3" eb="4">
      <t>ウ</t>
    </rPh>
    <rPh sb="4" eb="5">
      <t>ギョウ</t>
    </rPh>
    <rPh sb="6" eb="9">
      <t>コウリギョウ</t>
    </rPh>
    <phoneticPr fontId="1"/>
  </si>
  <si>
    <t>②と③</t>
    <phoneticPr fontId="5"/>
  </si>
  <si>
    <t>J　金融業、保険業</t>
    <rPh sb="2" eb="5">
      <t>キンユウギョウ</t>
    </rPh>
    <rPh sb="6" eb="9">
      <t>ホケンギョウ</t>
    </rPh>
    <phoneticPr fontId="1"/>
  </si>
  <si>
    <t>②と③と④</t>
    <phoneticPr fontId="5"/>
  </si>
  <si>
    <t>③または④</t>
    <phoneticPr fontId="5"/>
  </si>
  <si>
    <t>L　学術研究、専門・技術サービス業</t>
    <rPh sb="2" eb="4">
      <t>ガクジュツ</t>
    </rPh>
    <rPh sb="4" eb="6">
      <t>ケンキュウ</t>
    </rPh>
    <rPh sb="7" eb="9">
      <t>センモン</t>
    </rPh>
    <rPh sb="10" eb="12">
      <t>ギジュツ</t>
    </rPh>
    <rPh sb="16" eb="17">
      <t>ギョウ</t>
    </rPh>
    <phoneticPr fontId="1"/>
  </si>
  <si>
    <t>③と④</t>
    <phoneticPr fontId="5"/>
  </si>
  <si>
    <t>M　宿泊業、飲食サービス業</t>
    <rPh sb="2" eb="4">
      <t>シュクハク</t>
    </rPh>
    <rPh sb="4" eb="5">
      <t>ギョウ</t>
    </rPh>
    <rPh sb="6" eb="8">
      <t>インショク</t>
    </rPh>
    <rPh sb="12" eb="13">
      <t>ギョウ</t>
    </rPh>
    <phoneticPr fontId="1"/>
  </si>
  <si>
    <t>①と③と④</t>
    <phoneticPr fontId="5"/>
  </si>
  <si>
    <t>N　生活関連サービス業、娯楽業</t>
    <rPh sb="2" eb="4">
      <t>セイカツ</t>
    </rPh>
    <rPh sb="4" eb="6">
      <t>カンレン</t>
    </rPh>
    <rPh sb="10" eb="11">
      <t>ギョウ</t>
    </rPh>
    <rPh sb="12" eb="15">
      <t>ゴラクギョウ</t>
    </rPh>
    <phoneticPr fontId="1"/>
  </si>
  <si>
    <t>O　教育、学習支援業</t>
    <rPh sb="2" eb="4">
      <t>キョウイク</t>
    </rPh>
    <rPh sb="5" eb="7">
      <t>ガクシュウ</t>
    </rPh>
    <rPh sb="7" eb="9">
      <t>シエン</t>
    </rPh>
    <rPh sb="9" eb="10">
      <t>ギョウ</t>
    </rPh>
    <phoneticPr fontId="1"/>
  </si>
  <si>
    <t>P　医療、福祉</t>
    <rPh sb="2" eb="4">
      <t>イリョウ</t>
    </rPh>
    <rPh sb="5" eb="7">
      <t>フクシ</t>
    </rPh>
    <phoneticPr fontId="1"/>
  </si>
  <si>
    <t>Q　複合サービス事業</t>
    <rPh sb="2" eb="4">
      <t>フクゴウ</t>
    </rPh>
    <rPh sb="8" eb="10">
      <t>ジギョウ</t>
    </rPh>
    <phoneticPr fontId="1"/>
  </si>
  <si>
    <t>R　サービス業（他に分類されないもの）</t>
    <rPh sb="6" eb="7">
      <t>ギョウ</t>
    </rPh>
    <rPh sb="8" eb="9">
      <t>ホカ</t>
    </rPh>
    <rPh sb="10" eb="12">
      <t>ブンルイ</t>
    </rPh>
    <phoneticPr fontId="1"/>
  </si>
  <si>
    <t>S　公務（他に分類されるものを除く）</t>
    <rPh sb="2" eb="4">
      <t>コウム</t>
    </rPh>
    <rPh sb="5" eb="6">
      <t>ホカ</t>
    </rPh>
    <rPh sb="7" eb="9">
      <t>ブンルイ</t>
    </rPh>
    <rPh sb="15" eb="16">
      <t>ノゾ</t>
    </rPh>
    <phoneticPr fontId="1"/>
  </si>
  <si>
    <t>T　分類不能の産業</t>
    <rPh sb="2" eb="4">
      <t>ブンルイ</t>
    </rPh>
    <rPh sb="4" eb="6">
      <t>フノウ</t>
    </rPh>
    <rPh sb="7" eb="9">
      <t>サンギョウ</t>
    </rPh>
    <phoneticPr fontId="1"/>
  </si>
  <si>
    <t>従業員数とのチェックなし</t>
    <rPh sb="0" eb="4">
      <t>ジュウギョウインスウ</t>
    </rPh>
    <phoneticPr fontId="5"/>
  </si>
  <si>
    <t>　令和　　</t>
    <rPh sb="1" eb="3">
      <t>レイワ</t>
    </rPh>
    <phoneticPr fontId="5"/>
  </si>
  <si>
    <t>従業員①</t>
    <rPh sb="0" eb="3">
      <t>ジュウギョウイン</t>
    </rPh>
    <phoneticPr fontId="5"/>
  </si>
  <si>
    <t>←従業員氏名</t>
    <rPh sb="1" eb="4">
      <t>ジュウギョウイン</t>
    </rPh>
    <rPh sb="4" eb="6">
      <t>シメイ</t>
    </rPh>
    <phoneticPr fontId="5"/>
  </si>
  <si>
    <t>←企業名表示</t>
    <rPh sb="1" eb="4">
      <t>キギョウメイ</t>
    </rPh>
    <rPh sb="4" eb="6">
      <t>ヒョウジ</t>
    </rPh>
    <phoneticPr fontId="5"/>
  </si>
  <si>
    <t>従業員①の就労状況</t>
    <rPh sb="0" eb="3">
      <t>ジュウギョウイン</t>
    </rPh>
    <rPh sb="5" eb="7">
      <t>シュウロウ</t>
    </rPh>
    <rPh sb="7" eb="9">
      <t>ジョウキョウ</t>
    </rPh>
    <phoneticPr fontId="5"/>
  </si>
  <si>
    <t>←従業員①氏名</t>
    <rPh sb="1" eb="4">
      <t>ジュウギョウイン</t>
    </rPh>
    <rPh sb="5" eb="7">
      <t>シメイ</t>
    </rPh>
    <phoneticPr fontId="5"/>
  </si>
  <si>
    <r>
      <t>一時的・臨時的な就労の詳細</t>
    </r>
    <r>
      <rPr>
        <sz val="9"/>
        <rFont val="ＭＳ Ｐ明朝"/>
        <family val="1"/>
        <charset val="128"/>
      </rPr>
      <t>（欄が不足する場合は別紙を追加。様式自由）</t>
    </r>
    <r>
      <rPr>
        <sz val="11"/>
        <rFont val="ＭＳ Ｐ明朝"/>
        <family val="1"/>
        <charset val="128"/>
      </rPr>
      <t xml:space="preserve">
</t>
    </r>
    <rPh sb="14" eb="15">
      <t>ﾗﾝ</t>
    </rPh>
    <rPh sb="16" eb="18">
      <t>ﾌｿｸ</t>
    </rPh>
    <rPh sb="20" eb="22">
      <t>ﾊﾞｱｲ</t>
    </rPh>
    <rPh sb="23" eb="25">
      <t>ﾍﾞｯｼ</t>
    </rPh>
    <rPh sb="26" eb="28">
      <t>ﾂｲｶ</t>
    </rPh>
    <rPh sb="29" eb="33">
      <t>ﾖｳｼｷｼﾞﾕｳ</t>
    </rPh>
    <phoneticPr fontId="5" type="halfwidthKatakana"/>
  </si>
  <si>
    <t>令和８年度働く人</t>
    <rPh sb="0" eb="2">
      <t>レイワ</t>
    </rPh>
    <rPh sb="3" eb="5">
      <t>ネンド</t>
    </rPh>
    <rPh sb="5" eb="6">
      <t>ハタラ</t>
    </rPh>
    <rPh sb="7" eb="8">
      <t>ヒト</t>
    </rPh>
    <phoneticPr fontId="5"/>
  </si>
  <si>
    <t>従業員①の育業中における就労状況</t>
    <phoneticPr fontId="5"/>
  </si>
  <si>
    <t>従業員①の雇用状況</t>
    <phoneticPr fontId="5"/>
  </si>
  <si>
    <r>
      <rPr>
        <sz val="11"/>
        <rFont val="ＭＳ Ｐ明朝"/>
        <family val="1"/>
        <charset val="128"/>
      </rPr>
      <t xml:space="preserve">       所属部署
</t>
    </r>
    <r>
      <rPr>
        <sz val="8"/>
        <rFont val="ＭＳ Ｐ明朝"/>
        <family val="1"/>
        <charset val="128"/>
      </rPr>
      <t>※組織の最小単位の所属先
※ない場合は 「なし」と記入</t>
    </r>
    <rPh sb="7" eb="9">
      <t>ショゾク</t>
    </rPh>
    <phoneticPr fontId="5"/>
  </si>
  <si>
    <t>男性従業員①の育業状況</t>
    <rPh sb="0" eb="2">
      <t>ダンセイ</t>
    </rPh>
    <phoneticPr fontId="5"/>
  </si>
  <si>
    <t>＜従業員②＞</t>
    <phoneticPr fontId="5"/>
  </si>
  <si>
    <t>↑　①を参照しているのでロックしています</t>
    <rPh sb="4" eb="6">
      <t>サンショウ</t>
    </rPh>
    <phoneticPr fontId="5"/>
  </si>
  <si>
    <t>従業員②の育業中における就労状況</t>
    <phoneticPr fontId="5"/>
  </si>
  <si>
    <t>男性従業員②の育業状況</t>
    <rPh sb="0" eb="2">
      <t>ダンセイ</t>
    </rPh>
    <phoneticPr fontId="5"/>
  </si>
  <si>
    <t>従業員②の就労状況</t>
    <rPh sb="0" eb="3">
      <t>ジュウギョウイン</t>
    </rPh>
    <rPh sb="5" eb="7">
      <t>シュウロウ</t>
    </rPh>
    <rPh sb="7" eb="9">
      <t>ジョウキョウ</t>
    </rPh>
    <phoneticPr fontId="5"/>
  </si>
  <si>
    <t>従業員②の雇用状況</t>
    <phoneticPr fontId="5"/>
  </si>
  <si>
    <t>所属事業所と同じ</t>
    <phoneticPr fontId="5"/>
  </si>
  <si>
    <t>　　　</t>
    <phoneticPr fontId="5"/>
  </si>
  <si>
    <t>＜従業員③＞</t>
    <phoneticPr fontId="5"/>
  </si>
  <si>
    <t>男性従業員③の育業状況</t>
    <rPh sb="0" eb="2">
      <t>ダンセイ</t>
    </rPh>
    <phoneticPr fontId="5"/>
  </si>
  <si>
    <t>従業員③の育業中における就労状況</t>
    <phoneticPr fontId="5"/>
  </si>
  <si>
    <t>従業員③の就労状況</t>
    <rPh sb="0" eb="3">
      <t>ジュウギョウイン</t>
    </rPh>
    <rPh sb="5" eb="7">
      <t>シュウロウ</t>
    </rPh>
    <rPh sb="7" eb="9">
      <t>ジョウキョウ</t>
    </rPh>
    <phoneticPr fontId="5"/>
  </si>
  <si>
    <t>従業員③雇用状況</t>
    <phoneticPr fontId="5"/>
  </si>
  <si>
    <t>＜従業員④＞</t>
    <phoneticPr fontId="5"/>
  </si>
  <si>
    <t>男性従業員④の育業状況</t>
    <rPh sb="0" eb="2">
      <t>ダンセイ</t>
    </rPh>
    <phoneticPr fontId="5"/>
  </si>
  <si>
    <t>従業員②</t>
    <phoneticPr fontId="5"/>
  </si>
  <si>
    <t>従業員③</t>
    <phoneticPr fontId="5"/>
  </si>
  <si>
    <t>従業員④</t>
    <phoneticPr fontId="5"/>
  </si>
  <si>
    <t>従業員④の育業中における就労状況</t>
    <phoneticPr fontId="5"/>
  </si>
  <si>
    <t>従業員④の就労状況</t>
    <rPh sb="0" eb="3">
      <t>ジュウギョウイン</t>
    </rPh>
    <rPh sb="5" eb="7">
      <t>シュウロウ</t>
    </rPh>
    <rPh sb="7" eb="9">
      <t>ジョウキョウ</t>
    </rPh>
    <phoneticPr fontId="5"/>
  </si>
  <si>
    <t>従業員④の雇用状況</t>
    <phoneticPr fontId="5"/>
  </si>
  <si>
    <t>加算⑧　複数の男性従業員が産後パパ育休＋１か月以上の育業相当の育業をしたこと</t>
    <rPh sb="0" eb="2">
      <t>カサン</t>
    </rPh>
    <rPh sb="4" eb="6">
      <t>フクスウ</t>
    </rPh>
    <rPh sb="7" eb="9">
      <t>ダンセイ</t>
    </rPh>
    <rPh sb="9" eb="12">
      <t>ジュウギョウイン</t>
    </rPh>
    <rPh sb="13" eb="15">
      <t>サンゴ</t>
    </rPh>
    <rPh sb="17" eb="19">
      <t>イクキュウ</t>
    </rPh>
    <rPh sb="22" eb="25">
      <t>ゲツイジョウ</t>
    </rPh>
    <rPh sb="26" eb="27">
      <t>イク</t>
    </rPh>
    <rPh sb="27" eb="28">
      <t>ギョウ</t>
    </rPh>
    <rPh sb="28" eb="30">
      <t>ソウトウ</t>
    </rPh>
    <rPh sb="31" eb="32">
      <t>イク</t>
    </rPh>
    <rPh sb="32" eb="33">
      <t>ギョウ</t>
    </rPh>
    <phoneticPr fontId="5"/>
  </si>
  <si>
    <t>男性従業員：産後パパ育休＋１か月以上の育業相当（通算58日以上）</t>
    <rPh sb="0" eb="2">
      <t>ダンセイ</t>
    </rPh>
    <rPh sb="2" eb="5">
      <t>ジュウギョウイン</t>
    </rPh>
    <rPh sb="6" eb="8">
      <t>サンゴ</t>
    </rPh>
    <rPh sb="10" eb="12">
      <t>イクキュウ</t>
    </rPh>
    <rPh sb="15" eb="16">
      <t>ゲツ</t>
    </rPh>
    <rPh sb="16" eb="18">
      <t>イジョウ</t>
    </rPh>
    <rPh sb="19" eb="21">
      <t>イクギョウ</t>
    </rPh>
    <rPh sb="21" eb="23">
      <t>ソウトウ</t>
    </rPh>
    <rPh sb="24" eb="26">
      <t>ツウサン</t>
    </rPh>
    <rPh sb="28" eb="31">
      <t>ニチイジョウ</t>
    </rPh>
    <phoneticPr fontId="5"/>
  </si>
  <si>
    <t>男性従業員：（中小企業等）産後パパ育休と合わせて通算45日以上の育業相当</t>
    <rPh sb="0" eb="5">
      <t>ダンセイジュウギョウイン</t>
    </rPh>
    <rPh sb="13" eb="15">
      <t>サンゴ</t>
    </rPh>
    <rPh sb="17" eb="19">
      <t>イクキュウ</t>
    </rPh>
    <rPh sb="19" eb="21">
      <t>ツウサン</t>
    </rPh>
    <rPh sb="23" eb="24">
      <t>ニチ</t>
    </rPh>
    <rPh sb="24" eb="26">
      <t>イジョウ</t>
    </rPh>
    <rPh sb="27" eb="29">
      <t>イクギョウ</t>
    </rPh>
    <rPh sb="30" eb="32">
      <t>ソウトウ</t>
    </rPh>
    <phoneticPr fontId="5"/>
  </si>
  <si>
    <r>
      <t>（育業開始</t>
    </r>
    <r>
      <rPr>
        <b/>
        <sz val="11"/>
        <rFont val="ＭＳ Ｐ明朝"/>
        <family val="1"/>
        <charset val="128"/>
      </rPr>
      <t>1か月前</t>
    </r>
    <r>
      <rPr>
        <sz val="11"/>
        <rFont val="ＭＳ Ｐ明朝"/>
        <family val="1"/>
        <charset val="128"/>
      </rPr>
      <t>と原職等復帰</t>
    </r>
    <r>
      <rPr>
        <b/>
        <sz val="11"/>
        <rFont val="ＭＳ Ｐ明朝"/>
        <family val="1"/>
        <charset val="128"/>
      </rPr>
      <t>後</t>
    </r>
    <r>
      <rPr>
        <sz val="11"/>
        <rFont val="ＭＳ Ｐ明朝"/>
        <family val="1"/>
        <charset val="128"/>
      </rPr>
      <t>の状況)</t>
    </r>
    <rPh sb="1" eb="3">
      <t>イクギョウ</t>
    </rPh>
    <rPh sb="3" eb="4">
      <t>ゲツ</t>
    </rPh>
    <rPh sb="4" eb="5">
      <t>マエ</t>
    </rPh>
    <rPh sb="6" eb="8">
      <t>ゲンショク</t>
    </rPh>
    <rPh sb="8" eb="10">
      <t>フッキ</t>
    </rPh>
    <rPh sb="12" eb="13">
      <t>トウ</t>
    </rPh>
    <rPh sb="13" eb="14">
      <t>ゲツ</t>
    </rPh>
    <rPh sb="14" eb="15">
      <t>ゴ</t>
    </rPh>
    <rPh sb="15" eb="16">
      <t>ゴ</t>
    </rPh>
    <phoneticPr fontId="5"/>
  </si>
  <si>
    <t>←育業開始日</t>
    <rPh sb="1" eb="3">
      <t>イクギョウ</t>
    </rPh>
    <rPh sb="3" eb="6">
      <t>カイシヒ</t>
    </rPh>
    <phoneticPr fontId="5"/>
  </si>
  <si>
    <t>職場復帰日はR7.4.1以降であること</t>
    <rPh sb="0" eb="5">
      <t>ショクバフッキビ</t>
    </rPh>
    <rPh sb="12" eb="14">
      <t>イコウ</t>
    </rPh>
    <phoneticPr fontId="5"/>
  </si>
  <si>
    <r>
      <rPr>
        <sz val="11"/>
        <rFont val="ＭＳ Ｐ明朝"/>
        <family val="1"/>
        <charset val="128"/>
      </rPr>
      <t xml:space="preserve">    勤務先
</t>
    </r>
    <r>
      <rPr>
        <sz val="8"/>
        <rFont val="ＭＳ Ｐ明朝"/>
        <family val="1"/>
        <charset val="128"/>
      </rPr>
      <t>※従業員が実際に業務を行っている職場（出向先や派遣先なども含む）</t>
    </r>
    <rPh sb="4" eb="7">
      <t>キンムサキ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</si>
</sst>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7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明朝"/>
      <family val="1"/>
      <charset val="128"/>
    </font>
    <font>
      <sz val="6"/>
      <name val="ＭＳ Ｐゴシック"/>
      <family val="3"/>
      <charset val="128"/>
      <scheme val="minor"/>
    </font>
    <font>
      <sz val="11"/>
      <name val="ＭＳ Ｐゴシック"/>
      <family val="2"/>
      <scheme val="minor"/>
    </font>
    <font>
      <sz val="9"/>
      <name val="ＭＳ Ｐ明朝"/>
      <family val="1"/>
      <charset val="128"/>
    </font>
    <font>
      <sz val="11"/>
      <color rgb="FFFF0000"/>
      <name val="ＭＳ Ｐゴシック"/>
      <family val="3"/>
      <charset val="128"/>
      <scheme val="minor"/>
    </font>
    <font>
      <sz val="10"/>
      <name val="Meiryo UI"/>
      <family val="3"/>
      <charset val="128"/>
    </font>
    <font>
      <sz val="12"/>
      <name val="ＭＳ Ｐ明朝"/>
      <family val="1"/>
      <charset val="128"/>
    </font>
    <font>
      <sz val="10"/>
      <color theme="0" tint="-0.34998626667073579"/>
      <name val="Meiryo UI"/>
      <family val="3"/>
      <charset val="128"/>
    </font>
    <font>
      <sz val="14"/>
      <name val="ＭＳ Ｐ明朝"/>
      <family val="1"/>
      <charset val="128"/>
    </font>
    <font>
      <sz val="11"/>
      <color theme="1"/>
      <name val="ＭＳ Ｐ明朝"/>
      <family val="1"/>
      <charset val="128"/>
    </font>
    <font>
      <b/>
      <sz val="10"/>
      <color theme="0" tint="-0.249977111117893"/>
      <name val="Meiryo UI"/>
      <family val="3"/>
      <charset val="128"/>
    </font>
    <font>
      <sz val="11"/>
      <name val="ＭＳ Ｐゴシック"/>
      <family val="3"/>
      <charset val="128"/>
      <scheme val="minor"/>
    </font>
    <font>
      <b/>
      <sz val="12"/>
      <name val="ＭＳ Ｐ明朝"/>
      <family val="1"/>
      <charset val="128"/>
    </font>
    <font>
      <b/>
      <sz val="11"/>
      <name val="ＭＳ Ｐ明朝"/>
      <family val="1"/>
      <charset val="128"/>
    </font>
    <font>
      <sz val="12"/>
      <name val="ＭＳ Ｐゴシック"/>
      <family val="3"/>
      <charset val="128"/>
      <scheme val="minor"/>
    </font>
    <font>
      <sz val="11"/>
      <color theme="0" tint="-0.249977111117893"/>
      <name val="Meiryo UI"/>
      <family val="3"/>
      <charset val="128"/>
    </font>
    <font>
      <b/>
      <sz val="11"/>
      <color rgb="FFFF0000"/>
      <name val="ＭＳ Ｐゴシック"/>
      <family val="3"/>
      <charset val="128"/>
    </font>
    <font>
      <b/>
      <sz val="10"/>
      <color rgb="FFFF0000"/>
      <name val="Meiryo UI"/>
      <family val="3"/>
      <charset val="128"/>
    </font>
    <font>
      <sz val="11"/>
      <color theme="0" tint="-0.34998626667073579"/>
      <name val="Meiryo UI"/>
      <family val="3"/>
      <charset val="128"/>
    </font>
    <font>
      <b/>
      <sz val="11"/>
      <color rgb="FFFF0000"/>
      <name val="ＭＳ Ｐ明朝"/>
      <family val="1"/>
      <charset val="128"/>
    </font>
    <font>
      <sz val="10"/>
      <name val="ＭＳ Ｐ明朝"/>
      <family val="1"/>
      <charset val="128"/>
    </font>
    <font>
      <sz val="10.5"/>
      <color theme="1"/>
      <name val="ＭＳ Ｐ明朝"/>
      <family val="1"/>
      <charset val="128"/>
    </font>
    <font>
      <sz val="8"/>
      <name val="ＭＳ Ｐ明朝"/>
      <family val="1"/>
      <charset val="128"/>
    </font>
    <font>
      <sz val="8"/>
      <color theme="1"/>
      <name val="ＭＳ Ｐ明朝"/>
      <family val="1"/>
      <charset val="128"/>
    </font>
    <font>
      <sz val="11"/>
      <color theme="0" tint="-0.249977111117893"/>
      <name val="ＭＳ Ｐ明朝"/>
      <family val="1"/>
      <charset val="128"/>
    </font>
    <font>
      <b/>
      <sz val="10"/>
      <color rgb="FFFF0000"/>
      <name val="ＭＳ Ｐゴシック"/>
      <family val="3"/>
      <charset val="128"/>
      <scheme val="minor"/>
    </font>
    <font>
      <sz val="11"/>
      <color rgb="FFFF0000"/>
      <name val="Meiryo UI"/>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2"/>
    </font>
    <font>
      <sz val="11"/>
      <color rgb="FFFF0000"/>
      <name val="ＭＳ Ｐ明朝"/>
      <family val="1"/>
      <charset val="128"/>
    </font>
    <font>
      <b/>
      <sz val="11"/>
      <name val="ＭＳ Ｐゴシック"/>
      <family val="3"/>
      <charset val="128"/>
      <scheme val="minor"/>
    </font>
    <font>
      <b/>
      <sz val="10"/>
      <color theme="0" tint="-0.34998626667073579"/>
      <name val="Meiryo UI"/>
      <family val="3"/>
      <charset val="128"/>
    </font>
    <font>
      <b/>
      <u/>
      <sz val="11"/>
      <name val="ＭＳ Ｐ明朝"/>
      <family val="1"/>
      <charset val="128"/>
    </font>
    <font>
      <sz val="9"/>
      <color rgb="FF000000"/>
      <name val="Meiryo UI"/>
      <family val="3"/>
      <charset val="128"/>
    </font>
    <font>
      <b/>
      <sz val="8"/>
      <name val="ＭＳ Ｐ明朝"/>
      <family val="1"/>
      <charset val="128"/>
    </font>
    <font>
      <b/>
      <sz val="11"/>
      <color theme="0" tint="-0.249977111117893"/>
      <name val="ＭＳ Ｐ明朝"/>
      <family val="1"/>
      <charset val="128"/>
    </font>
    <font>
      <b/>
      <u/>
      <sz val="12"/>
      <color rgb="FFFF0000"/>
      <name val="HGSｺﾞｼｯｸE"/>
      <family val="3"/>
      <charset val="128"/>
    </font>
    <font>
      <sz val="9"/>
      <color theme="0" tint="-0.249977111117893"/>
      <name val="ＭＳ Ｐ明朝"/>
      <family val="1"/>
      <charset val="128"/>
    </font>
    <font>
      <sz val="8"/>
      <color theme="0" tint="-0.249977111117893"/>
      <name val="ＭＳ Ｐ明朝"/>
      <family val="1"/>
      <charset val="128"/>
    </font>
    <font>
      <u/>
      <sz val="8"/>
      <name val="ＭＳ Ｐ明朝"/>
      <family val="1"/>
      <charset val="128"/>
    </font>
    <font>
      <b/>
      <sz val="10"/>
      <name val="ＭＳ Ｐ明朝"/>
      <family val="1"/>
      <charset val="128"/>
    </font>
    <font>
      <b/>
      <sz val="11"/>
      <color theme="1"/>
      <name val="ＭＳ 明朝"/>
      <family val="1"/>
      <charset val="128"/>
    </font>
    <font>
      <sz val="6"/>
      <name val="ＭＳ Ｐゴシック"/>
      <family val="2"/>
      <charset val="128"/>
      <scheme val="minor"/>
    </font>
    <font>
      <sz val="11"/>
      <color theme="1"/>
      <name val="ＭＳ 明朝"/>
      <family val="1"/>
      <charset val="128"/>
    </font>
    <font>
      <sz val="11"/>
      <color rgb="FFFF0000"/>
      <name val="ＭＳ Ｐゴシック"/>
      <family val="2"/>
      <scheme val="minor"/>
    </font>
    <font>
      <sz val="11"/>
      <color rgb="FFFF6699"/>
      <name val="Meiryo UI"/>
      <family val="3"/>
      <charset val="128"/>
    </font>
    <font>
      <sz val="11"/>
      <color theme="3" tint="0.39997558519241921"/>
      <name val="Meiryo UI"/>
      <family val="3"/>
      <charset val="128"/>
    </font>
    <font>
      <sz val="12"/>
      <color theme="1"/>
      <name val="ＭＳ 明朝"/>
      <family val="1"/>
      <charset val="128"/>
    </font>
    <font>
      <i/>
      <sz val="11"/>
      <color theme="1"/>
      <name val="ＭＳ 明朝"/>
      <family val="1"/>
      <charset val="128"/>
    </font>
    <font>
      <b/>
      <sz val="11"/>
      <color rgb="FFFF0000"/>
      <name val="ＭＳ Ｐゴシック"/>
      <family val="3"/>
      <charset val="128"/>
      <scheme val="minor"/>
    </font>
    <font>
      <sz val="9"/>
      <color theme="1"/>
      <name val="ＭＳ Ｐゴシック"/>
      <family val="2"/>
      <scheme val="minor"/>
    </font>
    <font>
      <sz val="8.5"/>
      <color theme="1"/>
      <name val="ＭＳ Ｐ明朝"/>
      <family val="1"/>
      <charset val="128"/>
    </font>
    <font>
      <sz val="8.5"/>
      <color theme="1"/>
      <name val="ＭＳ Ｐゴシック"/>
      <family val="2"/>
      <scheme val="minor"/>
    </font>
    <font>
      <sz val="10"/>
      <color theme="1"/>
      <name val="ＭＳ Ｐ明朝"/>
      <family val="1"/>
      <charset val="128"/>
    </font>
    <font>
      <sz val="10"/>
      <color theme="0" tint="-0.249977111117893"/>
      <name val="Meiryo UI"/>
      <family val="3"/>
      <charset val="128"/>
    </font>
    <font>
      <b/>
      <u/>
      <sz val="11"/>
      <color rgb="FFFF0000"/>
      <name val="Meiryo UI"/>
      <family val="3"/>
      <charset val="128"/>
    </font>
    <font>
      <strike/>
      <sz val="11"/>
      <color theme="0" tint="-0.34998626667073579"/>
      <name val="Meiryo UI"/>
      <family val="3"/>
      <charset val="128"/>
    </font>
    <font>
      <sz val="11"/>
      <color indexed="81"/>
      <name val="ＭＳ Ｐゴシック"/>
      <family val="3"/>
      <charset val="128"/>
    </font>
    <font>
      <u/>
      <sz val="11"/>
      <color indexed="81"/>
      <name val="ＭＳ Ｐゴシック"/>
      <family val="3"/>
      <charset val="128"/>
    </font>
    <font>
      <u/>
      <sz val="11"/>
      <color indexed="81"/>
      <name val="MS P ゴシック"/>
      <family val="2"/>
    </font>
    <font>
      <sz val="12"/>
      <color rgb="FFFF6699"/>
      <name val="Meiryo UI"/>
      <family val="3"/>
      <charset val="128"/>
    </font>
    <font>
      <b/>
      <sz val="8"/>
      <color rgb="FFFF0000"/>
      <name val="Meiryo UI"/>
      <family val="3"/>
      <charset val="128"/>
    </font>
    <font>
      <sz val="12"/>
      <color theme="1"/>
      <name val="ＭＳ Ｐゴシック"/>
      <family val="2"/>
      <scheme val="minor"/>
    </font>
    <font>
      <sz val="12"/>
      <color theme="0" tint="-0.34998626667073579"/>
      <name val="Meiryo UI"/>
      <family val="3"/>
      <charset val="128"/>
    </font>
    <font>
      <sz val="12"/>
      <color theme="1"/>
      <name val="ＭＳ Ｐ明朝"/>
      <family val="1"/>
      <charset val="128"/>
    </font>
    <font>
      <sz val="8"/>
      <color theme="0" tint="-0.1499984740745262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D1F1CF"/>
        <bgColor indexed="64"/>
      </patternFill>
    </fill>
    <fill>
      <patternFill patternType="solid">
        <fgColor theme="8" tint="0.79998168889431442"/>
        <bgColor indexed="64"/>
      </patternFill>
    </fill>
    <fill>
      <patternFill patternType="solid">
        <fgColor rgb="FFFFE7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7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ashed">
        <color theme="1"/>
      </left>
      <right/>
      <top style="dashed">
        <color theme="1"/>
      </top>
      <bottom/>
      <diagonal/>
    </border>
    <border>
      <left/>
      <right/>
      <top style="dashed">
        <color theme="1"/>
      </top>
      <bottom/>
      <diagonal/>
    </border>
    <border>
      <left/>
      <right style="dashed">
        <color theme="1"/>
      </right>
      <top style="dashed">
        <color theme="1"/>
      </top>
      <bottom/>
      <diagonal/>
    </border>
    <border>
      <left style="dashed">
        <color theme="1"/>
      </left>
      <right/>
      <top/>
      <bottom/>
      <diagonal/>
    </border>
    <border>
      <left/>
      <right style="dashed">
        <color theme="1"/>
      </right>
      <top/>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695">
    <xf numFmtId="0" fontId="0" fillId="0" borderId="0" xfId="0"/>
    <xf numFmtId="0" fontId="4" fillId="2" borderId="0" xfId="0" applyFont="1" applyFill="1"/>
    <xf numFmtId="0" fontId="7" fillId="2" borderId="0" xfId="0" applyFont="1" applyFill="1" applyAlignment="1">
      <alignment horizontal="right" vertical="top"/>
    </xf>
    <xf numFmtId="0" fontId="4" fillId="3" borderId="0" xfId="0" applyFont="1" applyFill="1"/>
    <xf numFmtId="0" fontId="4" fillId="2" borderId="0" xfId="0" applyFont="1" applyFill="1" applyAlignment="1">
      <alignment horizontal="right" vertical="top" shrinkToFit="1"/>
    </xf>
    <xf numFmtId="0" fontId="13" fillId="2" borderId="0" xfId="0" applyFont="1" applyFill="1" applyAlignment="1">
      <alignment horizontal="right" vertical="top"/>
    </xf>
    <xf numFmtId="0" fontId="4" fillId="2" borderId="0" xfId="0" applyFont="1" applyFill="1" applyAlignment="1">
      <alignment horizontal="right" vertical="top"/>
    </xf>
    <xf numFmtId="0" fontId="11" fillId="0" borderId="0" xfId="0" applyFont="1" applyAlignment="1" applyProtection="1">
      <alignment vertical="center"/>
      <protection locked="0" hidden="1"/>
    </xf>
    <xf numFmtId="0" fontId="4"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21" fillId="0" borderId="0" xfId="0" applyFont="1" applyAlignment="1">
      <alignment vertical="center"/>
    </xf>
    <xf numFmtId="0" fontId="19" fillId="4" borderId="0" xfId="0" applyFont="1" applyFill="1" applyAlignment="1" applyProtection="1">
      <alignment vertical="center"/>
      <protection locked="0"/>
    </xf>
    <xf numFmtId="0" fontId="4" fillId="2" borderId="3" xfId="0" applyFont="1" applyFill="1" applyBorder="1" applyAlignment="1">
      <alignment horizontal="right" vertical="center"/>
    </xf>
    <xf numFmtId="0" fontId="4" fillId="2" borderId="8" xfId="0" applyFont="1" applyFill="1" applyBorder="1" applyAlignment="1" applyProtection="1">
      <alignment horizontal="right" vertical="center"/>
      <protection locked="0"/>
    </xf>
    <xf numFmtId="0" fontId="4" fillId="2" borderId="0" xfId="0" applyFont="1" applyFill="1" applyAlignment="1" applyProtection="1">
      <alignment horizontal="right" vertical="center"/>
      <protection locked="0"/>
    </xf>
    <xf numFmtId="0" fontId="4" fillId="2" borderId="9"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vertical="center" wrapText="1"/>
      <protection hidden="1"/>
    </xf>
    <xf numFmtId="0" fontId="4" fillId="2" borderId="1" xfId="0" applyFont="1" applyFill="1" applyBorder="1" applyAlignment="1">
      <alignment vertical="center"/>
    </xf>
    <xf numFmtId="0" fontId="4" fillId="2" borderId="0" xfId="0" applyFont="1" applyFill="1" applyAlignment="1">
      <alignment vertical="center" wrapText="1"/>
    </xf>
    <xf numFmtId="0" fontId="11" fillId="3" borderId="0" xfId="0" applyFont="1" applyFill="1" applyProtection="1">
      <protection hidden="1"/>
    </xf>
    <xf numFmtId="0" fontId="17"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4" fillId="2" borderId="0" xfId="0" applyFont="1" applyFill="1" applyAlignment="1">
      <alignment horizontal="center"/>
    </xf>
    <xf numFmtId="0" fontId="27" fillId="2" borderId="0" xfId="0" applyFont="1" applyFill="1" applyAlignment="1">
      <alignment horizontal="right"/>
    </xf>
    <xf numFmtId="49" fontId="24" fillId="2" borderId="0" xfId="0" applyNumberFormat="1" applyFont="1" applyFill="1" applyAlignment="1">
      <alignment horizontal="left"/>
    </xf>
    <xf numFmtId="0" fontId="4" fillId="2" borderId="0" xfId="0" applyFont="1" applyFill="1" applyAlignment="1">
      <alignment vertical="top"/>
    </xf>
    <xf numFmtId="0" fontId="4" fillId="2" borderId="0" xfId="0" applyFont="1" applyFill="1" applyAlignment="1">
      <alignment wrapText="1"/>
    </xf>
    <xf numFmtId="0" fontId="16" fillId="2" borderId="0" xfId="0" applyFont="1" applyFill="1" applyAlignment="1">
      <alignment vertical="center"/>
    </xf>
    <xf numFmtId="0" fontId="16" fillId="2" borderId="0" xfId="0" applyFont="1" applyFill="1" applyAlignment="1">
      <alignment vertical="center" wrapText="1"/>
    </xf>
    <xf numFmtId="49" fontId="4" fillId="2" borderId="0" xfId="0" applyNumberFormat="1" applyFont="1" applyFill="1" applyAlignment="1">
      <alignment horizontal="left" vertical="top"/>
    </xf>
    <xf numFmtId="0" fontId="4" fillId="2" borderId="41" xfId="0" applyFont="1" applyFill="1" applyBorder="1" applyAlignment="1">
      <alignment vertical="center" wrapText="1"/>
    </xf>
    <xf numFmtId="0" fontId="4" fillId="2" borderId="42" xfId="0" applyFont="1" applyFill="1" applyBorder="1" applyAlignment="1">
      <alignment vertical="center" wrapText="1"/>
    </xf>
    <xf numFmtId="0" fontId="4" fillId="0" borderId="0" xfId="0" applyFont="1" applyAlignment="1" applyProtection="1">
      <alignment horizontal="center" vertical="center"/>
      <protection hidden="1"/>
    </xf>
    <xf numFmtId="0" fontId="7" fillId="2" borderId="56" xfId="0" applyFont="1" applyFill="1" applyBorder="1" applyAlignment="1" applyProtection="1">
      <alignment horizontal="left" vertical="center" wrapText="1"/>
      <protection locked="0"/>
    </xf>
    <xf numFmtId="0" fontId="7" fillId="2" borderId="59" xfId="0" applyFont="1" applyFill="1" applyBorder="1" applyAlignment="1" applyProtection="1">
      <alignment horizontal="left" vertical="center" wrapText="1"/>
      <protection locked="0"/>
    </xf>
    <xf numFmtId="0" fontId="24" fillId="2" borderId="4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39" xfId="0" applyFont="1" applyFill="1" applyBorder="1" applyAlignment="1" applyProtection="1">
      <alignment horizontal="left" vertical="center" wrapText="1"/>
      <protection locked="0"/>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7" xfId="0" applyFont="1" applyFill="1" applyBorder="1" applyAlignment="1">
      <alignment vertical="top" wrapText="1"/>
    </xf>
    <xf numFmtId="0" fontId="24" fillId="2" borderId="8" xfId="0" applyFont="1" applyFill="1" applyBorder="1" applyAlignment="1">
      <alignment horizontal="left" vertical="top" wrapText="1"/>
    </xf>
    <xf numFmtId="0" fontId="24" fillId="2" borderId="0" xfId="0" applyFont="1" applyFill="1" applyAlignment="1">
      <alignment horizontal="left" vertical="top" wrapText="1"/>
    </xf>
    <xf numFmtId="0" fontId="7" fillId="2" borderId="0" xfId="0" applyFont="1" applyFill="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24" fillId="2" borderId="9" xfId="0" applyFont="1" applyFill="1" applyBorder="1" applyAlignment="1">
      <alignment horizontal="left" vertical="center"/>
    </xf>
    <xf numFmtId="0" fontId="24" fillId="2" borderId="12" xfId="0" applyFont="1" applyFill="1" applyBorder="1" applyAlignment="1">
      <alignment horizontal="left" vertical="top"/>
    </xf>
    <xf numFmtId="0" fontId="24" fillId="2" borderId="1" xfId="0" applyFont="1" applyFill="1" applyBorder="1" applyAlignment="1">
      <alignment horizontal="left" vertical="top"/>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16" xfId="0" applyFont="1" applyFill="1" applyBorder="1" applyAlignment="1">
      <alignment horizontal="center" vertical="center"/>
    </xf>
    <xf numFmtId="0" fontId="26" fillId="2" borderId="0" xfId="0" applyFont="1" applyFill="1" applyAlignment="1">
      <alignment horizontal="left" vertical="top" wrapText="1"/>
    </xf>
    <xf numFmtId="0" fontId="4" fillId="2" borderId="0" xfId="0" applyFont="1" applyFill="1" applyAlignment="1">
      <alignment horizontal="left" wrapText="1"/>
    </xf>
    <xf numFmtId="0" fontId="24" fillId="2" borderId="48" xfId="0" applyFont="1" applyFill="1" applyBorder="1" applyAlignment="1">
      <alignment vertical="top"/>
    </xf>
    <xf numFmtId="0" fontId="24" fillId="2" borderId="49" xfId="0" applyFont="1" applyFill="1" applyBorder="1" applyAlignment="1">
      <alignment vertical="top"/>
    </xf>
    <xf numFmtId="0" fontId="24" fillId="2" borderId="50" xfId="0" applyFont="1" applyFill="1" applyBorder="1" applyAlignment="1">
      <alignment vertical="top"/>
    </xf>
    <xf numFmtId="0" fontId="24" fillId="2" borderId="51" xfId="0" applyFont="1" applyFill="1" applyBorder="1" applyAlignment="1">
      <alignment vertical="top"/>
    </xf>
    <xf numFmtId="0" fontId="24" fillId="2" borderId="0" xfId="0" applyFont="1" applyFill="1" applyAlignment="1">
      <alignment vertical="top"/>
    </xf>
    <xf numFmtId="0" fontId="24" fillId="2" borderId="52" xfId="0" applyFont="1" applyFill="1" applyBorder="1" applyAlignment="1">
      <alignment vertical="top"/>
    </xf>
    <xf numFmtId="0" fontId="4" fillId="2" borderId="51" xfId="0" applyFont="1" applyFill="1" applyBorder="1" applyAlignment="1">
      <alignment horizontal="center"/>
    </xf>
    <xf numFmtId="0" fontId="4" fillId="2" borderId="52" xfId="0" applyFont="1" applyFill="1" applyBorder="1" applyAlignment="1">
      <alignment wrapText="1"/>
    </xf>
    <xf numFmtId="0" fontId="4" fillId="2" borderId="53" xfId="0" applyFont="1" applyFill="1" applyBorder="1" applyAlignment="1">
      <alignment horizontal="center"/>
    </xf>
    <xf numFmtId="0" fontId="4" fillId="2" borderId="54" xfId="0" applyFont="1" applyFill="1" applyBorder="1" applyAlignment="1">
      <alignment vertical="center"/>
    </xf>
    <xf numFmtId="0" fontId="4" fillId="2" borderId="54" xfId="0" applyFont="1" applyFill="1" applyBorder="1"/>
    <xf numFmtId="0" fontId="4" fillId="2" borderId="55" xfId="0" applyFont="1" applyFill="1" applyBorder="1" applyAlignment="1">
      <alignment wrapText="1"/>
    </xf>
    <xf numFmtId="0" fontId="16" fillId="2" borderId="0" xfId="0" applyFont="1" applyFill="1"/>
    <xf numFmtId="0" fontId="39" fillId="2" borderId="0" xfId="0" applyFont="1" applyFill="1" applyAlignment="1">
      <alignment horizontal="right"/>
    </xf>
    <xf numFmtId="0" fontId="10" fillId="2" borderId="0" xfId="0" applyFont="1" applyFill="1" applyAlignment="1">
      <alignment vertical="top"/>
    </xf>
    <xf numFmtId="0" fontId="4" fillId="2" borderId="0" xfId="0" applyFont="1" applyFill="1" applyAlignment="1">
      <alignment horizontal="center" vertical="top"/>
    </xf>
    <xf numFmtId="0" fontId="26" fillId="2" borderId="1" xfId="0" applyFont="1" applyFill="1" applyBorder="1" applyAlignment="1">
      <alignment horizontal="right"/>
    </xf>
    <xf numFmtId="0" fontId="4" fillId="2" borderId="39" xfId="0" applyFont="1" applyFill="1" applyBorder="1" applyAlignment="1">
      <alignment horizontal="center" vertical="center" wrapText="1"/>
    </xf>
    <xf numFmtId="0" fontId="7" fillId="0" borderId="0" xfId="0" applyFont="1" applyProtection="1">
      <protection hidden="1"/>
    </xf>
    <xf numFmtId="0" fontId="4" fillId="2" borderId="39" xfId="0" applyFont="1" applyFill="1" applyBorder="1" applyAlignment="1">
      <alignment horizontal="center" vertical="center"/>
    </xf>
    <xf numFmtId="0" fontId="24" fillId="2" borderId="39" xfId="0" applyFont="1" applyFill="1" applyBorder="1" applyAlignment="1">
      <alignment horizontal="center" vertical="center" wrapText="1"/>
    </xf>
    <xf numFmtId="0" fontId="42" fillId="0" borderId="0" xfId="0" applyFont="1" applyAlignment="1" applyProtection="1">
      <alignment vertical="center"/>
      <protection locked="0"/>
    </xf>
    <xf numFmtId="0" fontId="7" fillId="0" borderId="0" xfId="0" applyFont="1" applyAlignment="1" applyProtection="1">
      <alignment vertical="center"/>
      <protection hidden="1"/>
    </xf>
    <xf numFmtId="0" fontId="4" fillId="2" borderId="3" xfId="0" applyFont="1" applyFill="1" applyBorder="1" applyAlignment="1">
      <alignment horizontal="left" vertical="center" wrapText="1" shrinkToFit="1"/>
    </xf>
    <xf numFmtId="0" fontId="4" fillId="2" borderId="4" xfId="0" applyFont="1" applyFill="1" applyBorder="1" applyAlignment="1">
      <alignment horizontal="left" vertical="center" wrapText="1" shrinkToFit="1"/>
    </xf>
    <xf numFmtId="0" fontId="24" fillId="2" borderId="8" xfId="0" applyFont="1" applyFill="1" applyBorder="1" applyAlignment="1">
      <alignment vertical="center" wrapText="1"/>
    </xf>
    <xf numFmtId="0" fontId="24" fillId="2" borderId="0" xfId="0" applyFont="1" applyFill="1" applyAlignment="1">
      <alignment vertical="center" wrapText="1"/>
    </xf>
    <xf numFmtId="0" fontId="24" fillId="2" borderId="9" xfId="0" applyFont="1" applyFill="1" applyBorder="1" applyAlignment="1">
      <alignment vertical="center" wrapText="1"/>
    </xf>
    <xf numFmtId="0" fontId="26" fillId="0" borderId="0" xfId="0" applyFont="1" applyAlignment="1" applyProtection="1">
      <alignment vertical="center"/>
      <protection hidden="1"/>
    </xf>
    <xf numFmtId="0" fontId="4" fillId="2" borderId="2" xfId="0" applyFont="1" applyFill="1" applyBorder="1" applyAlignment="1">
      <alignment horizontal="right" vertical="center"/>
    </xf>
    <xf numFmtId="0" fontId="4" fillId="2" borderId="3" xfId="0" applyFont="1" applyFill="1" applyBorder="1" applyAlignment="1">
      <alignment horizontal="lef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8" xfId="0" applyFont="1" applyFill="1" applyBorder="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9" xfId="0" applyFont="1" applyFill="1" applyBorder="1" applyAlignment="1" applyProtection="1">
      <alignment horizontal="left" vertical="center"/>
      <protection hidden="1"/>
    </xf>
    <xf numFmtId="0" fontId="4" fillId="2" borderId="43" xfId="0" applyFont="1" applyFill="1" applyBorder="1" applyAlignment="1">
      <alignment horizontal="center" vertical="center"/>
    </xf>
    <xf numFmtId="0" fontId="4" fillId="2" borderId="0" xfId="0" applyFont="1" applyFill="1" applyAlignment="1" applyProtection="1">
      <alignment vertical="center"/>
      <protection hidden="1"/>
    </xf>
    <xf numFmtId="0" fontId="4" fillId="2" borderId="0" xfId="0" applyFont="1" applyFill="1" applyAlignment="1" applyProtection="1">
      <alignment horizontal="right" vertical="center"/>
      <protection hidden="1"/>
    </xf>
    <xf numFmtId="0" fontId="4" fillId="2" borderId="9" xfId="0" applyFont="1" applyFill="1" applyBorder="1" applyAlignment="1">
      <alignment horizontal="left" vertical="center"/>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hidden="1"/>
    </xf>
    <xf numFmtId="0" fontId="4" fillId="2" borderId="4" xfId="0" applyFont="1" applyFill="1" applyBorder="1" applyAlignment="1">
      <alignment vertical="center"/>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2" xfId="0" applyFont="1" applyFill="1" applyBorder="1" applyAlignment="1">
      <alignment vertical="center" wrapText="1"/>
    </xf>
    <xf numFmtId="0" fontId="4" fillId="2" borderId="1"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1" xfId="0" applyFont="1" applyFill="1" applyBorder="1" applyAlignment="1">
      <alignment horizontal="left" vertical="center" wrapText="1"/>
    </xf>
    <xf numFmtId="0" fontId="24" fillId="2" borderId="12" xfId="0" applyFont="1" applyFill="1" applyBorder="1" applyAlignment="1" applyProtection="1">
      <alignment vertical="center" wrapText="1"/>
      <protection hidden="1"/>
    </xf>
    <xf numFmtId="0" fontId="24" fillId="2" borderId="1" xfId="0" applyFont="1" applyFill="1" applyBorder="1" applyAlignment="1" applyProtection="1">
      <alignment vertical="center" wrapText="1"/>
      <protection hidden="1"/>
    </xf>
    <xf numFmtId="0" fontId="24" fillId="2" borderId="16" xfId="0" applyFont="1" applyFill="1" applyBorder="1" applyAlignment="1" applyProtection="1">
      <alignment vertical="center" wrapText="1"/>
      <protection hidden="1"/>
    </xf>
    <xf numFmtId="0" fontId="24" fillId="2" borderId="16" xfId="0" applyFont="1" applyFill="1" applyBorder="1" applyAlignment="1" applyProtection="1">
      <alignment vertical="top" wrapText="1"/>
      <protection hidden="1"/>
    </xf>
    <xf numFmtId="0" fontId="4" fillId="2" borderId="9" xfId="0" applyFont="1" applyFill="1" applyBorder="1" applyAlignment="1">
      <alignment vertical="center"/>
    </xf>
    <xf numFmtId="0" fontId="7" fillId="2" borderId="0" xfId="0" applyFont="1" applyFill="1" applyAlignment="1">
      <alignment horizontal="center" vertical="top" wrapText="1"/>
    </xf>
    <xf numFmtId="0" fontId="45" fillId="2" borderId="0" xfId="0" applyFont="1" applyFill="1" applyAlignment="1">
      <alignment horizontal="center" wrapText="1"/>
    </xf>
    <xf numFmtId="0" fontId="4" fillId="2" borderId="62" xfId="0" applyFont="1" applyFill="1" applyBorder="1"/>
    <xf numFmtId="0" fontId="4" fillId="2" borderId="63" xfId="0" applyFont="1" applyFill="1" applyBorder="1" applyAlignment="1">
      <alignment horizontal="center"/>
    </xf>
    <xf numFmtId="0" fontId="4" fillId="2" borderId="63" xfId="0" applyFont="1" applyFill="1" applyBorder="1"/>
    <xf numFmtId="0" fontId="4" fillId="2" borderId="64" xfId="0" applyFont="1" applyFill="1" applyBorder="1"/>
    <xf numFmtId="0" fontId="4" fillId="2" borderId="65" xfId="0" applyFont="1" applyFill="1" applyBorder="1"/>
    <xf numFmtId="0" fontId="4" fillId="2" borderId="66" xfId="0" applyFont="1" applyFill="1" applyBorder="1"/>
    <xf numFmtId="0" fontId="4" fillId="2" borderId="67" xfId="0" applyFont="1" applyFill="1" applyBorder="1"/>
    <xf numFmtId="0" fontId="4" fillId="2" borderId="68" xfId="0" applyFont="1" applyFill="1" applyBorder="1" applyAlignment="1">
      <alignment horizontal="center"/>
    </xf>
    <xf numFmtId="0" fontId="4" fillId="2" borderId="68" xfId="0" applyFont="1" applyFill="1" applyBorder="1"/>
    <xf numFmtId="0" fontId="4" fillId="2" borderId="69" xfId="0" applyFont="1" applyFill="1" applyBorder="1"/>
    <xf numFmtId="0" fontId="0" fillId="0" borderId="0" xfId="0" applyAlignment="1">
      <alignment horizontal="center"/>
    </xf>
    <xf numFmtId="49" fontId="0" fillId="0" borderId="0" xfId="0" applyNumberFormat="1" applyAlignment="1">
      <alignment horizontal="center"/>
    </xf>
    <xf numFmtId="0" fontId="49" fillId="0" borderId="0" xfId="0" applyFont="1" applyAlignment="1">
      <alignment horizontal="center"/>
    </xf>
    <xf numFmtId="0" fontId="50" fillId="0" borderId="0" xfId="0" applyFont="1"/>
    <xf numFmtId="0" fontId="51" fillId="0" borderId="0" xfId="0" applyFont="1"/>
    <xf numFmtId="0" fontId="49" fillId="0" borderId="0" xfId="0" applyFont="1" applyAlignment="1">
      <alignment horizontal="right"/>
    </xf>
    <xf numFmtId="0" fontId="0" fillId="0" borderId="0" xfId="0" applyAlignment="1">
      <alignment horizontal="right"/>
    </xf>
    <xf numFmtId="0" fontId="8" fillId="0" borderId="0" xfId="0" applyFont="1"/>
    <xf numFmtId="0" fontId="8" fillId="0" borderId="0" xfId="0" applyFont="1" applyAlignment="1">
      <alignment horizontal="right"/>
    </xf>
    <xf numFmtId="0" fontId="54" fillId="0" borderId="0" xfId="0" applyFont="1" applyAlignment="1">
      <alignment horizontal="right"/>
    </xf>
    <xf numFmtId="49" fontId="0" fillId="0" borderId="0" xfId="0" applyNumberFormat="1" applyAlignment="1">
      <alignment horizontal="right"/>
    </xf>
    <xf numFmtId="38" fontId="0" fillId="0" borderId="0" xfId="1" applyFont="1" applyAlignment="1"/>
    <xf numFmtId="0" fontId="0" fillId="3" borderId="0" xfId="0" applyFill="1"/>
    <xf numFmtId="0" fontId="11" fillId="2" borderId="0" xfId="0" applyFont="1" applyFill="1" applyProtection="1">
      <protection hidden="1"/>
    </xf>
    <xf numFmtId="0" fontId="22" fillId="4" borderId="0" xfId="0" applyFont="1" applyFill="1" applyAlignment="1" applyProtection="1">
      <alignment vertical="center"/>
      <protection hidden="1"/>
    </xf>
    <xf numFmtId="0" fontId="11" fillId="2" borderId="0" xfId="0" applyFont="1" applyFill="1" applyAlignment="1" applyProtection="1">
      <alignment vertical="center"/>
      <protection hidden="1"/>
    </xf>
    <xf numFmtId="0" fontId="19" fillId="2" borderId="0" xfId="0" applyFont="1" applyFill="1" applyAlignment="1" applyProtection="1">
      <alignment vertical="center"/>
      <protection locked="0"/>
    </xf>
    <xf numFmtId="14" fontId="11" fillId="2" borderId="0" xfId="0" applyNumberFormat="1" applyFont="1" applyFill="1" applyAlignment="1" applyProtection="1">
      <alignment vertical="center"/>
      <protection hidden="1"/>
    </xf>
    <xf numFmtId="0" fontId="11" fillId="2" borderId="0" xfId="0" applyFont="1" applyFill="1" applyAlignment="1" applyProtection="1">
      <alignment horizontal="center" vertical="center"/>
      <protection hidden="1"/>
    </xf>
    <xf numFmtId="0" fontId="4" fillId="2" borderId="1" xfId="0" applyFont="1" applyFill="1" applyBorder="1" applyAlignment="1" applyProtection="1">
      <alignment horizontal="right" vertical="center"/>
      <protection locked="0"/>
    </xf>
    <xf numFmtId="14" fontId="11" fillId="5" borderId="0" xfId="0" applyNumberFormat="1" applyFont="1" applyFill="1" applyAlignment="1" applyProtection="1">
      <alignment vertical="center"/>
      <protection hidden="1"/>
    </xf>
    <xf numFmtId="0" fontId="4" fillId="2" borderId="1" xfId="0" applyFont="1" applyFill="1" applyBorder="1" applyAlignment="1" applyProtection="1">
      <alignment horizontal="left"/>
      <protection locked="0"/>
    </xf>
    <xf numFmtId="0" fontId="4" fillId="2" borderId="0" xfId="0" applyFont="1" applyFill="1" applyAlignment="1" applyProtection="1">
      <alignment horizontal="left" vertical="center" wrapText="1"/>
      <protection hidden="1"/>
    </xf>
    <xf numFmtId="0" fontId="4" fillId="2" borderId="0" xfId="0" applyFont="1" applyFill="1" applyProtection="1">
      <protection hidden="1"/>
    </xf>
    <xf numFmtId="0" fontId="16" fillId="2" borderId="0" xfId="0" applyFont="1" applyFill="1" applyAlignment="1" applyProtection="1">
      <alignment vertical="center"/>
      <protection hidden="1"/>
    </xf>
    <xf numFmtId="0" fontId="4" fillId="2" borderId="0" xfId="3" applyFont="1" applyFill="1" applyAlignment="1">
      <alignment vertical="center" wrapText="1"/>
    </xf>
    <xf numFmtId="0" fontId="4" fillId="2" borderId="0" xfId="0" applyFont="1" applyFill="1" applyAlignment="1" applyProtection="1">
      <alignment horizontal="center" vertical="center"/>
      <protection hidden="1"/>
    </xf>
    <xf numFmtId="0" fontId="24" fillId="2" borderId="0" xfId="0" applyFont="1" applyFill="1" applyAlignment="1" applyProtection="1">
      <alignment vertical="top"/>
      <protection hidden="1"/>
    </xf>
    <xf numFmtId="0" fontId="34" fillId="2" borderId="0" xfId="0" applyFont="1" applyFill="1" applyAlignment="1" applyProtection="1">
      <alignment wrapText="1"/>
      <protection hidden="1"/>
    </xf>
    <xf numFmtId="0" fontId="28" fillId="0" borderId="0" xfId="0" applyFont="1"/>
    <xf numFmtId="0" fontId="28" fillId="0" borderId="0" xfId="0" applyFont="1" applyProtection="1">
      <protection hidden="1"/>
    </xf>
    <xf numFmtId="0" fontId="23" fillId="2" borderId="0" xfId="0" applyFont="1" applyFill="1" applyAlignment="1" applyProtection="1">
      <alignment wrapText="1"/>
      <protection hidden="1"/>
    </xf>
    <xf numFmtId="0" fontId="40" fillId="0" borderId="0" xfId="0" applyFont="1"/>
    <xf numFmtId="0" fontId="40" fillId="0" borderId="0" xfId="0" applyFont="1" applyProtection="1">
      <protection hidden="1"/>
    </xf>
    <xf numFmtId="0" fontId="42" fillId="0" borderId="0" xfId="0" applyFont="1"/>
    <xf numFmtId="0" fontId="42" fillId="0" borderId="0" xfId="0" applyFont="1" applyProtection="1">
      <protection hidden="1"/>
    </xf>
    <xf numFmtId="0" fontId="34" fillId="2" borderId="0" xfId="0" applyFont="1" applyFill="1" applyAlignment="1" applyProtection="1">
      <alignment vertical="center" wrapText="1"/>
      <protection hidden="1"/>
    </xf>
    <xf numFmtId="0" fontId="42" fillId="0" borderId="0" xfId="0" applyFont="1" applyAlignment="1">
      <alignment vertical="center"/>
    </xf>
    <xf numFmtId="0" fontId="42" fillId="0" borderId="0" xfId="0" applyFont="1" applyAlignment="1" applyProtection="1">
      <alignment vertical="center"/>
      <protection hidden="1"/>
    </xf>
    <xf numFmtId="0" fontId="24" fillId="2" borderId="2" xfId="0" applyFont="1" applyFill="1" applyBorder="1" applyAlignment="1" applyProtection="1">
      <alignment horizontal="left" vertical="center" wrapText="1" shrinkToFit="1"/>
      <protection locked="0"/>
    </xf>
    <xf numFmtId="0" fontId="24" fillId="2" borderId="8" xfId="0" applyFont="1" applyFill="1" applyBorder="1" applyAlignment="1" applyProtection="1">
      <alignment vertical="center" wrapText="1"/>
      <protection locked="0"/>
    </xf>
    <xf numFmtId="0" fontId="34" fillId="2" borderId="0" xfId="0" applyFont="1" applyFill="1" applyAlignment="1">
      <alignment vertical="center" wrapText="1"/>
    </xf>
    <xf numFmtId="0" fontId="43" fillId="0" borderId="0" xfId="0" applyFont="1" applyAlignment="1">
      <alignment vertical="center"/>
    </xf>
    <xf numFmtId="0" fontId="43" fillId="0" borderId="0" xfId="0" applyFont="1" applyAlignment="1" applyProtection="1">
      <alignment vertical="center"/>
      <protection hidden="1"/>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23" fillId="2" borderId="8" xfId="0" applyFont="1" applyFill="1" applyBorder="1" applyAlignment="1" applyProtection="1">
      <alignment vertical="center" wrapText="1"/>
      <protection hidden="1"/>
    </xf>
    <xf numFmtId="0" fontId="23" fillId="2" borderId="0" xfId="0" applyFont="1" applyFill="1" applyAlignment="1" applyProtection="1">
      <alignment horizontal="left" vertical="center" wrapText="1"/>
      <protection hidden="1"/>
    </xf>
    <xf numFmtId="0" fontId="34" fillId="2" borderId="0" xfId="0" applyFont="1" applyFill="1" applyAlignment="1" applyProtection="1">
      <alignment horizontal="center" vertical="center" wrapText="1"/>
      <protection hidden="1"/>
    </xf>
    <xf numFmtId="0" fontId="34" fillId="2" borderId="0" xfId="0" applyFont="1" applyFill="1" applyAlignment="1" applyProtection="1">
      <alignment horizontal="left" vertical="center" wrapText="1"/>
      <protection hidden="1"/>
    </xf>
    <xf numFmtId="0" fontId="42" fillId="0" borderId="0" xfId="0" applyFont="1" applyAlignment="1">
      <alignment horizontal="center" vertical="center"/>
    </xf>
    <xf numFmtId="0" fontId="42" fillId="0" borderId="0" xfId="0" applyFont="1" applyAlignment="1" applyProtection="1">
      <alignment horizontal="center" vertical="center"/>
      <protection hidden="1"/>
    </xf>
    <xf numFmtId="0" fontId="17" fillId="2" borderId="0" xfId="0" applyFont="1" applyFill="1" applyAlignment="1" applyProtection="1">
      <alignment vertical="center" wrapText="1"/>
      <protection hidden="1"/>
    </xf>
    <xf numFmtId="0" fontId="28" fillId="0" borderId="0" xfId="0" applyFont="1" applyAlignment="1">
      <alignment horizontal="center" vertical="center"/>
    </xf>
    <xf numFmtId="0" fontId="28" fillId="0" borderId="0" xfId="0" applyFont="1" applyAlignment="1" applyProtection="1">
      <alignment horizontal="center" vertical="center"/>
      <protection hidden="1"/>
    </xf>
    <xf numFmtId="0" fontId="46" fillId="8" borderId="0" xfId="0" applyFont="1" applyFill="1" applyAlignment="1">
      <alignment vertical="center"/>
    </xf>
    <xf numFmtId="0" fontId="46" fillId="0" borderId="0" xfId="0" applyFont="1" applyAlignment="1">
      <alignment vertical="center"/>
    </xf>
    <xf numFmtId="0" fontId="48" fillId="0" borderId="0" xfId="0" applyFont="1" applyAlignment="1">
      <alignment vertical="center"/>
    </xf>
    <xf numFmtId="38" fontId="0" fillId="0" borderId="0" xfId="1" applyFont="1" applyAlignment="1">
      <alignment horizontal="center"/>
    </xf>
    <xf numFmtId="0" fontId="48" fillId="8" borderId="0" xfId="0" applyFont="1" applyFill="1" applyAlignment="1">
      <alignment vertical="center"/>
    </xf>
    <xf numFmtId="0" fontId="53" fillId="0" borderId="0" xfId="0" applyFont="1" applyAlignment="1">
      <alignment vertical="center"/>
    </xf>
    <xf numFmtId="38" fontId="0" fillId="3" borderId="0" xfId="1" applyFont="1" applyFill="1" applyAlignment="1"/>
    <xf numFmtId="0" fontId="50" fillId="8" borderId="0" xfId="0" applyFont="1" applyFill="1" applyAlignment="1">
      <alignment vertical="center"/>
    </xf>
    <xf numFmtId="0" fontId="51" fillId="8" borderId="0" xfId="0" applyFont="1" applyFill="1" applyAlignment="1">
      <alignment vertical="center"/>
    </xf>
    <xf numFmtId="38" fontId="0" fillId="3" borderId="0" xfId="1" applyFont="1" applyFill="1" applyAlignment="1">
      <alignment horizontal="right"/>
    </xf>
    <xf numFmtId="14" fontId="53" fillId="0" borderId="0" xfId="0" applyNumberFormat="1" applyFont="1" applyAlignment="1">
      <alignment vertical="center"/>
    </xf>
    <xf numFmtId="0" fontId="53" fillId="0" borderId="0" xfId="0" applyFont="1" applyAlignment="1">
      <alignment horizontal="left" vertical="center"/>
    </xf>
    <xf numFmtId="0" fontId="12" fillId="2" borderId="0" xfId="0" applyFont="1" applyFill="1" applyAlignment="1">
      <alignment vertical="center"/>
    </xf>
    <xf numFmtId="0" fontId="11" fillId="9" borderId="0" xfId="0" applyFont="1" applyFill="1" applyAlignment="1" applyProtection="1">
      <alignment vertical="center"/>
      <protection hidden="1"/>
    </xf>
    <xf numFmtId="0" fontId="4" fillId="0" borderId="0" xfId="0" applyFont="1" applyFill="1"/>
    <xf numFmtId="0" fontId="11" fillId="0" borderId="0" xfId="0" applyFont="1" applyFill="1" applyProtection="1">
      <protection hidden="1"/>
    </xf>
    <xf numFmtId="0" fontId="11" fillId="0" borderId="0" xfId="0" applyFont="1" applyFill="1" applyAlignment="1" applyProtection="1">
      <alignment horizontal="center" vertical="center"/>
      <protection locked="0"/>
    </xf>
    <xf numFmtId="0" fontId="4" fillId="2" borderId="6"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11" fillId="0" borderId="0" xfId="0" applyFont="1" applyAlignment="1">
      <alignment vertical="center"/>
    </xf>
    <xf numFmtId="0" fontId="11" fillId="3" borderId="0" xfId="0" applyFont="1" applyFill="1" applyAlignment="1" applyProtection="1">
      <alignment vertical="center"/>
      <protection hidden="1"/>
    </xf>
    <xf numFmtId="0" fontId="11" fillId="3" borderId="0" xfId="0" applyFont="1" applyFill="1" applyAlignment="1">
      <alignment vertical="center"/>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9" fillId="3" borderId="0" xfId="0" applyFont="1" applyFill="1" applyAlignment="1" applyProtection="1">
      <alignment vertical="center"/>
      <protection hidden="1"/>
    </xf>
    <xf numFmtId="0" fontId="69" fillId="2" borderId="0" xfId="0" applyFont="1" applyFill="1" applyAlignment="1">
      <alignment horizontal="right" vertical="center"/>
    </xf>
    <xf numFmtId="0" fontId="11" fillId="0" borderId="0" xfId="0" applyFont="1" applyFill="1" applyAlignment="1" applyProtection="1">
      <alignment vertical="center"/>
      <protection hidden="1"/>
    </xf>
    <xf numFmtId="0" fontId="11" fillId="0" borderId="0" xfId="0" applyFont="1" applyFill="1" applyAlignment="1">
      <alignment vertical="center"/>
    </xf>
    <xf numFmtId="0" fontId="68" fillId="0" borderId="0" xfId="0" applyFont="1" applyFill="1" applyAlignment="1" applyProtection="1">
      <alignment vertical="center"/>
      <protection locked="0"/>
    </xf>
    <xf numFmtId="0" fontId="11" fillId="0" borderId="0" xfId="0" applyFont="1" applyFill="1" applyAlignment="1" applyProtection="1">
      <alignment vertical="center"/>
      <protection locked="0" hidden="1"/>
    </xf>
    <xf numFmtId="0" fontId="4" fillId="2" borderId="0" xfId="0" applyFont="1" applyFill="1" applyAlignment="1" applyProtection="1">
      <alignment vertical="center"/>
    </xf>
    <xf numFmtId="0" fontId="19" fillId="4" borderId="0" xfId="0" applyFont="1" applyFill="1" applyAlignment="1" applyProtection="1">
      <alignment vertical="center"/>
    </xf>
    <xf numFmtId="0" fontId="4" fillId="2" borderId="0" xfId="0" applyFont="1" applyFill="1" applyAlignment="1" applyProtection="1">
      <alignment vertical="center" wrapText="1"/>
    </xf>
    <xf numFmtId="0" fontId="21" fillId="5" borderId="0" xfId="0" applyFont="1" applyFill="1" applyAlignment="1" applyProtection="1">
      <alignment vertical="center"/>
    </xf>
    <xf numFmtId="0" fontId="17" fillId="2" borderId="0" xfId="0" applyFont="1" applyFill="1" applyProtection="1"/>
    <xf numFmtId="0" fontId="36" fillId="0" borderId="0" xfId="0" applyFont="1" applyFill="1" applyAlignment="1" applyProtection="1">
      <alignment horizontal="center" vertical="center"/>
    </xf>
    <xf numFmtId="0" fontId="4"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20" fillId="2" borderId="0" xfId="0" applyFont="1" applyFill="1" applyAlignment="1" applyProtection="1">
      <alignment vertical="center"/>
    </xf>
    <xf numFmtId="0" fontId="11" fillId="0" borderId="0" xfId="0" applyFont="1" applyFill="1" applyAlignment="1" applyProtection="1">
      <alignment horizontal="center" vertical="center"/>
    </xf>
    <xf numFmtId="0" fontId="4" fillId="2" borderId="0" xfId="0" applyFont="1" applyFill="1" applyAlignment="1" applyProtection="1">
      <alignment horizontal="left" vertical="center" wrapText="1"/>
    </xf>
    <xf numFmtId="0" fontId="11" fillId="2" borderId="0" xfId="0" applyFont="1" applyFill="1" applyProtection="1"/>
    <xf numFmtId="0" fontId="4" fillId="2" borderId="0" xfId="0" applyFont="1" applyFill="1" applyProtection="1"/>
    <xf numFmtId="0" fontId="12" fillId="2" borderId="0" xfId="0" applyFont="1" applyFill="1" applyAlignment="1" applyProtection="1">
      <alignment vertical="center"/>
    </xf>
    <xf numFmtId="0" fontId="4" fillId="2" borderId="0" xfId="0" applyFont="1" applyFill="1" applyAlignment="1" applyProtection="1">
      <alignment horizontal="right" vertical="top" shrinkToFit="1"/>
    </xf>
    <xf numFmtId="0" fontId="13" fillId="2" borderId="0" xfId="0" applyFont="1" applyFill="1" applyAlignment="1" applyProtection="1">
      <alignment horizontal="right" vertical="top"/>
    </xf>
    <xf numFmtId="0" fontId="4" fillId="2" borderId="0" xfId="0" applyFont="1" applyFill="1" applyAlignment="1" applyProtection="1">
      <alignment horizontal="right" vertical="top"/>
    </xf>
    <xf numFmtId="0" fontId="11" fillId="2" borderId="0" xfId="0" applyFont="1" applyFill="1" applyAlignment="1" applyProtection="1">
      <alignment vertical="center"/>
    </xf>
    <xf numFmtId="0" fontId="68" fillId="2" borderId="0" xfId="0" applyFont="1" applyFill="1" applyAlignment="1" applyProtection="1">
      <alignment vertical="center"/>
    </xf>
    <xf numFmtId="0" fontId="4" fillId="2" borderId="3" xfId="0" applyFont="1" applyFill="1" applyBorder="1" applyAlignment="1">
      <alignment horizontal="left" vertical="center"/>
    </xf>
    <xf numFmtId="0" fontId="4" fillId="2" borderId="3"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0" xfId="3" applyFont="1" applyFill="1" applyAlignment="1">
      <alignment vertical="center" wrapText="1"/>
    </xf>
    <xf numFmtId="0" fontId="24" fillId="2" borderId="0" xfId="0" applyFont="1" applyFill="1" applyAlignment="1">
      <alignment horizontal="left" vertical="center" wrapText="1"/>
    </xf>
    <xf numFmtId="0" fontId="24" fillId="2" borderId="40"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2" borderId="43" xfId="0" applyFont="1" applyFill="1" applyBorder="1" applyAlignment="1">
      <alignment horizontal="center" vertical="center"/>
    </xf>
    <xf numFmtId="0" fontId="4" fillId="2" borderId="39"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4" fillId="2" borderId="0" xfId="0" applyFont="1" applyFill="1" applyAlignment="1">
      <alignment horizontal="center" vertical="center"/>
    </xf>
    <xf numFmtId="0" fontId="4" fillId="2" borderId="1" xfId="0" applyFont="1" applyFill="1" applyBorder="1" applyAlignment="1">
      <alignment horizontal="righ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7" fillId="2" borderId="0" xfId="0" applyFont="1" applyFill="1" applyAlignment="1">
      <alignment horizontal="right" vertical="top"/>
    </xf>
    <xf numFmtId="0" fontId="4" fillId="2" borderId="45" xfId="0" applyFont="1" applyFill="1" applyBorder="1" applyAlignment="1" applyProtection="1">
      <alignment vertical="center" wrapText="1"/>
      <protection locked="0"/>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24" fillId="2" borderId="40" xfId="0" applyFont="1" applyFill="1" applyBorder="1" applyAlignment="1" applyProtection="1">
      <alignment horizontal="left" vertical="center" wrapText="1"/>
      <protection locked="0"/>
    </xf>
    <xf numFmtId="0" fontId="4" fillId="2" borderId="0" xfId="3" applyFont="1" applyFill="1" applyAlignment="1">
      <alignment vertical="center" wrapText="1"/>
    </xf>
    <xf numFmtId="0" fontId="24" fillId="2" borderId="0" xfId="0" applyFont="1" applyFill="1" applyAlignment="1">
      <alignment horizontal="left" vertical="center" wrapText="1"/>
    </xf>
    <xf numFmtId="0" fontId="4" fillId="2" borderId="43" xfId="0" applyFont="1" applyFill="1" applyBorder="1" applyAlignment="1">
      <alignment horizontal="center" vertical="center"/>
    </xf>
    <xf numFmtId="0" fontId="4" fillId="2" borderId="1" xfId="0" applyFont="1" applyFill="1" applyBorder="1" applyAlignment="1">
      <alignment horizontal="right" vertical="center" wrapText="1"/>
    </xf>
    <xf numFmtId="0" fontId="4" fillId="2" borderId="0" xfId="0" applyFont="1" applyFill="1" applyAlignment="1">
      <alignment horizontal="center" vertical="center"/>
    </xf>
    <xf numFmtId="0" fontId="4" fillId="2" borderId="39"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4" fillId="2" borderId="45" xfId="0" applyFont="1" applyFill="1" applyBorder="1" applyAlignment="1" applyProtection="1">
      <alignment vertical="center" wrapText="1"/>
      <protection locked="0"/>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7" fillId="2" borderId="0" xfId="0" applyFont="1" applyFill="1" applyAlignment="1">
      <alignment horizontal="right" vertical="top"/>
    </xf>
    <xf numFmtId="0" fontId="17" fillId="2" borderId="0" xfId="0" applyFont="1" applyFill="1" applyAlignment="1" applyProtection="1">
      <alignment vertical="center"/>
    </xf>
    <xf numFmtId="0" fontId="35" fillId="2" borderId="0" xfId="0" applyFont="1" applyFill="1" applyAlignment="1" applyProtection="1">
      <alignment vertical="center"/>
      <protection hidden="1"/>
    </xf>
    <xf numFmtId="0" fontId="17" fillId="2" borderId="0" xfId="0" applyFont="1" applyFill="1" applyAlignment="1" applyProtection="1">
      <alignment vertical="center"/>
      <protection hidden="1"/>
    </xf>
    <xf numFmtId="0" fontId="36" fillId="2" borderId="0" xfId="0" applyFont="1" applyFill="1" applyAlignment="1" applyProtection="1">
      <alignment vertical="center"/>
      <protection hidden="1"/>
    </xf>
    <xf numFmtId="0" fontId="36" fillId="2" borderId="0" xfId="0" applyFont="1" applyFill="1" applyAlignment="1" applyProtection="1">
      <alignment vertical="center"/>
    </xf>
    <xf numFmtId="0" fontId="11" fillId="2" borderId="0" xfId="0" applyFont="1" applyFill="1" applyAlignment="1" applyProtection="1">
      <alignment vertical="top"/>
    </xf>
    <xf numFmtId="0" fontId="11" fillId="0" borderId="0" xfId="0" applyFont="1" applyFill="1" applyAlignment="1">
      <alignment vertical="top"/>
    </xf>
    <xf numFmtId="0" fontId="4" fillId="2" borderId="0" xfId="0" applyFont="1" applyFill="1" applyAlignment="1" applyProtection="1">
      <alignment vertical="center"/>
    </xf>
    <xf numFmtId="49" fontId="4" fillId="2" borderId="0" xfId="0" applyNumberFormat="1" applyFont="1" applyFill="1" applyAlignment="1" applyProtection="1">
      <alignment horizontal="right" vertical="top"/>
    </xf>
    <xf numFmtId="0" fontId="6" fillId="2" borderId="0" xfId="0" applyFont="1" applyFill="1" applyAlignment="1" applyProtection="1">
      <alignment horizontal="right"/>
    </xf>
    <xf numFmtId="0" fontId="7" fillId="2" borderId="0" xfId="0" applyFont="1" applyFill="1" applyAlignment="1" applyProtection="1">
      <alignment horizontal="right" vertical="top"/>
    </xf>
    <xf numFmtId="0" fontId="15" fillId="2" borderId="0" xfId="0" applyFont="1" applyFill="1" applyProtection="1"/>
    <xf numFmtId="0" fontId="9" fillId="3" borderId="0" xfId="0" applyFont="1" applyFill="1" applyProtection="1"/>
    <xf numFmtId="0" fontId="10" fillId="3" borderId="0" xfId="0" applyFont="1" applyFill="1" applyProtection="1"/>
    <xf numFmtId="0" fontId="4" fillId="3" borderId="0" xfId="0" applyFont="1" applyFill="1" applyProtection="1"/>
    <xf numFmtId="0" fontId="12" fillId="2" borderId="0" xfId="0" applyFont="1" applyFill="1" applyProtection="1"/>
    <xf numFmtId="0" fontId="0" fillId="2" borderId="0" xfId="0" applyFill="1" applyAlignment="1" applyProtection="1">
      <alignment horizontal="right" vertical="top"/>
    </xf>
    <xf numFmtId="0" fontId="8" fillId="2" borderId="0" xfId="0" applyFont="1" applyFill="1" applyAlignment="1" applyProtection="1">
      <alignment vertical="top"/>
    </xf>
    <xf numFmtId="0" fontId="14" fillId="2" borderId="0" xfId="0" applyFont="1" applyFill="1" applyProtection="1"/>
    <xf numFmtId="0" fontId="10" fillId="2" borderId="0" xfId="0" applyFont="1" applyFill="1" applyProtection="1"/>
    <xf numFmtId="0" fontId="13" fillId="2" borderId="1" xfId="0" applyFont="1" applyFill="1" applyBorder="1" applyAlignment="1" applyProtection="1">
      <alignment vertical="center"/>
    </xf>
    <xf numFmtId="0" fontId="10" fillId="2" borderId="0" xfId="0" applyFont="1" applyFill="1" applyAlignment="1" applyProtection="1">
      <alignment vertical="center"/>
    </xf>
    <xf numFmtId="0" fontId="16"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Protection="1"/>
    <xf numFmtId="0" fontId="18" fillId="2" borderId="0" xfId="0" applyFont="1" applyFill="1" applyAlignment="1" applyProtection="1">
      <alignment vertical="center"/>
    </xf>
    <xf numFmtId="0" fontId="14" fillId="2" borderId="0" xfId="0" applyFont="1" applyFill="1" applyAlignment="1" applyProtection="1">
      <alignment vertical="center"/>
    </xf>
    <xf numFmtId="0" fontId="19" fillId="2" borderId="0" xfId="0" applyFont="1" applyFill="1" applyAlignment="1" applyProtection="1">
      <alignment horizontal="center" vertical="center"/>
    </xf>
    <xf numFmtId="0" fontId="19" fillId="2" borderId="0" xfId="0" applyFont="1" applyFill="1" applyAlignment="1" applyProtection="1">
      <alignment horizontal="left" vertical="center"/>
    </xf>
    <xf numFmtId="0" fontId="21" fillId="2" borderId="0" xfId="0" applyFont="1" applyFill="1" applyAlignment="1" applyProtection="1">
      <alignment vertical="center"/>
    </xf>
    <xf numFmtId="0" fontId="23" fillId="2" borderId="0" xfId="0" applyFont="1" applyFill="1" applyAlignment="1" applyProtection="1">
      <alignment vertical="center"/>
    </xf>
    <xf numFmtId="0" fontId="66" fillId="2" borderId="0" xfId="0" applyFont="1" applyFill="1" applyAlignment="1" applyProtection="1">
      <alignment vertical="center" wrapText="1"/>
    </xf>
    <xf numFmtId="0" fontId="19" fillId="2" borderId="0" xfId="0" applyFont="1" applyFill="1" applyAlignment="1" applyProtection="1">
      <alignment vertical="center"/>
    </xf>
    <xf numFmtId="0" fontId="15" fillId="2" borderId="0" xfId="0" applyFont="1" applyFill="1" applyAlignment="1" applyProtection="1">
      <alignment vertical="center"/>
    </xf>
    <xf numFmtId="0" fontId="27"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right" vertical="center"/>
    </xf>
    <xf numFmtId="0" fontId="4" fillId="2" borderId="0" xfId="0" applyFont="1" applyFill="1" applyAlignment="1" applyProtection="1">
      <alignment horizontal="center" vertical="center"/>
    </xf>
    <xf numFmtId="0" fontId="4" fillId="2" borderId="9" xfId="0" applyFont="1" applyFill="1" applyBorder="1" applyAlignment="1" applyProtection="1">
      <alignment horizontal="center" vertical="center"/>
    </xf>
    <xf numFmtId="14" fontId="19" fillId="2" borderId="0" xfId="0" applyNumberFormat="1" applyFont="1" applyFill="1" applyAlignment="1" applyProtection="1">
      <alignment vertical="center"/>
    </xf>
    <xf numFmtId="14" fontId="19" fillId="6" borderId="0" xfId="0" applyNumberFormat="1" applyFont="1" applyFill="1" applyAlignment="1" applyProtection="1">
      <alignment vertical="center"/>
    </xf>
    <xf numFmtId="14" fontId="4" fillId="2" borderId="0" xfId="0" applyNumberFormat="1" applyFont="1" applyFill="1" applyAlignment="1" applyProtection="1">
      <alignmen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xf>
    <xf numFmtId="0" fontId="14" fillId="2" borderId="0" xfId="0" applyFont="1" applyFill="1" applyAlignment="1" applyProtection="1">
      <alignment horizontal="left" vertical="center" wrapText="1"/>
    </xf>
    <xf numFmtId="14" fontId="59" fillId="2" borderId="0" xfId="0" applyNumberFormat="1" applyFont="1" applyFill="1" applyAlignment="1" applyProtection="1">
      <alignment horizontal="center" vertical="center"/>
    </xf>
    <xf numFmtId="0" fontId="28" fillId="2" borderId="0" xfId="0" applyFont="1" applyFill="1" applyAlignment="1" applyProtection="1">
      <alignment vertical="center"/>
    </xf>
    <xf numFmtId="0" fontId="4" fillId="9" borderId="0" xfId="0" applyFont="1" applyFill="1" applyAlignment="1" applyProtection="1">
      <alignment vertical="center"/>
    </xf>
    <xf numFmtId="0" fontId="45" fillId="2" borderId="0" xfId="0" applyFont="1" applyFill="1" applyAlignment="1" applyProtection="1">
      <alignment horizontal="left" vertical="center" wrapText="1"/>
    </xf>
    <xf numFmtId="0" fontId="14" fillId="9" borderId="0" xfId="0" applyFont="1" applyFill="1" applyAlignment="1" applyProtection="1">
      <alignment vertical="center"/>
    </xf>
    <xf numFmtId="14" fontId="28" fillId="9" borderId="0" xfId="0" applyNumberFormat="1" applyFont="1" applyFill="1" applyAlignment="1" applyProtection="1">
      <alignment vertical="center"/>
    </xf>
    <xf numFmtId="177" fontId="11" fillId="9" borderId="0" xfId="0" applyNumberFormat="1" applyFont="1" applyFill="1" applyAlignment="1" applyProtection="1">
      <alignment vertical="center"/>
    </xf>
    <xf numFmtId="0" fontId="30" fillId="9" borderId="0" xfId="0" applyFont="1" applyFill="1" applyAlignment="1" applyProtection="1">
      <alignment vertical="center"/>
    </xf>
    <xf numFmtId="0" fontId="28" fillId="9" borderId="0" xfId="0" applyFont="1" applyFill="1" applyAlignment="1" applyProtection="1">
      <alignment vertical="center"/>
    </xf>
    <xf numFmtId="0" fontId="4" fillId="9" borderId="0" xfId="0" applyFont="1" applyFill="1" applyProtection="1"/>
    <xf numFmtId="0" fontId="21" fillId="9" borderId="0" xfId="0" applyFont="1" applyFill="1" applyAlignment="1" applyProtection="1">
      <alignment vertical="center"/>
    </xf>
    <xf numFmtId="0" fontId="29" fillId="2" borderId="0" xfId="0" applyFont="1" applyFill="1" applyAlignment="1" applyProtection="1">
      <alignment vertical="center"/>
    </xf>
    <xf numFmtId="14" fontId="28" fillId="2" borderId="0" xfId="0" applyNumberFormat="1" applyFont="1" applyFill="1" applyAlignment="1" applyProtection="1">
      <alignment vertical="center"/>
    </xf>
    <xf numFmtId="14" fontId="28" fillId="5" borderId="0" xfId="0" applyNumberFormat="1" applyFont="1" applyFill="1" applyAlignment="1" applyProtection="1">
      <alignment vertical="center"/>
    </xf>
    <xf numFmtId="177" fontId="11" fillId="2" borderId="0" xfId="0" applyNumberFormat="1" applyFont="1" applyFill="1" applyAlignment="1" applyProtection="1">
      <alignment vertical="center"/>
    </xf>
    <xf numFmtId="0" fontId="61" fillId="2" borderId="0" xfId="0" applyFont="1" applyFill="1" applyAlignment="1" applyProtection="1">
      <alignment vertical="center"/>
    </xf>
    <xf numFmtId="0" fontId="30" fillId="2" borderId="0" xfId="0" applyFont="1" applyFill="1" applyAlignment="1" applyProtection="1">
      <alignment vertical="center"/>
    </xf>
    <xf numFmtId="0" fontId="21" fillId="6" borderId="0" xfId="0" applyFont="1" applyFill="1" applyAlignment="1" applyProtection="1">
      <alignment vertical="center"/>
    </xf>
    <xf numFmtId="0" fontId="30" fillId="6" borderId="0" xfId="0" applyFont="1" applyFill="1" applyAlignment="1" applyProtection="1">
      <alignment vertical="center"/>
    </xf>
    <xf numFmtId="0" fontId="4" fillId="2" borderId="12" xfId="0" applyFont="1" applyFill="1" applyBorder="1" applyAlignment="1" applyProtection="1">
      <alignment vertical="center"/>
    </xf>
    <xf numFmtId="0" fontId="24" fillId="2" borderId="1" xfId="0" applyFont="1" applyFill="1" applyBorder="1" applyAlignment="1" applyProtection="1">
      <alignment horizontal="center" vertical="center"/>
    </xf>
    <xf numFmtId="0" fontId="4" fillId="2" borderId="1" xfId="0" applyFont="1" applyFill="1" applyBorder="1" applyAlignment="1" applyProtection="1">
      <alignment vertical="center"/>
    </xf>
    <xf numFmtId="0" fontId="24" fillId="2" borderId="16"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4" fillId="2" borderId="16" xfId="0" applyFont="1" applyFill="1" applyBorder="1" applyAlignment="1" applyProtection="1">
      <alignment vertical="center"/>
    </xf>
    <xf numFmtId="0" fontId="21" fillId="4" borderId="0" xfId="0" applyFont="1" applyFill="1" applyAlignment="1" applyProtection="1">
      <alignment vertical="center"/>
    </xf>
    <xf numFmtId="14" fontId="28" fillId="2" borderId="0" xfId="0" applyNumberFormat="1" applyFont="1" applyFill="1" applyAlignment="1" applyProtection="1">
      <alignment vertical="center" wrapText="1"/>
    </xf>
    <xf numFmtId="0" fontId="30" fillId="4" borderId="0" xfId="0" applyFont="1" applyFill="1" applyAlignment="1" applyProtection="1">
      <alignment vertical="center"/>
    </xf>
    <xf numFmtId="0" fontId="24" fillId="2" borderId="0" xfId="0" applyFont="1" applyFill="1" applyAlignment="1" applyProtection="1">
      <alignment vertical="center"/>
    </xf>
    <xf numFmtId="0" fontId="24" fillId="2" borderId="0" xfId="0" applyFont="1" applyFill="1" applyAlignment="1" applyProtection="1">
      <alignment horizontal="center" vertical="center"/>
    </xf>
    <xf numFmtId="14" fontId="11" fillId="7" borderId="0" xfId="0" applyNumberFormat="1" applyFont="1" applyFill="1" applyAlignment="1" applyProtection="1">
      <alignment horizontal="center" vertical="center"/>
    </xf>
    <xf numFmtId="0" fontId="30" fillId="5" borderId="0" xfId="0" applyFont="1" applyFill="1" applyAlignment="1" applyProtection="1">
      <alignment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0" fontId="4" fillId="2" borderId="0" xfId="0" applyFont="1" applyFill="1" applyAlignment="1" applyProtection="1">
      <alignmen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horizontal="left"/>
    </xf>
    <xf numFmtId="0" fontId="4" fillId="2" borderId="0" xfId="0" applyFont="1" applyFill="1" applyBorder="1" applyAlignment="1" applyProtection="1"/>
    <xf numFmtId="0" fontId="4" fillId="2" borderId="0" xfId="0" applyFont="1" applyFill="1" applyBorder="1" applyProtection="1"/>
    <xf numFmtId="0" fontId="11" fillId="2" borderId="0" xfId="0" applyFont="1" applyFill="1" applyAlignment="1" applyProtection="1">
      <alignment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vertical="center" wrapText="1"/>
    </xf>
    <xf numFmtId="0" fontId="4" fillId="2" borderId="44"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4" fillId="2" borderId="46" xfId="0" applyFont="1" applyFill="1" applyBorder="1" applyAlignment="1" applyProtection="1">
      <alignment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58" xfId="0" applyFont="1" applyFill="1" applyBorder="1" applyAlignment="1" applyProtection="1">
      <alignment vertical="center" wrapText="1"/>
    </xf>
    <xf numFmtId="0" fontId="14" fillId="0" borderId="0" xfId="0" applyFont="1" applyFill="1" applyProtection="1"/>
    <xf numFmtId="0" fontId="9" fillId="0" borderId="0" xfId="0" applyFont="1" applyFill="1" applyProtection="1"/>
    <xf numFmtId="0" fontId="10" fillId="0" borderId="0" xfId="0" applyFont="1" applyFill="1" applyProtection="1"/>
    <xf numFmtId="0" fontId="4" fillId="0" borderId="0" xfId="0" applyFont="1" applyFill="1" applyProtection="1"/>
    <xf numFmtId="0" fontId="70" fillId="2" borderId="0" xfId="0" applyFont="1" applyFill="1" applyAlignment="1" applyProtection="1">
      <alignment vertical="center"/>
    </xf>
    <xf numFmtId="0" fontId="21" fillId="7" borderId="0" xfId="0" applyFont="1" applyFill="1" applyAlignment="1" applyProtection="1">
      <alignment vertical="center"/>
    </xf>
    <xf numFmtId="0" fontId="29" fillId="0" borderId="0" xfId="0" applyFont="1" applyFill="1" applyAlignment="1" applyProtection="1">
      <alignment vertical="center" wrapText="1"/>
      <protection hidden="1"/>
    </xf>
    <xf numFmtId="0" fontId="20" fillId="0" borderId="0" xfId="0" applyFont="1" applyFill="1" applyAlignment="1" applyProtection="1">
      <alignment vertical="center"/>
    </xf>
    <xf numFmtId="14" fontId="34" fillId="0" borderId="0" xfId="0" applyNumberFormat="1" applyFont="1" applyFill="1" applyAlignment="1" applyProtection="1">
      <alignment vertical="center"/>
    </xf>
    <xf numFmtId="0" fontId="30" fillId="7" borderId="0" xfId="0" applyFont="1" applyFill="1" applyAlignment="1" applyProtection="1">
      <alignment vertical="center"/>
    </xf>
    <xf numFmtId="0" fontId="4" fillId="2" borderId="3"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20"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0" fillId="2" borderId="23" xfId="0"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4" xfId="0" applyFont="1" applyFill="1" applyBorder="1" applyAlignment="1" applyProtection="1">
      <alignment horizontal="center" vertical="center"/>
    </xf>
    <xf numFmtId="0" fontId="26" fillId="2" borderId="25" xfId="0" applyFont="1" applyFill="1" applyBorder="1" applyAlignment="1" applyProtection="1">
      <alignment horizontal="center" vertical="center" shrinkToFit="1"/>
    </xf>
    <xf numFmtId="0" fontId="26" fillId="2" borderId="24" xfId="0" applyFont="1" applyFill="1" applyBorder="1" applyAlignment="1" applyProtection="1">
      <alignment horizontal="center" vertical="center" shrinkToFit="1"/>
    </xf>
    <xf numFmtId="0" fontId="27" fillId="2" borderId="25" xfId="0" applyFont="1" applyFill="1" applyBorder="1" applyAlignment="1" applyProtection="1">
      <alignment horizontal="center" vertical="center" wrapText="1"/>
    </xf>
    <xf numFmtId="0" fontId="27" fillId="2" borderId="23" xfId="0" applyFont="1" applyFill="1" applyBorder="1" applyAlignment="1" applyProtection="1">
      <alignment horizontal="center" vertical="center" wrapText="1"/>
    </xf>
    <xf numFmtId="0" fontId="27" fillId="2" borderId="26" xfId="0" applyFont="1" applyFill="1" applyBorder="1" applyAlignment="1" applyProtection="1">
      <alignment horizontal="center" vertical="center" wrapText="1"/>
    </xf>
    <xf numFmtId="0" fontId="56" fillId="2" borderId="10" xfId="0" applyFont="1" applyFill="1" applyBorder="1" applyAlignment="1" applyProtection="1">
      <alignment horizontal="left" vertical="center"/>
    </xf>
    <xf numFmtId="0" fontId="57" fillId="2" borderId="11" xfId="0" applyFont="1" applyFill="1" applyBorder="1" applyAlignment="1" applyProtection="1">
      <alignment horizontal="left" vertical="center"/>
    </xf>
    <xf numFmtId="0" fontId="58" fillId="2" borderId="11" xfId="0" applyFont="1" applyFill="1" applyBorder="1" applyAlignment="1" applyProtection="1">
      <alignment vertical="center" shrinkToFit="1"/>
      <protection locked="0"/>
    </xf>
    <xf numFmtId="0" fontId="24" fillId="2" borderId="2"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24" fillId="2" borderId="4"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wrapText="1"/>
    </xf>
    <xf numFmtId="0" fontId="24" fillId="2" borderId="19" xfId="0" applyFont="1" applyFill="1" applyBorder="1" applyAlignment="1" applyProtection="1">
      <alignment horizontal="center" vertical="center" wrapText="1"/>
    </xf>
    <xf numFmtId="0" fontId="4" fillId="2" borderId="2" xfId="0" applyFont="1" applyFill="1" applyBorder="1" applyAlignment="1" applyProtection="1">
      <alignment horizontal="left"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67" fillId="2" borderId="3" xfId="0" applyFont="1" applyFill="1" applyBorder="1" applyAlignment="1" applyProtection="1">
      <alignment horizontal="center"/>
    </xf>
    <xf numFmtId="0" fontId="67" fillId="2" borderId="4" xfId="0" applyFont="1" applyFill="1" applyBorder="1" applyAlignment="1" applyProtection="1">
      <alignment horizontal="center"/>
    </xf>
    <xf numFmtId="0" fontId="67" fillId="2" borderId="8" xfId="0" applyFont="1" applyFill="1" applyBorder="1" applyAlignment="1" applyProtection="1">
      <alignment horizontal="center"/>
    </xf>
    <xf numFmtId="0" fontId="67" fillId="2" borderId="0" xfId="0" applyFont="1" applyFill="1" applyBorder="1" applyAlignment="1" applyProtection="1">
      <alignment horizontal="center"/>
    </xf>
    <xf numFmtId="0" fontId="67" fillId="2" borderId="0" xfId="0" applyFont="1" applyFill="1" applyAlignment="1" applyProtection="1">
      <alignment horizontal="center"/>
    </xf>
    <xf numFmtId="0" fontId="67" fillId="2" borderId="9" xfId="0" applyFont="1" applyFill="1" applyBorder="1" applyAlignment="1" applyProtection="1">
      <alignment horizontal="center"/>
    </xf>
    <xf numFmtId="0" fontId="67" fillId="2" borderId="12" xfId="0" applyFont="1" applyFill="1" applyBorder="1" applyAlignment="1" applyProtection="1">
      <alignment horizontal="center"/>
    </xf>
    <xf numFmtId="0" fontId="67" fillId="2" borderId="1" xfId="0" applyFont="1" applyFill="1" applyBorder="1" applyAlignment="1" applyProtection="1">
      <alignment horizontal="center"/>
    </xf>
    <xf numFmtId="0" fontId="67" fillId="2" borderId="16" xfId="0" applyFont="1" applyFill="1" applyBorder="1" applyAlignment="1" applyProtection="1">
      <alignment horizontal="center"/>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6" xfId="0" applyBorder="1" applyAlignment="1" applyProtection="1">
      <alignment horizontal="center" vertical="center" wrapText="1"/>
    </xf>
    <xf numFmtId="0" fontId="7" fillId="2" borderId="5" xfId="0" applyFont="1" applyFill="1" applyBorder="1" applyAlignment="1" applyProtection="1">
      <alignment horizontal="left" vertical="center" shrinkToFit="1"/>
    </xf>
    <xf numFmtId="0" fontId="55" fillId="0" borderId="70" xfId="0" applyFont="1" applyBorder="1" applyAlignment="1" applyProtection="1">
      <alignment horizontal="left" vertical="center" shrinkToFi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5" fillId="2" borderId="2" xfId="0" applyFont="1" applyFill="1" applyBorder="1" applyAlignment="1" applyProtection="1">
      <alignment horizontal="center"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0" fillId="2" borderId="8" xfId="0" applyFill="1" applyBorder="1" applyAlignment="1" applyProtection="1">
      <alignment vertical="top" wrapText="1"/>
    </xf>
    <xf numFmtId="0" fontId="0" fillId="2" borderId="0" xfId="0" applyFill="1" applyAlignment="1" applyProtection="1">
      <alignment vertical="top" wrapText="1"/>
    </xf>
    <xf numFmtId="0" fontId="0" fillId="2" borderId="9" xfId="0" applyFill="1" applyBorder="1" applyAlignment="1" applyProtection="1">
      <alignment vertical="top" wrapText="1"/>
    </xf>
    <xf numFmtId="0" fontId="0" fillId="2" borderId="12" xfId="0" applyFill="1" applyBorder="1" applyAlignment="1" applyProtection="1">
      <alignment vertical="top" wrapText="1"/>
    </xf>
    <xf numFmtId="0" fontId="0" fillId="2" borderId="1" xfId="0" applyFill="1" applyBorder="1" applyAlignment="1" applyProtection="1">
      <alignment vertical="top" wrapText="1"/>
    </xf>
    <xf numFmtId="0" fontId="0" fillId="2" borderId="16" xfId="0" applyFill="1" applyBorder="1" applyAlignment="1" applyProtection="1">
      <alignment vertical="top" wrapText="1"/>
    </xf>
    <xf numFmtId="0" fontId="4" fillId="2" borderId="10" xfId="0" applyFont="1"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58" xfId="0" applyFill="1" applyBorder="1" applyAlignment="1" applyProtection="1">
      <alignment horizontal="left" vertical="center" wrapText="1"/>
      <protection locked="0"/>
    </xf>
    <xf numFmtId="0" fontId="0" fillId="0" borderId="8" xfId="0" applyBorder="1" applyAlignment="1" applyProtection="1">
      <alignment horizontal="center" vertical="center" wrapText="1"/>
    </xf>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7" fillId="2" borderId="5" xfId="0" applyFont="1" applyFill="1" applyBorder="1" applyAlignment="1" applyProtection="1">
      <alignment horizontal="left" vertical="center" wrapText="1"/>
    </xf>
    <xf numFmtId="0" fontId="55" fillId="0" borderId="70" xfId="0" applyFont="1" applyBorder="1" applyAlignment="1" applyProtection="1">
      <alignment horizontal="left" vertical="center" wrapText="1"/>
    </xf>
    <xf numFmtId="0" fontId="4" fillId="2" borderId="13" xfId="0" applyFont="1"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4" fillId="2" borderId="27"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9" borderId="3" xfId="0" applyFont="1" applyFill="1" applyBorder="1" applyAlignment="1" applyProtection="1">
      <alignment horizontal="center" vertical="center"/>
    </xf>
    <xf numFmtId="0" fontId="4" fillId="9" borderId="1" xfId="0" applyFont="1" applyFill="1" applyBorder="1" applyAlignment="1" applyProtection="1">
      <alignment horizontal="center" vertical="center"/>
    </xf>
    <xf numFmtId="0" fontId="24" fillId="9" borderId="3" xfId="0" applyFont="1" applyFill="1" applyBorder="1" applyAlignment="1" applyProtection="1">
      <alignment horizontal="center" vertical="center"/>
    </xf>
    <xf numFmtId="0" fontId="24" fillId="9" borderId="1" xfId="0" applyFont="1" applyFill="1" applyBorder="1" applyAlignment="1" applyProtection="1">
      <alignment horizontal="center" vertical="center"/>
    </xf>
    <xf numFmtId="0" fontId="4" fillId="9" borderId="27"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0" fontId="34" fillId="9" borderId="4" xfId="0" applyFont="1" applyFill="1" applyBorder="1" applyAlignment="1" applyProtection="1">
      <alignment horizontal="center" vertical="center" wrapText="1"/>
    </xf>
    <xf numFmtId="0" fontId="34" fillId="9" borderId="31" xfId="0" applyFont="1" applyFill="1" applyBorder="1" applyAlignment="1" applyProtection="1">
      <alignment horizontal="center" vertical="center" wrapText="1"/>
    </xf>
    <xf numFmtId="0" fontId="34" fillId="9" borderId="1" xfId="0" applyFont="1" applyFill="1" applyBorder="1" applyAlignment="1" applyProtection="1">
      <alignment horizontal="center" vertical="center" wrapText="1"/>
    </xf>
    <xf numFmtId="0" fontId="34" fillId="9" borderId="16" xfId="0" applyFont="1" applyFill="1" applyBorder="1" applyAlignment="1" applyProtection="1">
      <alignment horizontal="center" vertical="center" wrapText="1"/>
    </xf>
    <xf numFmtId="0" fontId="24" fillId="9" borderId="2" xfId="0" applyFont="1" applyFill="1" applyBorder="1" applyAlignment="1" applyProtection="1">
      <alignment horizontal="center" vertical="center"/>
    </xf>
    <xf numFmtId="0" fontId="24" fillId="9" borderId="12"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0" fontId="13" fillId="2" borderId="28" xfId="0" applyFont="1" applyFill="1" applyBorder="1" applyAlignment="1" applyProtection="1">
      <alignment horizontal="center" vertical="center"/>
    </xf>
    <xf numFmtId="0" fontId="13" fillId="2" borderId="32" xfId="0" applyFont="1" applyFill="1" applyBorder="1" applyAlignment="1" applyProtection="1">
      <alignment horizontal="center" vertical="center"/>
    </xf>
    <xf numFmtId="0" fontId="24" fillId="2" borderId="29" xfId="0" applyFont="1" applyFill="1" applyBorder="1" applyAlignment="1" applyProtection="1">
      <alignment horizontal="right" vertical="center" wrapText="1"/>
      <protection locked="0"/>
    </xf>
    <xf numFmtId="0" fontId="24" fillId="2" borderId="33" xfId="0" applyFont="1" applyFill="1" applyBorder="1" applyAlignment="1" applyProtection="1">
      <alignment horizontal="right" vertical="center" wrapText="1"/>
      <protection locked="0"/>
    </xf>
    <xf numFmtId="0" fontId="10" fillId="2" borderId="29" xfId="0" applyFont="1" applyFill="1" applyBorder="1" applyAlignment="1" applyProtection="1">
      <alignment horizontal="center" vertical="center" wrapText="1"/>
    </xf>
    <xf numFmtId="0" fontId="10" fillId="2" borderId="33" xfId="0" applyFont="1" applyFill="1" applyBorder="1" applyAlignment="1" applyProtection="1">
      <alignment horizontal="center" vertical="center" wrapText="1"/>
    </xf>
    <xf numFmtId="176" fontId="10" fillId="2" borderId="3" xfId="0" applyNumberFormat="1" applyFont="1" applyFill="1" applyBorder="1" applyAlignment="1" applyProtection="1">
      <alignment horizontal="center" vertical="center" wrapText="1"/>
    </xf>
    <xf numFmtId="176" fontId="10" fillId="2" borderId="1" xfId="0" applyNumberFormat="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xf>
    <xf numFmtId="0" fontId="4" fillId="9" borderId="16" xfId="0" applyFont="1" applyFill="1" applyBorder="1" applyAlignment="1" applyProtection="1">
      <alignment horizontal="center" vertical="center"/>
    </xf>
    <xf numFmtId="0" fontId="24" fillId="9" borderId="2" xfId="0" applyFont="1" applyFill="1" applyBorder="1" applyAlignment="1" applyProtection="1">
      <alignment horizontal="right" vertical="center" wrapText="1"/>
    </xf>
    <xf numFmtId="0" fontId="0" fillId="9" borderId="3" xfId="0" applyFill="1" applyBorder="1" applyAlignment="1" applyProtection="1">
      <alignment vertical="center" wrapText="1"/>
    </xf>
    <xf numFmtId="0" fontId="0" fillId="9" borderId="30" xfId="0" applyFill="1" applyBorder="1" applyAlignment="1" applyProtection="1">
      <alignment vertical="center" wrapText="1"/>
    </xf>
    <xf numFmtId="0" fontId="24" fillId="9" borderId="12" xfId="0" applyFont="1" applyFill="1" applyBorder="1" applyAlignment="1" applyProtection="1">
      <alignment horizontal="right" vertical="center" wrapText="1"/>
    </xf>
    <xf numFmtId="0" fontId="0" fillId="9" borderId="1" xfId="0" applyFill="1" applyBorder="1" applyAlignment="1" applyProtection="1">
      <alignment vertical="center" wrapText="1"/>
    </xf>
    <xf numFmtId="0" fontId="0" fillId="9" borderId="34" xfId="0" applyFill="1" applyBorder="1" applyAlignment="1" applyProtection="1">
      <alignment vertical="center" wrapText="1"/>
    </xf>
    <xf numFmtId="0" fontId="13" fillId="2" borderId="30"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176" fontId="4" fillId="2" borderId="2" xfId="0" applyNumberFormat="1" applyFont="1" applyFill="1" applyBorder="1" applyAlignment="1" applyProtection="1">
      <alignment horizontal="right" vertical="center" wrapText="1"/>
    </xf>
    <xf numFmtId="176" fontId="4" fillId="2" borderId="12" xfId="0" applyNumberFormat="1" applyFont="1" applyFill="1" applyBorder="1" applyAlignment="1" applyProtection="1">
      <alignment horizontal="right" vertical="center" wrapText="1"/>
    </xf>
    <xf numFmtId="176" fontId="24" fillId="2" borderId="2" xfId="0" applyNumberFormat="1" applyFont="1" applyFill="1" applyBorder="1" applyAlignment="1" applyProtection="1">
      <alignment horizontal="right" vertical="center" wrapText="1"/>
    </xf>
    <xf numFmtId="176" fontId="24" fillId="2" borderId="12" xfId="0" applyNumberFormat="1" applyFont="1" applyFill="1" applyBorder="1" applyAlignment="1" applyProtection="1">
      <alignment horizontal="right" vertical="center" wrapText="1"/>
    </xf>
    <xf numFmtId="0" fontId="4" fillId="2" borderId="35"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0" fontId="13" fillId="2" borderId="3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xf>
    <xf numFmtId="176" fontId="24" fillId="2" borderId="17" xfId="0" applyNumberFormat="1" applyFont="1" applyFill="1" applyBorder="1" applyAlignment="1" applyProtection="1">
      <alignment horizontal="right" vertical="center" wrapText="1"/>
    </xf>
    <xf numFmtId="0" fontId="24" fillId="2" borderId="18"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0" fillId="0" borderId="46" xfId="0"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176" fontId="13" fillId="2" borderId="1" xfId="0" applyNumberFormat="1" applyFont="1" applyFill="1" applyBorder="1" applyAlignment="1" applyProtection="1">
      <alignment horizontal="center" vertical="center" wrapText="1"/>
    </xf>
    <xf numFmtId="0" fontId="12" fillId="2" borderId="71"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7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xf>
    <xf numFmtId="0" fontId="13" fillId="2" borderId="36" xfId="0" applyFont="1" applyFill="1" applyBorder="1" applyAlignment="1" applyProtection="1">
      <alignment horizontal="center" vertical="center"/>
    </xf>
    <xf numFmtId="0" fontId="24" fillId="2" borderId="37" xfId="0" applyFont="1" applyFill="1" applyBorder="1" applyAlignment="1" applyProtection="1">
      <alignment horizontal="right" vertical="center" wrapText="1"/>
      <protection locked="0"/>
    </xf>
    <xf numFmtId="0" fontId="10" fillId="2" borderId="37" xfId="0" applyFont="1" applyFill="1" applyBorder="1" applyAlignment="1" applyProtection="1">
      <alignment horizontal="center" vertical="center" wrapText="1"/>
    </xf>
    <xf numFmtId="176" fontId="10" fillId="2" borderId="18" xfId="0" applyNumberFormat="1" applyFont="1" applyFill="1" applyBorder="1" applyAlignment="1" applyProtection="1">
      <alignment horizontal="center" vertical="center" wrapText="1"/>
    </xf>
    <xf numFmtId="0" fontId="4" fillId="2" borderId="10"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1" xfId="0" applyBorder="1" applyAlignment="1" applyProtection="1">
      <alignment wrapText="1"/>
      <protection locked="0"/>
    </xf>
    <xf numFmtId="0" fontId="0" fillId="0" borderId="58" xfId="0" applyBorder="1" applyAlignment="1" applyProtection="1">
      <alignment wrapText="1"/>
      <protection locked="0"/>
    </xf>
    <xf numFmtId="0" fontId="4" fillId="2"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4" fillId="2" borderId="0" xfId="0" applyFont="1" applyFill="1" applyAlignment="1" applyProtection="1">
      <alignment vertical="center"/>
      <protection locked="0"/>
    </xf>
    <xf numFmtId="0" fontId="0" fillId="0" borderId="0" xfId="0" applyAlignment="1" applyProtection="1">
      <alignment vertical="center"/>
      <protection locked="0"/>
    </xf>
    <xf numFmtId="0" fontId="4" fillId="2" borderId="10" xfId="0" applyFont="1" applyFill="1" applyBorder="1" applyAlignment="1" applyProtection="1">
      <alignment horizontal="center" vertical="center" wrapText="1"/>
    </xf>
    <xf numFmtId="0" fontId="0" fillId="0" borderId="58" xfId="0"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0" fillId="0" borderId="39" xfId="0" applyBorder="1" applyAlignment="1" applyProtection="1">
      <alignment horizontal="center" vertical="center"/>
    </xf>
    <xf numFmtId="0" fontId="0" fillId="0" borderId="39" xfId="0" applyBorder="1" applyAlignment="1" applyProtection="1"/>
    <xf numFmtId="0" fontId="4"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4" fillId="2" borderId="44" xfId="0" applyFont="1" applyFill="1"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45" xfId="0" applyBorder="1" applyAlignment="1" applyProtection="1">
      <alignment wrapText="1"/>
      <protection locked="0"/>
    </xf>
    <xf numFmtId="0" fontId="0" fillId="0" borderId="46" xfId="0" applyBorder="1" applyAlignment="1" applyProtection="1">
      <alignment wrapText="1"/>
      <protection locked="0"/>
    </xf>
    <xf numFmtId="0" fontId="4" fillId="2" borderId="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24" fillId="2" borderId="39" xfId="0" applyFont="1" applyFill="1" applyBorder="1" applyAlignment="1" applyProtection="1"/>
    <xf numFmtId="0" fontId="24" fillId="2" borderId="39" xfId="0" applyFont="1" applyFill="1" applyBorder="1" applyAlignment="1" applyProtection="1">
      <alignment horizontal="center" vertical="center"/>
    </xf>
    <xf numFmtId="0" fontId="4" fillId="2" borderId="0" xfId="3" applyFont="1" applyFill="1" applyAlignment="1">
      <alignment vertical="center" wrapText="1"/>
    </xf>
    <xf numFmtId="0" fontId="24" fillId="2" borderId="40"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2" xfId="0" applyFont="1" applyFill="1" applyBorder="1" applyAlignment="1">
      <alignment horizontal="center" vertical="center"/>
    </xf>
    <xf numFmtId="0" fontId="24" fillId="2" borderId="43"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5"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2" borderId="1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0"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24" fillId="2" borderId="58" xfId="0" applyFont="1" applyFill="1" applyBorder="1" applyAlignment="1" applyProtection="1">
      <alignment horizontal="left" vertical="center" wrapText="1"/>
      <protection locked="0"/>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9"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2" xfId="0" applyFont="1" applyFill="1" applyBorder="1" applyAlignment="1">
      <alignment horizontal="center" vertical="center"/>
    </xf>
    <xf numFmtId="0" fontId="24" fillId="2" borderId="4" xfId="0" applyFont="1" applyFill="1" applyBorder="1" applyAlignment="1">
      <alignment horizontal="center" vertical="center"/>
    </xf>
    <xf numFmtId="0" fontId="7" fillId="2" borderId="57" xfId="0" applyFont="1" applyFill="1" applyBorder="1" applyAlignment="1" applyProtection="1">
      <alignment horizontal="left" vertical="center" wrapText="1"/>
      <protection locked="0"/>
    </xf>
    <xf numFmtId="0" fontId="7" fillId="2" borderId="47" xfId="0" applyFont="1" applyFill="1" applyBorder="1" applyAlignment="1" applyProtection="1">
      <alignment horizontal="left" vertical="center" wrapText="1"/>
      <protection locked="0"/>
    </xf>
    <xf numFmtId="0" fontId="24" fillId="2" borderId="8" xfId="0" applyFont="1" applyFill="1" applyBorder="1" applyAlignment="1">
      <alignment horizontal="center" vertical="center"/>
    </xf>
    <xf numFmtId="0" fontId="24" fillId="2" borderId="9" xfId="0" applyFont="1" applyFill="1" applyBorder="1" applyAlignment="1">
      <alignment horizontal="center" vertical="center"/>
    </xf>
    <xf numFmtId="0" fontId="7" fillId="2" borderId="60"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4" fillId="2" borderId="6"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4" fillId="2" borderId="6" xfId="0" applyFont="1" applyFill="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24" fillId="2" borderId="6" xfId="0" applyFont="1"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7" fillId="2" borderId="40"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24" fillId="2" borderId="40" xfId="0" applyFont="1" applyFill="1" applyBorder="1" applyAlignment="1" applyProtection="1">
      <alignment horizontal="left" vertical="center" wrapText="1"/>
      <protection locked="0"/>
    </xf>
    <xf numFmtId="0" fontId="24" fillId="2" borderId="41" xfId="0" applyFont="1" applyFill="1" applyBorder="1" applyAlignment="1" applyProtection="1">
      <alignment horizontal="left" vertical="center" wrapText="1"/>
      <protection locked="0"/>
    </xf>
    <xf numFmtId="0" fontId="24" fillId="2" borderId="42" xfId="0" applyFont="1" applyFill="1" applyBorder="1" applyAlignment="1" applyProtection="1">
      <alignment horizontal="left" vertical="center" wrapText="1"/>
      <protection locked="0"/>
    </xf>
    <xf numFmtId="0" fontId="24" fillId="2" borderId="41" xfId="0" applyFont="1" applyFill="1" applyBorder="1" applyAlignment="1">
      <alignment horizontal="left" vertical="center" wrapText="1"/>
    </xf>
    <xf numFmtId="0" fontId="24" fillId="2" borderId="4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4" fillId="2" borderId="8" xfId="0" applyFont="1" applyFill="1" applyBorder="1" applyAlignment="1">
      <alignment horizontal="left" wrapText="1"/>
    </xf>
    <xf numFmtId="0" fontId="24" fillId="2" borderId="0" xfId="0" applyFont="1" applyFill="1" applyAlignment="1">
      <alignment horizontal="left" wrapText="1"/>
    </xf>
    <xf numFmtId="0" fontId="24" fillId="2" borderId="9" xfId="0" applyFont="1" applyFill="1" applyBorder="1" applyAlignment="1">
      <alignment horizontal="left" wrapText="1"/>
    </xf>
    <xf numFmtId="0" fontId="24" fillId="2" borderId="60" xfId="0" applyFont="1" applyFill="1" applyBorder="1" applyAlignment="1" applyProtection="1">
      <alignment horizontal="left" vertical="center" wrapText="1"/>
      <protection locked="0"/>
    </xf>
    <xf numFmtId="0" fontId="24" fillId="2" borderId="57" xfId="0" applyFont="1" applyFill="1" applyBorder="1" applyAlignment="1" applyProtection="1">
      <alignment horizontal="left" vertical="center" wrapText="1"/>
      <protection locked="0"/>
    </xf>
    <xf numFmtId="0" fontId="24" fillId="2" borderId="47"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shrinkToFit="1"/>
      <protection locked="0"/>
    </xf>
    <xf numFmtId="0" fontId="4" fillId="2" borderId="43"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8"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8" xfId="0" applyFont="1" applyFill="1" applyBorder="1" applyAlignment="1">
      <alignment horizontal="center" vertical="center" wrapText="1"/>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4" fillId="2" borderId="39"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4" fillId="2" borderId="40" xfId="0" applyFont="1" applyFill="1" applyBorder="1" applyAlignment="1" applyProtection="1">
      <alignment horizontal="left" vertical="center" wrapText="1" shrinkToFit="1"/>
      <protection locked="0"/>
    </xf>
    <xf numFmtId="0" fontId="24" fillId="2" borderId="41" xfId="0" applyFont="1" applyFill="1" applyBorder="1" applyAlignment="1" applyProtection="1">
      <alignment horizontal="left" vertical="center" wrapText="1" shrinkToFit="1"/>
      <protection locked="0"/>
    </xf>
    <xf numFmtId="0" fontId="24" fillId="2" borderId="42" xfId="0" applyFont="1" applyFill="1" applyBorder="1" applyAlignment="1" applyProtection="1">
      <alignment horizontal="left" vertical="center" wrapText="1" shrinkToFit="1"/>
      <protection locked="0"/>
    </xf>
    <xf numFmtId="0" fontId="7" fillId="2" borderId="40" xfId="0" applyFont="1" applyFill="1" applyBorder="1" applyAlignment="1" applyProtection="1">
      <alignment vertical="center" wrapText="1"/>
      <protection locked="0"/>
    </xf>
    <xf numFmtId="0" fontId="7" fillId="2" borderId="41"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7" fillId="2" borderId="42" xfId="0" applyFont="1" applyFill="1" applyBorder="1" applyAlignment="1" applyProtection="1">
      <alignment vertical="center" wrapText="1"/>
      <protection locked="0"/>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24" fillId="2" borderId="2" xfId="0" applyFont="1" applyFill="1" applyBorder="1" applyAlignment="1">
      <alignment horizontal="center" vertical="center" wrapText="1"/>
    </xf>
    <xf numFmtId="0" fontId="24" fillId="2" borderId="3" xfId="0" applyFont="1" applyFill="1" applyBorder="1" applyAlignment="1" applyProtection="1">
      <alignment horizontal="left" vertical="center" wrapText="1" shrinkToFit="1"/>
      <protection locked="0"/>
    </xf>
    <xf numFmtId="0" fontId="0" fillId="2" borderId="3" xfId="0" applyFill="1" applyBorder="1" applyAlignment="1" applyProtection="1">
      <alignment vertical="center" wrapText="1" shrinkToFit="1"/>
      <protection locked="0"/>
    </xf>
    <xf numFmtId="0" fontId="23" fillId="2" borderId="8" xfId="0" applyFont="1" applyFill="1" applyBorder="1" applyAlignment="1" applyProtection="1">
      <alignment horizontal="left" vertical="center" wrapText="1"/>
      <protection hidden="1"/>
    </xf>
    <xf numFmtId="0" fontId="4" fillId="2" borderId="0" xfId="0" applyFont="1" applyFill="1" applyAlignment="1">
      <alignment horizontal="center" vertical="center"/>
    </xf>
    <xf numFmtId="0" fontId="4" fillId="2" borderId="0" xfId="0" applyFont="1" applyFill="1" applyAlignment="1" applyProtection="1">
      <alignment horizontal="center" vertical="center"/>
      <protection locked="0"/>
    </xf>
    <xf numFmtId="0" fontId="4" fillId="2" borderId="1" xfId="0" applyFont="1" applyFill="1" applyBorder="1" applyAlignment="1">
      <alignment horizontal="left" vertical="center"/>
    </xf>
    <xf numFmtId="0" fontId="7" fillId="2" borderId="2"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4" fillId="2" borderId="8" xfId="0" applyFont="1" applyFill="1" applyBorder="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1"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left" wrapText="1"/>
      <protection hidden="1"/>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38" fontId="10" fillId="2" borderId="1" xfId="1" applyFont="1" applyFill="1" applyBorder="1" applyAlignment="1" applyProtection="1">
      <alignment horizontal="right" vertical="center" wrapText="1"/>
      <protection locked="0"/>
    </xf>
    <xf numFmtId="0" fontId="0" fillId="2" borderId="47" xfId="0" applyFill="1" applyBorder="1" applyAlignment="1">
      <alignment horizontal="center" vertical="center"/>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38" fontId="10" fillId="2" borderId="0" xfId="1" applyFont="1" applyFill="1" applyBorder="1" applyAlignment="1" applyProtection="1">
      <alignment horizontal="right" vertical="center" wrapText="1"/>
      <protection locked="0"/>
    </xf>
    <xf numFmtId="0" fontId="44" fillId="2" borderId="12"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16" xfId="0" applyFont="1" applyFill="1" applyBorder="1" applyAlignment="1">
      <alignment horizontal="left" vertical="center" wrapText="1"/>
    </xf>
    <xf numFmtId="0" fontId="4" fillId="2" borderId="39"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26" fillId="2" borderId="1" xfId="0" applyFont="1" applyFill="1" applyBorder="1" applyAlignment="1">
      <alignment horizontal="left" vertical="center" wrapText="1"/>
    </xf>
    <xf numFmtId="0" fontId="26" fillId="2" borderId="16" xfId="0" applyFont="1" applyFill="1" applyBorder="1" applyAlignment="1">
      <alignment horizontal="left" vertical="center" wrapText="1"/>
    </xf>
  </cellXfs>
  <cellStyles count="4">
    <cellStyle name="桁区切り" xfId="1" builtinId="6"/>
    <cellStyle name="標準" xfId="0" builtinId="0"/>
    <cellStyle name="標準 4 3 2 4" xfId="3" xr:uid="{2D4C1CEE-361C-49B4-BD6B-0E42ECE371CB}"/>
    <cellStyle name="標準 4 3 2 4 2" xfId="2" xr:uid="{351F1E60-F93C-49EE-A16D-BF96F41CE534}"/>
  </cellStyles>
  <dxfs count="600">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CC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CC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CC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s>
  <tableStyles count="0" defaultTableStyle="TableStyleMedium2" defaultPivotStyle="PivotStyleLight16"/>
  <colors>
    <mruColors>
      <color rgb="FFFFFF99"/>
      <color rgb="FFBCE29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D$14" noThreeD="1"/>
</file>

<file path=xl/ctrlProps/ctrlProp10.xml><?xml version="1.0" encoding="utf-8"?>
<formControlPr xmlns="http://schemas.microsoft.com/office/spreadsheetml/2009/9/main" objectType="CheckBox" fmlaLink="$AC$10"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D$10"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fmlaLink="$AJ$10" noThreeD="1"/>
</file>

<file path=xl/ctrlProps/ctrlProp116.xml><?xml version="1.0" encoding="utf-8"?>
<formControlPr xmlns="http://schemas.microsoft.com/office/spreadsheetml/2009/9/main" objectType="CheckBox" fmlaLink="$AK$10" noThreeD="1"/>
</file>

<file path=xl/ctrlProps/ctrlProp117.xml><?xml version="1.0" encoding="utf-8"?>
<formControlPr xmlns="http://schemas.microsoft.com/office/spreadsheetml/2009/9/main" objectType="CheckBox" fmlaLink="$AL$10" noThreeD="1"/>
</file>

<file path=xl/ctrlProps/ctrlProp118.xml><?xml version="1.0" encoding="utf-8"?>
<formControlPr xmlns="http://schemas.microsoft.com/office/spreadsheetml/2009/9/main" objectType="CheckBox" fmlaLink="$AM$10" noThreeD="1"/>
</file>

<file path=xl/ctrlProps/ctrlProp119.xml><?xml version="1.0" encoding="utf-8"?>
<formControlPr xmlns="http://schemas.microsoft.com/office/spreadsheetml/2009/9/main" objectType="CheckBox" fmlaLink="$AJ$11" noThreeD="1"/>
</file>

<file path=xl/ctrlProps/ctrlProp12.xml><?xml version="1.0" encoding="utf-8"?>
<formControlPr xmlns="http://schemas.microsoft.com/office/spreadsheetml/2009/9/main" objectType="CheckBox" fmlaLink="$AC$12" lockText="1" noThreeD="1"/>
</file>

<file path=xl/ctrlProps/ctrlProp120.xml><?xml version="1.0" encoding="utf-8"?>
<formControlPr xmlns="http://schemas.microsoft.com/office/spreadsheetml/2009/9/main" objectType="CheckBox" fmlaLink="$AL$11" noThreeD="1"/>
</file>

<file path=xl/ctrlProps/ctrlProp121.xml><?xml version="1.0" encoding="utf-8"?>
<formControlPr xmlns="http://schemas.microsoft.com/office/spreadsheetml/2009/9/main" objectType="CheckBox" fmlaLink="$AJ$12" noThreeD="1"/>
</file>

<file path=xl/ctrlProps/ctrlProp122.xml><?xml version="1.0" encoding="utf-8"?>
<formControlPr xmlns="http://schemas.microsoft.com/office/spreadsheetml/2009/9/main" objectType="CheckBox" fmlaLink="$AL$12" noThreeD="1"/>
</file>

<file path=xl/ctrlProps/ctrlProp123.xml><?xml version="1.0" encoding="utf-8"?>
<formControlPr xmlns="http://schemas.microsoft.com/office/spreadsheetml/2009/9/main" objectType="CheckBox" fmlaLink="$AJ$13" noThreeD="1"/>
</file>

<file path=xl/ctrlProps/ctrlProp124.xml><?xml version="1.0" encoding="utf-8"?>
<formControlPr xmlns="http://schemas.microsoft.com/office/spreadsheetml/2009/9/main" objectType="CheckBox" fmlaLink="$AJ$14" noThreeD="1"/>
</file>

<file path=xl/ctrlProps/ctrlProp125.xml><?xml version="1.0" encoding="utf-8"?>
<formControlPr xmlns="http://schemas.microsoft.com/office/spreadsheetml/2009/9/main" objectType="CheckBox" fmlaLink="$AK$14" noThreeD="1"/>
</file>

<file path=xl/ctrlProps/ctrlProp126.xml><?xml version="1.0" encoding="utf-8"?>
<formControlPr xmlns="http://schemas.microsoft.com/office/spreadsheetml/2009/9/main" objectType="CheckBox" fmlaLink="$AL$14" noThreeD="1"/>
</file>

<file path=xl/ctrlProps/ctrlProp127.xml><?xml version="1.0" encoding="utf-8"?>
<formControlPr xmlns="http://schemas.microsoft.com/office/spreadsheetml/2009/9/main" objectType="CheckBox" fmlaLink="$AM$14" noThreeD="1"/>
</file>

<file path=xl/ctrlProps/ctrlProp128.xml><?xml version="1.0" encoding="utf-8"?>
<formControlPr xmlns="http://schemas.microsoft.com/office/spreadsheetml/2009/9/main" objectType="CheckBox" fmlaLink="$AO$14" noThreeD="1"/>
</file>

<file path=xl/ctrlProps/ctrlProp129.xml><?xml version="1.0" encoding="utf-8"?>
<formControlPr xmlns="http://schemas.microsoft.com/office/spreadsheetml/2009/9/main" objectType="CheckBox" fmlaLink="$AJ$15" noThreeD="1"/>
</file>

<file path=xl/ctrlProps/ctrlProp13.xml><?xml version="1.0" encoding="utf-8"?>
<formControlPr xmlns="http://schemas.microsoft.com/office/spreadsheetml/2009/9/main" objectType="CheckBox" fmlaLink="$AD$12" lockText="1" noThreeD="1"/>
</file>

<file path=xl/ctrlProps/ctrlProp130.xml><?xml version="1.0" encoding="utf-8"?>
<formControlPr xmlns="http://schemas.microsoft.com/office/spreadsheetml/2009/9/main" objectType="CheckBox" fmlaLink="$AK$15" noThreeD="1"/>
</file>

<file path=xl/ctrlProps/ctrlProp131.xml><?xml version="1.0" encoding="utf-8"?>
<formControlPr xmlns="http://schemas.microsoft.com/office/spreadsheetml/2009/9/main" objectType="CheckBox" fmlaLink="$AL$15" noThreeD="1"/>
</file>

<file path=xl/ctrlProps/ctrlProp132.xml><?xml version="1.0" encoding="utf-8"?>
<formControlPr xmlns="http://schemas.microsoft.com/office/spreadsheetml/2009/9/main" objectType="CheckBox" fmlaLink="$AM$15" noThreeD="1"/>
</file>

<file path=xl/ctrlProps/ctrlProp133.xml><?xml version="1.0" encoding="utf-8"?>
<formControlPr xmlns="http://schemas.microsoft.com/office/spreadsheetml/2009/9/main" objectType="CheckBox" fmlaLink="$AJ$16" noThreeD="1"/>
</file>

<file path=xl/ctrlProps/ctrlProp134.xml><?xml version="1.0" encoding="utf-8"?>
<formControlPr xmlns="http://schemas.microsoft.com/office/spreadsheetml/2009/9/main" objectType="CheckBox" fmlaLink="$AK$16" noThreeD="1"/>
</file>

<file path=xl/ctrlProps/ctrlProp135.xml><?xml version="1.0" encoding="utf-8"?>
<formControlPr xmlns="http://schemas.microsoft.com/office/spreadsheetml/2009/9/main" objectType="CheckBox" fmlaLink="$AL$16" noThreeD="1"/>
</file>

<file path=xl/ctrlProps/ctrlProp136.xml><?xml version="1.0" encoding="utf-8"?>
<formControlPr xmlns="http://schemas.microsoft.com/office/spreadsheetml/2009/9/main" objectType="CheckBox" fmlaLink="$AM$16" noThreeD="1"/>
</file>

<file path=xl/ctrlProps/ctrlProp137.xml><?xml version="1.0" encoding="utf-8"?>
<formControlPr xmlns="http://schemas.microsoft.com/office/spreadsheetml/2009/9/main" objectType="CheckBox" fmlaLink="$AJ$17" noThreeD="1"/>
</file>

<file path=xl/ctrlProps/ctrlProp138.xml><?xml version="1.0" encoding="utf-8"?>
<formControlPr xmlns="http://schemas.microsoft.com/office/spreadsheetml/2009/9/main" objectType="CheckBox" fmlaLink="$AK$17" noThreeD="1"/>
</file>

<file path=xl/ctrlProps/ctrlProp139.xml><?xml version="1.0" encoding="utf-8"?>
<formControlPr xmlns="http://schemas.microsoft.com/office/spreadsheetml/2009/9/main" objectType="CheckBox" fmlaLink="$AL$17" noThreeD="1"/>
</file>

<file path=xl/ctrlProps/ctrlProp14.xml><?xml version="1.0" encoding="utf-8"?>
<formControlPr xmlns="http://schemas.microsoft.com/office/spreadsheetml/2009/9/main" objectType="CheckBox" fmlaLink="$AC$18" lockText="1" noThreeD="1"/>
</file>

<file path=xl/ctrlProps/ctrlProp140.xml><?xml version="1.0" encoding="utf-8"?>
<formControlPr xmlns="http://schemas.microsoft.com/office/spreadsheetml/2009/9/main" objectType="CheckBox" fmlaLink="$AM$17" noThreeD="1"/>
</file>

<file path=xl/ctrlProps/ctrlProp141.xml><?xml version="1.0" encoding="utf-8"?>
<formControlPr xmlns="http://schemas.microsoft.com/office/spreadsheetml/2009/9/main" objectType="CheckBox" fmlaLink="$AJ$26" noThreeD="1"/>
</file>

<file path=xl/ctrlProps/ctrlProp142.xml><?xml version="1.0" encoding="utf-8"?>
<formControlPr xmlns="http://schemas.microsoft.com/office/spreadsheetml/2009/9/main" objectType="CheckBox" fmlaLink="$AK$26" noThreeD="1"/>
</file>

<file path=xl/ctrlProps/ctrlProp143.xml><?xml version="1.0" encoding="utf-8"?>
<formControlPr xmlns="http://schemas.microsoft.com/office/spreadsheetml/2009/9/main" objectType="CheckBox" fmlaLink="$AL$26" noThreeD="1"/>
</file>

<file path=xl/ctrlProps/ctrlProp144.xml><?xml version="1.0" encoding="utf-8"?>
<formControlPr xmlns="http://schemas.microsoft.com/office/spreadsheetml/2009/9/main" objectType="CheckBox" fmlaLink="$AM$26" noThreeD="1"/>
</file>

<file path=xl/ctrlProps/ctrlProp145.xml><?xml version="1.0" encoding="utf-8"?>
<formControlPr xmlns="http://schemas.microsoft.com/office/spreadsheetml/2009/9/main" objectType="CheckBox" fmlaLink="$AJ$20" noThreeD="1"/>
</file>

<file path=xl/ctrlProps/ctrlProp146.xml><?xml version="1.0" encoding="utf-8"?>
<formControlPr xmlns="http://schemas.microsoft.com/office/spreadsheetml/2009/9/main" objectType="CheckBox" fmlaLink="$AK$20" noThreeD="1"/>
</file>

<file path=xl/ctrlProps/ctrlProp147.xml><?xml version="1.0" encoding="utf-8"?>
<formControlPr xmlns="http://schemas.microsoft.com/office/spreadsheetml/2009/9/main" objectType="CheckBox" fmlaLink="$AL$20" noThreeD="1"/>
</file>

<file path=xl/ctrlProps/ctrlProp148.xml><?xml version="1.0" encoding="utf-8"?>
<formControlPr xmlns="http://schemas.microsoft.com/office/spreadsheetml/2009/9/main" objectType="CheckBox" fmlaLink="$AM$20" noThreeD="1"/>
</file>

<file path=xl/ctrlProps/ctrlProp149.xml><?xml version="1.0" encoding="utf-8"?>
<formControlPr xmlns="http://schemas.microsoft.com/office/spreadsheetml/2009/9/main" objectType="CheckBox" fmlaLink="$AN$20" noThreeD="1"/>
</file>

<file path=xl/ctrlProps/ctrlProp15.xml><?xml version="1.0" encoding="utf-8"?>
<formControlPr xmlns="http://schemas.microsoft.com/office/spreadsheetml/2009/9/main" objectType="CheckBox" fmlaLink="$AD$18" lockText="1" noThreeD="1"/>
</file>

<file path=xl/ctrlProps/ctrlProp150.xml><?xml version="1.0" encoding="utf-8"?>
<formControlPr xmlns="http://schemas.microsoft.com/office/spreadsheetml/2009/9/main" objectType="CheckBox" fmlaLink="$AJ$19" noThreeD="1"/>
</file>

<file path=xl/ctrlProps/ctrlProp151.xml><?xml version="1.0" encoding="utf-8"?>
<formControlPr xmlns="http://schemas.microsoft.com/office/spreadsheetml/2009/9/main" objectType="CheckBox" fmlaLink="$AK$19" noThreeD="1"/>
</file>

<file path=xl/ctrlProps/ctrlProp152.xml><?xml version="1.0" encoding="utf-8"?>
<formControlPr xmlns="http://schemas.microsoft.com/office/spreadsheetml/2009/9/main" objectType="CheckBox" fmlaLink="$AL$19" noThreeD="1"/>
</file>

<file path=xl/ctrlProps/ctrlProp153.xml><?xml version="1.0" encoding="utf-8"?>
<formControlPr xmlns="http://schemas.microsoft.com/office/spreadsheetml/2009/9/main" objectType="CheckBox" fmlaLink="$AM$19" noThreeD="1"/>
</file>

<file path=xl/ctrlProps/ctrlProp154.xml><?xml version="1.0" encoding="utf-8"?>
<formControlPr xmlns="http://schemas.microsoft.com/office/spreadsheetml/2009/9/main" objectType="CheckBox" fmlaLink="$AN$19"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CheckBox" fmlaLink="$AN$14" noThreeD="1"/>
</file>

<file path=xl/ctrlProps/ctrlProp157.xml><?xml version="1.0" encoding="utf-8"?>
<formControlPr xmlns="http://schemas.microsoft.com/office/spreadsheetml/2009/9/main" objectType="CheckBox" fmlaLink="$AJ$9" lockText="1" noThreeD="1"/>
</file>

<file path=xl/ctrlProps/ctrlProp158.xml><?xml version="1.0" encoding="utf-8"?>
<formControlPr xmlns="http://schemas.microsoft.com/office/spreadsheetml/2009/9/main" objectType="CheckBox" fmlaLink="$AK$8" lockText="1" noThreeD="1"/>
</file>

<file path=xl/ctrlProps/ctrlProp159.xml><?xml version="1.0" encoding="utf-8"?>
<formControlPr xmlns="http://schemas.microsoft.com/office/spreadsheetml/2009/9/main" objectType="CheckBox" fmlaLink="$AK$9" lockText="1" noThreeD="1"/>
</file>

<file path=xl/ctrlProps/ctrlProp16.xml><?xml version="1.0" encoding="utf-8"?>
<formControlPr xmlns="http://schemas.microsoft.com/office/spreadsheetml/2009/9/main" objectType="CheckBox" fmlaLink="$AC$19" lockText="1" noThreeD="1"/>
</file>

<file path=xl/ctrlProps/ctrlProp160.xml><?xml version="1.0" encoding="utf-8"?>
<formControlPr xmlns="http://schemas.microsoft.com/office/spreadsheetml/2009/9/main" objectType="CheckBox" fmlaLink="$AJ$8" lockText="1" noThreeD="1"/>
</file>

<file path=xl/ctrlProps/ctrlProp161.xml><?xml version="1.0" encoding="utf-8"?>
<formControlPr xmlns="http://schemas.microsoft.com/office/spreadsheetml/2009/9/main" objectType="CheckBox" fmlaLink="$AD$12" noThreeD="1"/>
</file>

<file path=xl/ctrlProps/ctrlProp162.xml><?xml version="1.0" encoding="utf-8"?>
<formControlPr xmlns="http://schemas.microsoft.com/office/spreadsheetml/2009/9/main" objectType="CheckBox" fmlaLink="AD5" lockText="1" noThreeD="1"/>
</file>

<file path=xl/ctrlProps/ctrlProp163.xml><?xml version="1.0" encoding="utf-8"?>
<formControlPr xmlns="http://schemas.microsoft.com/office/spreadsheetml/2009/9/main" objectType="CheckBox" fmlaLink="AD6" lockText="1" noThreeD="1"/>
</file>

<file path=xl/ctrlProps/ctrlProp164.xml><?xml version="1.0" encoding="utf-8"?>
<formControlPr xmlns="http://schemas.microsoft.com/office/spreadsheetml/2009/9/main" objectType="CheckBox" fmlaLink="AD32" noThreeD="1"/>
</file>

<file path=xl/ctrlProps/ctrlProp165.xml><?xml version="1.0" encoding="utf-8"?>
<formControlPr xmlns="http://schemas.microsoft.com/office/spreadsheetml/2009/9/main" objectType="CheckBox" fmlaLink="AE32" noThreeD="1"/>
</file>

<file path=xl/ctrlProps/ctrlProp166.xml><?xml version="1.0" encoding="utf-8"?>
<formControlPr xmlns="http://schemas.microsoft.com/office/spreadsheetml/2009/9/main" objectType="CheckBox" fmlaLink="$AE$16" noThreeD="1"/>
</file>

<file path=xl/ctrlProps/ctrlProp167.xml><?xml version="1.0" encoding="utf-8"?>
<formControlPr xmlns="http://schemas.microsoft.com/office/spreadsheetml/2009/9/main" objectType="CheckBox" fmlaLink="$AF$16" noThreeD="1"/>
</file>

<file path=xl/ctrlProps/ctrlProp168.xml><?xml version="1.0" encoding="utf-8"?>
<formControlPr xmlns="http://schemas.microsoft.com/office/spreadsheetml/2009/9/main" objectType="CheckBox" fmlaLink="$AC$16" noThreeD="1"/>
</file>

<file path=xl/ctrlProps/ctrlProp169.xml><?xml version="1.0" encoding="utf-8"?>
<formControlPr xmlns="http://schemas.microsoft.com/office/spreadsheetml/2009/9/main" objectType="CheckBox" fmlaLink="$AD$16" noThreeD="1"/>
</file>

<file path=xl/ctrlProps/ctrlProp17.xml><?xml version="1.0" encoding="utf-8"?>
<formControlPr xmlns="http://schemas.microsoft.com/office/spreadsheetml/2009/9/main" objectType="CheckBox" fmlaLink="$AE$18" lockText="1" noThreeD="1"/>
</file>

<file path=xl/ctrlProps/ctrlProp170.xml><?xml version="1.0" encoding="utf-8"?>
<formControlPr xmlns="http://schemas.microsoft.com/office/spreadsheetml/2009/9/main" objectType="CheckBox" fmlaLink="$AC$10" lockText="1" noThreeD="1"/>
</file>

<file path=xl/ctrlProps/ctrlProp171.xml><?xml version="1.0" encoding="utf-8"?>
<formControlPr xmlns="http://schemas.microsoft.com/office/spreadsheetml/2009/9/main" objectType="CheckBox" fmlaLink="$AD$10" lockText="1" noThreeD="1"/>
</file>

<file path=xl/ctrlProps/ctrlProp172.xml><?xml version="1.0" encoding="utf-8"?>
<formControlPr xmlns="http://schemas.microsoft.com/office/spreadsheetml/2009/9/main" objectType="CheckBox" fmlaLink="$AC$12" lockText="1" noThreeD="1"/>
</file>

<file path=xl/ctrlProps/ctrlProp173.xml><?xml version="1.0" encoding="utf-8"?>
<formControlPr xmlns="http://schemas.microsoft.com/office/spreadsheetml/2009/9/main" objectType="CheckBox" fmlaLink="$AD$12" lockText="1" noThreeD="1"/>
</file>

<file path=xl/ctrlProps/ctrlProp174.xml><?xml version="1.0" encoding="utf-8"?>
<formControlPr xmlns="http://schemas.microsoft.com/office/spreadsheetml/2009/9/main" objectType="CheckBox" fmlaLink="$AC$18" lockText="1" noThreeD="1"/>
</file>

<file path=xl/ctrlProps/ctrlProp175.xml><?xml version="1.0" encoding="utf-8"?>
<formControlPr xmlns="http://schemas.microsoft.com/office/spreadsheetml/2009/9/main" objectType="CheckBox" fmlaLink="$AD$18" lockText="1" noThreeD="1"/>
</file>

<file path=xl/ctrlProps/ctrlProp176.xml><?xml version="1.0" encoding="utf-8"?>
<formControlPr xmlns="http://schemas.microsoft.com/office/spreadsheetml/2009/9/main" objectType="CheckBox" fmlaLink="$AC$19" lockText="1" noThreeD="1"/>
</file>

<file path=xl/ctrlProps/ctrlProp177.xml><?xml version="1.0" encoding="utf-8"?>
<formControlPr xmlns="http://schemas.microsoft.com/office/spreadsheetml/2009/9/main" objectType="CheckBox" fmlaLink="$AE$18" lockText="1" noThreeD="1"/>
</file>

<file path=xl/ctrlProps/ctrlProp178.xml><?xml version="1.0" encoding="utf-8"?>
<formControlPr xmlns="http://schemas.microsoft.com/office/spreadsheetml/2009/9/main" objectType="CheckBox" fmlaLink="$AF$18" lockText="1" noThreeD="1"/>
</file>

<file path=xl/ctrlProps/ctrlProp179.xml><?xml version="1.0" encoding="utf-8"?>
<formControlPr xmlns="http://schemas.microsoft.com/office/spreadsheetml/2009/9/main" objectType="CheckBox" fmlaLink="$AE$19" lockText="1" noThreeD="1"/>
</file>

<file path=xl/ctrlProps/ctrlProp18.xml><?xml version="1.0" encoding="utf-8"?>
<formControlPr xmlns="http://schemas.microsoft.com/office/spreadsheetml/2009/9/main" objectType="CheckBox" fmlaLink="$AF$18"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AE$19"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CheckBox" fmlaLink="$AJ$10" noThreeD="1"/>
</file>

<file path=xl/ctrlProps/ctrlProp196.xml><?xml version="1.0" encoding="utf-8"?>
<formControlPr xmlns="http://schemas.microsoft.com/office/spreadsheetml/2009/9/main" objectType="CheckBox" fmlaLink="$AK$10" noThreeD="1"/>
</file>

<file path=xl/ctrlProps/ctrlProp197.xml><?xml version="1.0" encoding="utf-8"?>
<formControlPr xmlns="http://schemas.microsoft.com/office/spreadsheetml/2009/9/main" objectType="CheckBox" fmlaLink="$AL$10" noThreeD="1"/>
</file>

<file path=xl/ctrlProps/ctrlProp198.xml><?xml version="1.0" encoding="utf-8"?>
<formControlPr xmlns="http://schemas.microsoft.com/office/spreadsheetml/2009/9/main" objectType="CheckBox" fmlaLink="$AM$10" noThreeD="1"/>
</file>

<file path=xl/ctrlProps/ctrlProp199.xml><?xml version="1.0" encoding="utf-8"?>
<formControlPr xmlns="http://schemas.microsoft.com/office/spreadsheetml/2009/9/main" objectType="CheckBox" fmlaLink="$AJ$11" noThreeD="1"/>
</file>

<file path=xl/ctrlProps/ctrlProp2.xml><?xml version="1.0" encoding="utf-8"?>
<formControlPr xmlns="http://schemas.microsoft.com/office/spreadsheetml/2009/9/main" objectType="CheckBox" fmlaLink="AD7"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CheckBox" fmlaLink="$AL$11" noThreeD="1"/>
</file>

<file path=xl/ctrlProps/ctrlProp201.xml><?xml version="1.0" encoding="utf-8"?>
<formControlPr xmlns="http://schemas.microsoft.com/office/spreadsheetml/2009/9/main" objectType="CheckBox" fmlaLink="$AJ$12" noThreeD="1"/>
</file>

<file path=xl/ctrlProps/ctrlProp202.xml><?xml version="1.0" encoding="utf-8"?>
<formControlPr xmlns="http://schemas.microsoft.com/office/spreadsheetml/2009/9/main" objectType="CheckBox" fmlaLink="$AL$12" noThreeD="1"/>
</file>

<file path=xl/ctrlProps/ctrlProp203.xml><?xml version="1.0" encoding="utf-8"?>
<formControlPr xmlns="http://schemas.microsoft.com/office/spreadsheetml/2009/9/main" objectType="CheckBox" fmlaLink="$AJ$13" noThreeD="1"/>
</file>

<file path=xl/ctrlProps/ctrlProp204.xml><?xml version="1.0" encoding="utf-8"?>
<formControlPr xmlns="http://schemas.microsoft.com/office/spreadsheetml/2009/9/main" objectType="CheckBox" fmlaLink="$AJ$14" noThreeD="1"/>
</file>

<file path=xl/ctrlProps/ctrlProp205.xml><?xml version="1.0" encoding="utf-8"?>
<formControlPr xmlns="http://schemas.microsoft.com/office/spreadsheetml/2009/9/main" objectType="CheckBox" fmlaLink="$AK$14" noThreeD="1"/>
</file>

<file path=xl/ctrlProps/ctrlProp206.xml><?xml version="1.0" encoding="utf-8"?>
<formControlPr xmlns="http://schemas.microsoft.com/office/spreadsheetml/2009/9/main" objectType="CheckBox" fmlaLink="$AL$14" noThreeD="1"/>
</file>

<file path=xl/ctrlProps/ctrlProp207.xml><?xml version="1.0" encoding="utf-8"?>
<formControlPr xmlns="http://schemas.microsoft.com/office/spreadsheetml/2009/9/main" objectType="CheckBox" fmlaLink="$AM$14" noThreeD="1"/>
</file>

<file path=xl/ctrlProps/ctrlProp208.xml><?xml version="1.0" encoding="utf-8"?>
<formControlPr xmlns="http://schemas.microsoft.com/office/spreadsheetml/2009/9/main" objectType="CheckBox" fmlaLink="$AO$14" noThreeD="1"/>
</file>

<file path=xl/ctrlProps/ctrlProp209.xml><?xml version="1.0" encoding="utf-8"?>
<formControlPr xmlns="http://schemas.microsoft.com/office/spreadsheetml/2009/9/main" objectType="CheckBox" fmlaLink="$AJ$15"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CheckBox" fmlaLink="$AK$15" noThreeD="1"/>
</file>

<file path=xl/ctrlProps/ctrlProp211.xml><?xml version="1.0" encoding="utf-8"?>
<formControlPr xmlns="http://schemas.microsoft.com/office/spreadsheetml/2009/9/main" objectType="CheckBox" fmlaLink="$AL$15" noThreeD="1"/>
</file>

<file path=xl/ctrlProps/ctrlProp212.xml><?xml version="1.0" encoding="utf-8"?>
<formControlPr xmlns="http://schemas.microsoft.com/office/spreadsheetml/2009/9/main" objectType="CheckBox" fmlaLink="$AM$15" noThreeD="1"/>
</file>

<file path=xl/ctrlProps/ctrlProp213.xml><?xml version="1.0" encoding="utf-8"?>
<formControlPr xmlns="http://schemas.microsoft.com/office/spreadsheetml/2009/9/main" objectType="CheckBox" fmlaLink="$AJ$16" noThreeD="1"/>
</file>

<file path=xl/ctrlProps/ctrlProp214.xml><?xml version="1.0" encoding="utf-8"?>
<formControlPr xmlns="http://schemas.microsoft.com/office/spreadsheetml/2009/9/main" objectType="CheckBox" fmlaLink="$AK$16" noThreeD="1"/>
</file>

<file path=xl/ctrlProps/ctrlProp215.xml><?xml version="1.0" encoding="utf-8"?>
<formControlPr xmlns="http://schemas.microsoft.com/office/spreadsheetml/2009/9/main" objectType="CheckBox" fmlaLink="$AL$16" noThreeD="1"/>
</file>

<file path=xl/ctrlProps/ctrlProp216.xml><?xml version="1.0" encoding="utf-8"?>
<formControlPr xmlns="http://schemas.microsoft.com/office/spreadsheetml/2009/9/main" objectType="CheckBox" fmlaLink="$AM$16" noThreeD="1"/>
</file>

<file path=xl/ctrlProps/ctrlProp217.xml><?xml version="1.0" encoding="utf-8"?>
<formControlPr xmlns="http://schemas.microsoft.com/office/spreadsheetml/2009/9/main" objectType="CheckBox" fmlaLink="$AJ$17" noThreeD="1"/>
</file>

<file path=xl/ctrlProps/ctrlProp218.xml><?xml version="1.0" encoding="utf-8"?>
<formControlPr xmlns="http://schemas.microsoft.com/office/spreadsheetml/2009/9/main" objectType="CheckBox" fmlaLink="$AK$17" noThreeD="1"/>
</file>

<file path=xl/ctrlProps/ctrlProp219.xml><?xml version="1.0" encoding="utf-8"?>
<formControlPr xmlns="http://schemas.microsoft.com/office/spreadsheetml/2009/9/main" objectType="CheckBox" fmlaLink="$AL$17"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CheckBox" fmlaLink="$AM$17" noThreeD="1"/>
</file>

<file path=xl/ctrlProps/ctrlProp221.xml><?xml version="1.0" encoding="utf-8"?>
<formControlPr xmlns="http://schemas.microsoft.com/office/spreadsheetml/2009/9/main" objectType="CheckBox" fmlaLink="$AJ$26" noThreeD="1"/>
</file>

<file path=xl/ctrlProps/ctrlProp222.xml><?xml version="1.0" encoding="utf-8"?>
<formControlPr xmlns="http://schemas.microsoft.com/office/spreadsheetml/2009/9/main" objectType="CheckBox" fmlaLink="$AK$26" noThreeD="1"/>
</file>

<file path=xl/ctrlProps/ctrlProp223.xml><?xml version="1.0" encoding="utf-8"?>
<formControlPr xmlns="http://schemas.microsoft.com/office/spreadsheetml/2009/9/main" objectType="CheckBox" fmlaLink="$AL$26" noThreeD="1"/>
</file>

<file path=xl/ctrlProps/ctrlProp224.xml><?xml version="1.0" encoding="utf-8"?>
<formControlPr xmlns="http://schemas.microsoft.com/office/spreadsheetml/2009/9/main" objectType="CheckBox" fmlaLink="$AM$26" noThreeD="1"/>
</file>

<file path=xl/ctrlProps/ctrlProp225.xml><?xml version="1.0" encoding="utf-8"?>
<formControlPr xmlns="http://schemas.microsoft.com/office/spreadsheetml/2009/9/main" objectType="CheckBox" fmlaLink="$AJ$20" noThreeD="1"/>
</file>

<file path=xl/ctrlProps/ctrlProp226.xml><?xml version="1.0" encoding="utf-8"?>
<formControlPr xmlns="http://schemas.microsoft.com/office/spreadsheetml/2009/9/main" objectType="CheckBox" fmlaLink="$AK$20" noThreeD="1"/>
</file>

<file path=xl/ctrlProps/ctrlProp227.xml><?xml version="1.0" encoding="utf-8"?>
<formControlPr xmlns="http://schemas.microsoft.com/office/spreadsheetml/2009/9/main" objectType="CheckBox" fmlaLink="$AL$20" noThreeD="1"/>
</file>

<file path=xl/ctrlProps/ctrlProp228.xml><?xml version="1.0" encoding="utf-8"?>
<formControlPr xmlns="http://schemas.microsoft.com/office/spreadsheetml/2009/9/main" objectType="CheckBox" fmlaLink="$AM$20" noThreeD="1"/>
</file>

<file path=xl/ctrlProps/ctrlProp229.xml><?xml version="1.0" encoding="utf-8"?>
<formControlPr xmlns="http://schemas.microsoft.com/office/spreadsheetml/2009/9/main" objectType="CheckBox" fmlaLink="$AN$20"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fmlaLink="$AJ$19" noThreeD="1"/>
</file>

<file path=xl/ctrlProps/ctrlProp231.xml><?xml version="1.0" encoding="utf-8"?>
<formControlPr xmlns="http://schemas.microsoft.com/office/spreadsheetml/2009/9/main" objectType="CheckBox" fmlaLink="$AK$19" noThreeD="1"/>
</file>

<file path=xl/ctrlProps/ctrlProp232.xml><?xml version="1.0" encoding="utf-8"?>
<formControlPr xmlns="http://schemas.microsoft.com/office/spreadsheetml/2009/9/main" objectType="CheckBox" fmlaLink="$AL$19" noThreeD="1"/>
</file>

<file path=xl/ctrlProps/ctrlProp233.xml><?xml version="1.0" encoding="utf-8"?>
<formControlPr xmlns="http://schemas.microsoft.com/office/spreadsheetml/2009/9/main" objectType="CheckBox" fmlaLink="$AM$19" noThreeD="1"/>
</file>

<file path=xl/ctrlProps/ctrlProp234.xml><?xml version="1.0" encoding="utf-8"?>
<formControlPr xmlns="http://schemas.microsoft.com/office/spreadsheetml/2009/9/main" objectType="CheckBox" fmlaLink="$AN$19"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CheckBox" fmlaLink="$AN$14" noThreeD="1"/>
</file>

<file path=xl/ctrlProps/ctrlProp237.xml><?xml version="1.0" encoding="utf-8"?>
<formControlPr xmlns="http://schemas.microsoft.com/office/spreadsheetml/2009/9/main" objectType="CheckBox" fmlaLink="$AJ$9" lockText="1" noThreeD="1"/>
</file>

<file path=xl/ctrlProps/ctrlProp238.xml><?xml version="1.0" encoding="utf-8"?>
<formControlPr xmlns="http://schemas.microsoft.com/office/spreadsheetml/2009/9/main" objectType="CheckBox" fmlaLink="$AK$8" lockText="1" noThreeD="1"/>
</file>

<file path=xl/ctrlProps/ctrlProp239.xml><?xml version="1.0" encoding="utf-8"?>
<formControlPr xmlns="http://schemas.microsoft.com/office/spreadsheetml/2009/9/main" objectType="CheckBox" fmlaLink="$AK$9"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CheckBox" fmlaLink="$AJ$8" lockText="1" noThreeD="1"/>
</file>

<file path=xl/ctrlProps/ctrlProp241.xml><?xml version="1.0" encoding="utf-8"?>
<formControlPr xmlns="http://schemas.microsoft.com/office/spreadsheetml/2009/9/main" objectType="CheckBox" fmlaLink="$AD$12" noThreeD="1"/>
</file>

<file path=xl/ctrlProps/ctrlProp242.xml><?xml version="1.0" encoding="utf-8"?>
<formControlPr xmlns="http://schemas.microsoft.com/office/spreadsheetml/2009/9/main" objectType="CheckBox" fmlaLink="AD5" lockText="1" noThreeD="1"/>
</file>

<file path=xl/ctrlProps/ctrlProp243.xml><?xml version="1.0" encoding="utf-8"?>
<formControlPr xmlns="http://schemas.microsoft.com/office/spreadsheetml/2009/9/main" objectType="CheckBox" fmlaLink="AD6" lockText="1" noThreeD="1"/>
</file>

<file path=xl/ctrlProps/ctrlProp244.xml><?xml version="1.0" encoding="utf-8"?>
<formControlPr xmlns="http://schemas.microsoft.com/office/spreadsheetml/2009/9/main" objectType="CheckBox" fmlaLink="AD32" noThreeD="1"/>
</file>

<file path=xl/ctrlProps/ctrlProp245.xml><?xml version="1.0" encoding="utf-8"?>
<formControlPr xmlns="http://schemas.microsoft.com/office/spreadsheetml/2009/9/main" objectType="CheckBox" fmlaLink="AE32" noThreeD="1"/>
</file>

<file path=xl/ctrlProps/ctrlProp246.xml><?xml version="1.0" encoding="utf-8"?>
<formControlPr xmlns="http://schemas.microsoft.com/office/spreadsheetml/2009/9/main" objectType="CheckBox" fmlaLink="$AE$16" noThreeD="1"/>
</file>

<file path=xl/ctrlProps/ctrlProp247.xml><?xml version="1.0" encoding="utf-8"?>
<formControlPr xmlns="http://schemas.microsoft.com/office/spreadsheetml/2009/9/main" objectType="CheckBox" fmlaLink="$AF$16" noThreeD="1"/>
</file>

<file path=xl/ctrlProps/ctrlProp248.xml><?xml version="1.0" encoding="utf-8"?>
<formControlPr xmlns="http://schemas.microsoft.com/office/spreadsheetml/2009/9/main" objectType="CheckBox" fmlaLink="$AC$16" noThreeD="1"/>
</file>

<file path=xl/ctrlProps/ctrlProp249.xml><?xml version="1.0" encoding="utf-8"?>
<formControlPr xmlns="http://schemas.microsoft.com/office/spreadsheetml/2009/9/main" objectType="CheckBox" fmlaLink="$AD$16"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CheckBox" fmlaLink="$AC$10" lockText="1" noThreeD="1"/>
</file>

<file path=xl/ctrlProps/ctrlProp251.xml><?xml version="1.0" encoding="utf-8"?>
<formControlPr xmlns="http://schemas.microsoft.com/office/spreadsheetml/2009/9/main" objectType="CheckBox" fmlaLink="$AD$10" lockText="1" noThreeD="1"/>
</file>

<file path=xl/ctrlProps/ctrlProp252.xml><?xml version="1.0" encoding="utf-8"?>
<formControlPr xmlns="http://schemas.microsoft.com/office/spreadsheetml/2009/9/main" objectType="CheckBox" fmlaLink="$AC$12" lockText="1" noThreeD="1"/>
</file>

<file path=xl/ctrlProps/ctrlProp253.xml><?xml version="1.0" encoding="utf-8"?>
<formControlPr xmlns="http://schemas.microsoft.com/office/spreadsheetml/2009/9/main" objectType="CheckBox" fmlaLink="$AD$12" lockText="1" noThreeD="1"/>
</file>

<file path=xl/ctrlProps/ctrlProp254.xml><?xml version="1.0" encoding="utf-8"?>
<formControlPr xmlns="http://schemas.microsoft.com/office/spreadsheetml/2009/9/main" objectType="CheckBox" fmlaLink="$AC$18" lockText="1" noThreeD="1"/>
</file>

<file path=xl/ctrlProps/ctrlProp255.xml><?xml version="1.0" encoding="utf-8"?>
<formControlPr xmlns="http://schemas.microsoft.com/office/spreadsheetml/2009/9/main" objectType="CheckBox" fmlaLink="$AD$18" lockText="1" noThreeD="1"/>
</file>

<file path=xl/ctrlProps/ctrlProp256.xml><?xml version="1.0" encoding="utf-8"?>
<formControlPr xmlns="http://schemas.microsoft.com/office/spreadsheetml/2009/9/main" objectType="CheckBox" fmlaLink="$AC$19" lockText="1" noThreeD="1"/>
</file>

<file path=xl/ctrlProps/ctrlProp257.xml><?xml version="1.0" encoding="utf-8"?>
<formControlPr xmlns="http://schemas.microsoft.com/office/spreadsheetml/2009/9/main" objectType="CheckBox" fmlaLink="$AE$18" lockText="1" noThreeD="1"/>
</file>

<file path=xl/ctrlProps/ctrlProp258.xml><?xml version="1.0" encoding="utf-8"?>
<formControlPr xmlns="http://schemas.microsoft.com/office/spreadsheetml/2009/9/main" objectType="CheckBox" fmlaLink="$AF$18" lockText="1" noThreeD="1"/>
</file>

<file path=xl/ctrlProps/ctrlProp259.xml><?xml version="1.0" encoding="utf-8"?>
<formControlPr xmlns="http://schemas.microsoft.com/office/spreadsheetml/2009/9/main" objectType="CheckBox" fmlaLink="$AE$19"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CheckBox" fmlaLink="$AJ$10" noThreeD="1"/>
</file>

<file path=xl/ctrlProps/ctrlProp276.xml><?xml version="1.0" encoding="utf-8"?>
<formControlPr xmlns="http://schemas.microsoft.com/office/spreadsheetml/2009/9/main" objectType="CheckBox" fmlaLink="$AK$10" noThreeD="1"/>
</file>

<file path=xl/ctrlProps/ctrlProp277.xml><?xml version="1.0" encoding="utf-8"?>
<formControlPr xmlns="http://schemas.microsoft.com/office/spreadsheetml/2009/9/main" objectType="CheckBox" fmlaLink="$AL$10" noThreeD="1"/>
</file>

<file path=xl/ctrlProps/ctrlProp278.xml><?xml version="1.0" encoding="utf-8"?>
<formControlPr xmlns="http://schemas.microsoft.com/office/spreadsheetml/2009/9/main" objectType="CheckBox" fmlaLink="$AM$10" noThreeD="1"/>
</file>

<file path=xl/ctrlProps/ctrlProp279.xml><?xml version="1.0" encoding="utf-8"?>
<formControlPr xmlns="http://schemas.microsoft.com/office/spreadsheetml/2009/9/main" objectType="CheckBox" fmlaLink="$AJ$1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AL$11" noThreeD="1"/>
</file>

<file path=xl/ctrlProps/ctrlProp281.xml><?xml version="1.0" encoding="utf-8"?>
<formControlPr xmlns="http://schemas.microsoft.com/office/spreadsheetml/2009/9/main" objectType="CheckBox" fmlaLink="$AJ$12" noThreeD="1"/>
</file>

<file path=xl/ctrlProps/ctrlProp282.xml><?xml version="1.0" encoding="utf-8"?>
<formControlPr xmlns="http://schemas.microsoft.com/office/spreadsheetml/2009/9/main" objectType="CheckBox" fmlaLink="$AL$12" noThreeD="1"/>
</file>

<file path=xl/ctrlProps/ctrlProp283.xml><?xml version="1.0" encoding="utf-8"?>
<formControlPr xmlns="http://schemas.microsoft.com/office/spreadsheetml/2009/9/main" objectType="CheckBox" fmlaLink="$AJ$13" noThreeD="1"/>
</file>

<file path=xl/ctrlProps/ctrlProp284.xml><?xml version="1.0" encoding="utf-8"?>
<formControlPr xmlns="http://schemas.microsoft.com/office/spreadsheetml/2009/9/main" objectType="CheckBox" fmlaLink="$AJ$14" noThreeD="1"/>
</file>

<file path=xl/ctrlProps/ctrlProp285.xml><?xml version="1.0" encoding="utf-8"?>
<formControlPr xmlns="http://schemas.microsoft.com/office/spreadsheetml/2009/9/main" objectType="CheckBox" fmlaLink="$AK$14" noThreeD="1"/>
</file>

<file path=xl/ctrlProps/ctrlProp286.xml><?xml version="1.0" encoding="utf-8"?>
<formControlPr xmlns="http://schemas.microsoft.com/office/spreadsheetml/2009/9/main" objectType="CheckBox" fmlaLink="$AL$14" noThreeD="1"/>
</file>

<file path=xl/ctrlProps/ctrlProp287.xml><?xml version="1.0" encoding="utf-8"?>
<formControlPr xmlns="http://schemas.microsoft.com/office/spreadsheetml/2009/9/main" objectType="CheckBox" fmlaLink="$AM$14" noThreeD="1"/>
</file>

<file path=xl/ctrlProps/ctrlProp288.xml><?xml version="1.0" encoding="utf-8"?>
<formControlPr xmlns="http://schemas.microsoft.com/office/spreadsheetml/2009/9/main" objectType="CheckBox" fmlaLink="$AO$14" noThreeD="1"/>
</file>

<file path=xl/ctrlProps/ctrlProp289.xml><?xml version="1.0" encoding="utf-8"?>
<formControlPr xmlns="http://schemas.microsoft.com/office/spreadsheetml/2009/9/main" objectType="CheckBox" fmlaLink="$AJ$15"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CheckBox" fmlaLink="$AK$15" noThreeD="1"/>
</file>

<file path=xl/ctrlProps/ctrlProp291.xml><?xml version="1.0" encoding="utf-8"?>
<formControlPr xmlns="http://schemas.microsoft.com/office/spreadsheetml/2009/9/main" objectType="CheckBox" fmlaLink="$AL$15" noThreeD="1"/>
</file>

<file path=xl/ctrlProps/ctrlProp292.xml><?xml version="1.0" encoding="utf-8"?>
<formControlPr xmlns="http://schemas.microsoft.com/office/spreadsheetml/2009/9/main" objectType="CheckBox" fmlaLink="$AM$15" noThreeD="1"/>
</file>

<file path=xl/ctrlProps/ctrlProp293.xml><?xml version="1.0" encoding="utf-8"?>
<formControlPr xmlns="http://schemas.microsoft.com/office/spreadsheetml/2009/9/main" objectType="CheckBox" fmlaLink="$AJ$16" noThreeD="1"/>
</file>

<file path=xl/ctrlProps/ctrlProp294.xml><?xml version="1.0" encoding="utf-8"?>
<formControlPr xmlns="http://schemas.microsoft.com/office/spreadsheetml/2009/9/main" objectType="CheckBox" fmlaLink="$AK$16" noThreeD="1"/>
</file>

<file path=xl/ctrlProps/ctrlProp295.xml><?xml version="1.0" encoding="utf-8"?>
<formControlPr xmlns="http://schemas.microsoft.com/office/spreadsheetml/2009/9/main" objectType="CheckBox" fmlaLink="$AL$16" noThreeD="1"/>
</file>

<file path=xl/ctrlProps/ctrlProp296.xml><?xml version="1.0" encoding="utf-8"?>
<formControlPr xmlns="http://schemas.microsoft.com/office/spreadsheetml/2009/9/main" objectType="CheckBox" fmlaLink="$AM$16" noThreeD="1"/>
</file>

<file path=xl/ctrlProps/ctrlProp297.xml><?xml version="1.0" encoding="utf-8"?>
<formControlPr xmlns="http://schemas.microsoft.com/office/spreadsheetml/2009/9/main" objectType="CheckBox" fmlaLink="$AJ$17" noThreeD="1"/>
</file>

<file path=xl/ctrlProps/ctrlProp298.xml><?xml version="1.0" encoding="utf-8"?>
<formControlPr xmlns="http://schemas.microsoft.com/office/spreadsheetml/2009/9/main" objectType="CheckBox" fmlaLink="$AK$17" noThreeD="1"/>
</file>

<file path=xl/ctrlProps/ctrlProp299.xml><?xml version="1.0" encoding="utf-8"?>
<formControlPr xmlns="http://schemas.microsoft.com/office/spreadsheetml/2009/9/main" objectType="CheckBox" fmlaLink="$AL$17" noThreeD="1"/>
</file>

<file path=xl/ctrlProps/ctrlProp3.xml><?xml version="1.0" encoding="utf-8"?>
<formControlPr xmlns="http://schemas.microsoft.com/office/spreadsheetml/2009/9/main" objectType="CheckBox" fmlaLink="AD8"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CheckBox" fmlaLink="$AM$17" noThreeD="1"/>
</file>

<file path=xl/ctrlProps/ctrlProp301.xml><?xml version="1.0" encoding="utf-8"?>
<formControlPr xmlns="http://schemas.microsoft.com/office/spreadsheetml/2009/9/main" objectType="CheckBox" fmlaLink="$AJ$26" noThreeD="1"/>
</file>

<file path=xl/ctrlProps/ctrlProp302.xml><?xml version="1.0" encoding="utf-8"?>
<formControlPr xmlns="http://schemas.microsoft.com/office/spreadsheetml/2009/9/main" objectType="CheckBox" fmlaLink="$AK$26" noThreeD="1"/>
</file>

<file path=xl/ctrlProps/ctrlProp303.xml><?xml version="1.0" encoding="utf-8"?>
<formControlPr xmlns="http://schemas.microsoft.com/office/spreadsheetml/2009/9/main" objectType="CheckBox" fmlaLink="$AL$26" noThreeD="1"/>
</file>

<file path=xl/ctrlProps/ctrlProp304.xml><?xml version="1.0" encoding="utf-8"?>
<formControlPr xmlns="http://schemas.microsoft.com/office/spreadsheetml/2009/9/main" objectType="CheckBox" fmlaLink="$AM$26" noThreeD="1"/>
</file>

<file path=xl/ctrlProps/ctrlProp305.xml><?xml version="1.0" encoding="utf-8"?>
<formControlPr xmlns="http://schemas.microsoft.com/office/spreadsheetml/2009/9/main" objectType="CheckBox" fmlaLink="$AJ$20" noThreeD="1"/>
</file>

<file path=xl/ctrlProps/ctrlProp306.xml><?xml version="1.0" encoding="utf-8"?>
<formControlPr xmlns="http://schemas.microsoft.com/office/spreadsheetml/2009/9/main" objectType="CheckBox" fmlaLink="$AK$20" noThreeD="1"/>
</file>

<file path=xl/ctrlProps/ctrlProp307.xml><?xml version="1.0" encoding="utf-8"?>
<formControlPr xmlns="http://schemas.microsoft.com/office/spreadsheetml/2009/9/main" objectType="CheckBox" fmlaLink="$AL$20" noThreeD="1"/>
</file>

<file path=xl/ctrlProps/ctrlProp308.xml><?xml version="1.0" encoding="utf-8"?>
<formControlPr xmlns="http://schemas.microsoft.com/office/spreadsheetml/2009/9/main" objectType="CheckBox" fmlaLink="$AM$20" noThreeD="1"/>
</file>

<file path=xl/ctrlProps/ctrlProp309.xml><?xml version="1.0" encoding="utf-8"?>
<formControlPr xmlns="http://schemas.microsoft.com/office/spreadsheetml/2009/9/main" objectType="CheckBox" fmlaLink="$AN$20"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CheckBox" fmlaLink="$AJ$19" noThreeD="1"/>
</file>

<file path=xl/ctrlProps/ctrlProp311.xml><?xml version="1.0" encoding="utf-8"?>
<formControlPr xmlns="http://schemas.microsoft.com/office/spreadsheetml/2009/9/main" objectType="CheckBox" fmlaLink="$AK$19" noThreeD="1"/>
</file>

<file path=xl/ctrlProps/ctrlProp312.xml><?xml version="1.0" encoding="utf-8"?>
<formControlPr xmlns="http://schemas.microsoft.com/office/spreadsheetml/2009/9/main" objectType="CheckBox" fmlaLink="$AL$19" noThreeD="1"/>
</file>

<file path=xl/ctrlProps/ctrlProp313.xml><?xml version="1.0" encoding="utf-8"?>
<formControlPr xmlns="http://schemas.microsoft.com/office/spreadsheetml/2009/9/main" objectType="CheckBox" fmlaLink="$AM$19" noThreeD="1"/>
</file>

<file path=xl/ctrlProps/ctrlProp314.xml><?xml version="1.0" encoding="utf-8"?>
<formControlPr xmlns="http://schemas.microsoft.com/office/spreadsheetml/2009/9/main" objectType="CheckBox" fmlaLink="$AN$19"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CheckBox" fmlaLink="$AN$14" noThreeD="1"/>
</file>

<file path=xl/ctrlProps/ctrlProp317.xml><?xml version="1.0" encoding="utf-8"?>
<formControlPr xmlns="http://schemas.microsoft.com/office/spreadsheetml/2009/9/main" objectType="CheckBox" fmlaLink="$AJ$9" lockText="1" noThreeD="1"/>
</file>

<file path=xl/ctrlProps/ctrlProp318.xml><?xml version="1.0" encoding="utf-8"?>
<formControlPr xmlns="http://schemas.microsoft.com/office/spreadsheetml/2009/9/main" objectType="CheckBox" fmlaLink="$AK$8" lockText="1" noThreeD="1"/>
</file>

<file path=xl/ctrlProps/ctrlProp319.xml><?xml version="1.0" encoding="utf-8"?>
<formControlPr xmlns="http://schemas.microsoft.com/office/spreadsheetml/2009/9/main" objectType="CheckBox" fmlaLink="$AK$9"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fmlaLink="$AJ$8"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AJ$10" noThreeD="1"/>
</file>

<file path=xl/ctrlProps/ctrlProp36.xml><?xml version="1.0" encoding="utf-8"?>
<formControlPr xmlns="http://schemas.microsoft.com/office/spreadsheetml/2009/9/main" objectType="CheckBox" fmlaLink="$AK$10" noThreeD="1"/>
</file>

<file path=xl/ctrlProps/ctrlProp37.xml><?xml version="1.0" encoding="utf-8"?>
<formControlPr xmlns="http://schemas.microsoft.com/office/spreadsheetml/2009/9/main" objectType="CheckBox" fmlaLink="$AL$10" noThreeD="1"/>
</file>

<file path=xl/ctrlProps/ctrlProp38.xml><?xml version="1.0" encoding="utf-8"?>
<formControlPr xmlns="http://schemas.microsoft.com/office/spreadsheetml/2009/9/main" objectType="CheckBox" fmlaLink="$AM$10" noThreeD="1"/>
</file>

<file path=xl/ctrlProps/ctrlProp39.xml><?xml version="1.0" encoding="utf-8"?>
<formControlPr xmlns="http://schemas.microsoft.com/office/spreadsheetml/2009/9/main" objectType="CheckBox" fmlaLink="$AJ$11" noThreeD="1"/>
</file>

<file path=xl/ctrlProps/ctrlProp4.xml><?xml version="1.0" encoding="utf-8"?>
<formControlPr xmlns="http://schemas.microsoft.com/office/spreadsheetml/2009/9/main" objectType="CheckBox" fmlaLink="AD34" noThreeD="1"/>
</file>

<file path=xl/ctrlProps/ctrlProp40.xml><?xml version="1.0" encoding="utf-8"?>
<formControlPr xmlns="http://schemas.microsoft.com/office/spreadsheetml/2009/9/main" objectType="CheckBox" fmlaLink="$AL$11" noThreeD="1"/>
</file>

<file path=xl/ctrlProps/ctrlProp41.xml><?xml version="1.0" encoding="utf-8"?>
<formControlPr xmlns="http://schemas.microsoft.com/office/spreadsheetml/2009/9/main" objectType="CheckBox" fmlaLink="$AJ$12" noThreeD="1"/>
</file>

<file path=xl/ctrlProps/ctrlProp42.xml><?xml version="1.0" encoding="utf-8"?>
<formControlPr xmlns="http://schemas.microsoft.com/office/spreadsheetml/2009/9/main" objectType="CheckBox" fmlaLink="$AL$12" noThreeD="1"/>
</file>

<file path=xl/ctrlProps/ctrlProp43.xml><?xml version="1.0" encoding="utf-8"?>
<formControlPr xmlns="http://schemas.microsoft.com/office/spreadsheetml/2009/9/main" objectType="CheckBox" fmlaLink="$AJ$13" noThreeD="1"/>
</file>

<file path=xl/ctrlProps/ctrlProp44.xml><?xml version="1.0" encoding="utf-8"?>
<formControlPr xmlns="http://schemas.microsoft.com/office/spreadsheetml/2009/9/main" objectType="CheckBox" fmlaLink="$AJ$14" noThreeD="1"/>
</file>

<file path=xl/ctrlProps/ctrlProp45.xml><?xml version="1.0" encoding="utf-8"?>
<formControlPr xmlns="http://schemas.microsoft.com/office/spreadsheetml/2009/9/main" objectType="CheckBox" fmlaLink="$AK$14" noThreeD="1"/>
</file>

<file path=xl/ctrlProps/ctrlProp46.xml><?xml version="1.0" encoding="utf-8"?>
<formControlPr xmlns="http://schemas.microsoft.com/office/spreadsheetml/2009/9/main" objectType="CheckBox" fmlaLink="$AL$14" noThreeD="1"/>
</file>

<file path=xl/ctrlProps/ctrlProp47.xml><?xml version="1.0" encoding="utf-8"?>
<formControlPr xmlns="http://schemas.microsoft.com/office/spreadsheetml/2009/9/main" objectType="CheckBox" fmlaLink="$AM$14" noThreeD="1"/>
</file>

<file path=xl/ctrlProps/ctrlProp48.xml><?xml version="1.0" encoding="utf-8"?>
<formControlPr xmlns="http://schemas.microsoft.com/office/spreadsheetml/2009/9/main" objectType="CheckBox" fmlaLink="$AO$14" noThreeD="1"/>
</file>

<file path=xl/ctrlProps/ctrlProp49.xml><?xml version="1.0" encoding="utf-8"?>
<formControlPr xmlns="http://schemas.microsoft.com/office/spreadsheetml/2009/9/main" objectType="CheckBox" fmlaLink="$AJ$15" noThreeD="1"/>
</file>

<file path=xl/ctrlProps/ctrlProp5.xml><?xml version="1.0" encoding="utf-8"?>
<formControlPr xmlns="http://schemas.microsoft.com/office/spreadsheetml/2009/9/main" objectType="CheckBox" fmlaLink="AE34" noThreeD="1"/>
</file>

<file path=xl/ctrlProps/ctrlProp50.xml><?xml version="1.0" encoding="utf-8"?>
<formControlPr xmlns="http://schemas.microsoft.com/office/spreadsheetml/2009/9/main" objectType="CheckBox" fmlaLink="$AK$15" noThreeD="1"/>
</file>

<file path=xl/ctrlProps/ctrlProp51.xml><?xml version="1.0" encoding="utf-8"?>
<formControlPr xmlns="http://schemas.microsoft.com/office/spreadsheetml/2009/9/main" objectType="CheckBox" fmlaLink="$AL$15" noThreeD="1"/>
</file>

<file path=xl/ctrlProps/ctrlProp52.xml><?xml version="1.0" encoding="utf-8"?>
<formControlPr xmlns="http://schemas.microsoft.com/office/spreadsheetml/2009/9/main" objectType="CheckBox" fmlaLink="$AM$15" noThreeD="1"/>
</file>

<file path=xl/ctrlProps/ctrlProp53.xml><?xml version="1.0" encoding="utf-8"?>
<formControlPr xmlns="http://schemas.microsoft.com/office/spreadsheetml/2009/9/main" objectType="CheckBox" fmlaLink="$AJ$16" noThreeD="1"/>
</file>

<file path=xl/ctrlProps/ctrlProp54.xml><?xml version="1.0" encoding="utf-8"?>
<formControlPr xmlns="http://schemas.microsoft.com/office/spreadsheetml/2009/9/main" objectType="CheckBox" fmlaLink="$AK$16" noThreeD="1"/>
</file>

<file path=xl/ctrlProps/ctrlProp55.xml><?xml version="1.0" encoding="utf-8"?>
<formControlPr xmlns="http://schemas.microsoft.com/office/spreadsheetml/2009/9/main" objectType="CheckBox" fmlaLink="$AL$16" noThreeD="1"/>
</file>

<file path=xl/ctrlProps/ctrlProp56.xml><?xml version="1.0" encoding="utf-8"?>
<formControlPr xmlns="http://schemas.microsoft.com/office/spreadsheetml/2009/9/main" objectType="CheckBox" fmlaLink="$AM$16" noThreeD="1"/>
</file>

<file path=xl/ctrlProps/ctrlProp57.xml><?xml version="1.0" encoding="utf-8"?>
<formControlPr xmlns="http://schemas.microsoft.com/office/spreadsheetml/2009/9/main" objectType="CheckBox" fmlaLink="$AJ$17" noThreeD="1"/>
</file>

<file path=xl/ctrlProps/ctrlProp58.xml><?xml version="1.0" encoding="utf-8"?>
<formControlPr xmlns="http://schemas.microsoft.com/office/spreadsheetml/2009/9/main" objectType="CheckBox" fmlaLink="$AK$17" noThreeD="1"/>
</file>

<file path=xl/ctrlProps/ctrlProp59.xml><?xml version="1.0" encoding="utf-8"?>
<formControlPr xmlns="http://schemas.microsoft.com/office/spreadsheetml/2009/9/main" objectType="CheckBox" fmlaLink="$AL$17" noThreeD="1"/>
</file>

<file path=xl/ctrlProps/ctrlProp6.xml><?xml version="1.0" encoding="utf-8"?>
<formControlPr xmlns="http://schemas.microsoft.com/office/spreadsheetml/2009/9/main" objectType="CheckBox" fmlaLink="$AE$16" noThreeD="1"/>
</file>

<file path=xl/ctrlProps/ctrlProp60.xml><?xml version="1.0" encoding="utf-8"?>
<formControlPr xmlns="http://schemas.microsoft.com/office/spreadsheetml/2009/9/main" objectType="CheckBox" fmlaLink="$AM$17" noThreeD="1"/>
</file>

<file path=xl/ctrlProps/ctrlProp61.xml><?xml version="1.0" encoding="utf-8"?>
<formControlPr xmlns="http://schemas.microsoft.com/office/spreadsheetml/2009/9/main" objectType="CheckBox" fmlaLink="$AJ$26" noThreeD="1"/>
</file>

<file path=xl/ctrlProps/ctrlProp62.xml><?xml version="1.0" encoding="utf-8"?>
<formControlPr xmlns="http://schemas.microsoft.com/office/spreadsheetml/2009/9/main" objectType="CheckBox" fmlaLink="$AK$26" noThreeD="1"/>
</file>

<file path=xl/ctrlProps/ctrlProp63.xml><?xml version="1.0" encoding="utf-8"?>
<formControlPr xmlns="http://schemas.microsoft.com/office/spreadsheetml/2009/9/main" objectType="CheckBox" fmlaLink="$AL$26" noThreeD="1"/>
</file>

<file path=xl/ctrlProps/ctrlProp64.xml><?xml version="1.0" encoding="utf-8"?>
<formControlPr xmlns="http://schemas.microsoft.com/office/spreadsheetml/2009/9/main" objectType="CheckBox" fmlaLink="$AM$26" noThreeD="1"/>
</file>

<file path=xl/ctrlProps/ctrlProp65.xml><?xml version="1.0" encoding="utf-8"?>
<formControlPr xmlns="http://schemas.microsoft.com/office/spreadsheetml/2009/9/main" objectType="CheckBox" fmlaLink="$AJ$20" noThreeD="1"/>
</file>

<file path=xl/ctrlProps/ctrlProp66.xml><?xml version="1.0" encoding="utf-8"?>
<formControlPr xmlns="http://schemas.microsoft.com/office/spreadsheetml/2009/9/main" objectType="CheckBox" fmlaLink="$AK$20" noThreeD="1"/>
</file>

<file path=xl/ctrlProps/ctrlProp67.xml><?xml version="1.0" encoding="utf-8"?>
<formControlPr xmlns="http://schemas.microsoft.com/office/spreadsheetml/2009/9/main" objectType="CheckBox" fmlaLink="$AL$20" noThreeD="1"/>
</file>

<file path=xl/ctrlProps/ctrlProp68.xml><?xml version="1.0" encoding="utf-8"?>
<formControlPr xmlns="http://schemas.microsoft.com/office/spreadsheetml/2009/9/main" objectType="CheckBox" fmlaLink="$AM$20" noThreeD="1"/>
</file>

<file path=xl/ctrlProps/ctrlProp69.xml><?xml version="1.0" encoding="utf-8"?>
<formControlPr xmlns="http://schemas.microsoft.com/office/spreadsheetml/2009/9/main" objectType="CheckBox" fmlaLink="$AN$20" noThreeD="1"/>
</file>

<file path=xl/ctrlProps/ctrlProp7.xml><?xml version="1.0" encoding="utf-8"?>
<formControlPr xmlns="http://schemas.microsoft.com/office/spreadsheetml/2009/9/main" objectType="CheckBox" fmlaLink="$AF$16" noThreeD="1"/>
</file>

<file path=xl/ctrlProps/ctrlProp70.xml><?xml version="1.0" encoding="utf-8"?>
<formControlPr xmlns="http://schemas.microsoft.com/office/spreadsheetml/2009/9/main" objectType="CheckBox" fmlaLink="$AJ$19" noThreeD="1"/>
</file>

<file path=xl/ctrlProps/ctrlProp71.xml><?xml version="1.0" encoding="utf-8"?>
<formControlPr xmlns="http://schemas.microsoft.com/office/spreadsheetml/2009/9/main" objectType="CheckBox" fmlaLink="$AK$19" noThreeD="1"/>
</file>

<file path=xl/ctrlProps/ctrlProp72.xml><?xml version="1.0" encoding="utf-8"?>
<formControlPr xmlns="http://schemas.microsoft.com/office/spreadsheetml/2009/9/main" objectType="CheckBox" fmlaLink="$AL$19" noThreeD="1"/>
</file>

<file path=xl/ctrlProps/ctrlProp73.xml><?xml version="1.0" encoding="utf-8"?>
<formControlPr xmlns="http://schemas.microsoft.com/office/spreadsheetml/2009/9/main" objectType="CheckBox" fmlaLink="$AM$19" noThreeD="1"/>
</file>

<file path=xl/ctrlProps/ctrlProp74.xml><?xml version="1.0" encoding="utf-8"?>
<formControlPr xmlns="http://schemas.microsoft.com/office/spreadsheetml/2009/9/main" objectType="CheckBox" fmlaLink="$AN$19"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fmlaLink="$AN$14" noThreeD="1"/>
</file>

<file path=xl/ctrlProps/ctrlProp77.xml><?xml version="1.0" encoding="utf-8"?>
<formControlPr xmlns="http://schemas.microsoft.com/office/spreadsheetml/2009/9/main" objectType="CheckBox" fmlaLink="$AJ$9" lockText="1" noThreeD="1"/>
</file>

<file path=xl/ctrlProps/ctrlProp78.xml><?xml version="1.0" encoding="utf-8"?>
<formControlPr xmlns="http://schemas.microsoft.com/office/spreadsheetml/2009/9/main" objectType="CheckBox" fmlaLink="$AK$8" lockText="1" noThreeD="1"/>
</file>

<file path=xl/ctrlProps/ctrlProp79.xml><?xml version="1.0" encoding="utf-8"?>
<formControlPr xmlns="http://schemas.microsoft.com/office/spreadsheetml/2009/9/main" objectType="CheckBox" fmlaLink="$AK$9" lockText="1" noThreeD="1"/>
</file>

<file path=xl/ctrlProps/ctrlProp8.xml><?xml version="1.0" encoding="utf-8"?>
<formControlPr xmlns="http://schemas.microsoft.com/office/spreadsheetml/2009/9/main" objectType="CheckBox" fmlaLink="$AC$16" noThreeD="1"/>
</file>

<file path=xl/ctrlProps/ctrlProp80.xml><?xml version="1.0" encoding="utf-8"?>
<formControlPr xmlns="http://schemas.microsoft.com/office/spreadsheetml/2009/9/main" objectType="CheckBox" fmlaLink="$AJ$8" lockText="1" noThreeD="1"/>
</file>

<file path=xl/ctrlProps/ctrlProp81.xml><?xml version="1.0" encoding="utf-8"?>
<formControlPr xmlns="http://schemas.microsoft.com/office/spreadsheetml/2009/9/main" objectType="CheckBox" fmlaLink="$AD$12" noThreeD="1"/>
</file>

<file path=xl/ctrlProps/ctrlProp82.xml><?xml version="1.0" encoding="utf-8"?>
<formControlPr xmlns="http://schemas.microsoft.com/office/spreadsheetml/2009/9/main" objectType="CheckBox" fmlaLink="AD5" lockText="1" noThreeD="1"/>
</file>

<file path=xl/ctrlProps/ctrlProp83.xml><?xml version="1.0" encoding="utf-8"?>
<formControlPr xmlns="http://schemas.microsoft.com/office/spreadsheetml/2009/9/main" objectType="CheckBox" fmlaLink="AD6" lockText="1" noThreeD="1"/>
</file>

<file path=xl/ctrlProps/ctrlProp84.xml><?xml version="1.0" encoding="utf-8"?>
<formControlPr xmlns="http://schemas.microsoft.com/office/spreadsheetml/2009/9/main" objectType="CheckBox" fmlaLink="AD32" noThreeD="1"/>
</file>

<file path=xl/ctrlProps/ctrlProp85.xml><?xml version="1.0" encoding="utf-8"?>
<formControlPr xmlns="http://schemas.microsoft.com/office/spreadsheetml/2009/9/main" objectType="CheckBox" fmlaLink="AE32" noThreeD="1"/>
</file>

<file path=xl/ctrlProps/ctrlProp86.xml><?xml version="1.0" encoding="utf-8"?>
<formControlPr xmlns="http://schemas.microsoft.com/office/spreadsheetml/2009/9/main" objectType="CheckBox" fmlaLink="$AE$16" noThreeD="1"/>
</file>

<file path=xl/ctrlProps/ctrlProp87.xml><?xml version="1.0" encoding="utf-8"?>
<formControlPr xmlns="http://schemas.microsoft.com/office/spreadsheetml/2009/9/main" objectType="CheckBox" fmlaLink="$AF$16" noThreeD="1"/>
</file>

<file path=xl/ctrlProps/ctrlProp88.xml><?xml version="1.0" encoding="utf-8"?>
<formControlPr xmlns="http://schemas.microsoft.com/office/spreadsheetml/2009/9/main" objectType="CheckBox" fmlaLink="$AC$16" noThreeD="1"/>
</file>

<file path=xl/ctrlProps/ctrlProp89.xml><?xml version="1.0" encoding="utf-8"?>
<formControlPr xmlns="http://schemas.microsoft.com/office/spreadsheetml/2009/9/main" objectType="CheckBox" fmlaLink="$AD$16" noThreeD="1"/>
</file>

<file path=xl/ctrlProps/ctrlProp9.xml><?xml version="1.0" encoding="utf-8"?>
<formControlPr xmlns="http://schemas.microsoft.com/office/spreadsheetml/2009/9/main" objectType="CheckBox" fmlaLink="$AD$16" noThreeD="1"/>
</file>

<file path=xl/ctrlProps/ctrlProp90.xml><?xml version="1.0" encoding="utf-8"?>
<formControlPr xmlns="http://schemas.microsoft.com/office/spreadsheetml/2009/9/main" objectType="CheckBox" fmlaLink="$AC$10" lockText="1" noThreeD="1"/>
</file>

<file path=xl/ctrlProps/ctrlProp91.xml><?xml version="1.0" encoding="utf-8"?>
<formControlPr xmlns="http://schemas.microsoft.com/office/spreadsheetml/2009/9/main" objectType="CheckBox" fmlaLink="$AD$10" lockText="1" noThreeD="1"/>
</file>

<file path=xl/ctrlProps/ctrlProp92.xml><?xml version="1.0" encoding="utf-8"?>
<formControlPr xmlns="http://schemas.microsoft.com/office/spreadsheetml/2009/9/main" objectType="CheckBox" fmlaLink="$AC$12" lockText="1" noThreeD="1"/>
</file>

<file path=xl/ctrlProps/ctrlProp93.xml><?xml version="1.0" encoding="utf-8"?>
<formControlPr xmlns="http://schemas.microsoft.com/office/spreadsheetml/2009/9/main" objectType="CheckBox" fmlaLink="$AD$12" lockText="1" noThreeD="1"/>
</file>

<file path=xl/ctrlProps/ctrlProp94.xml><?xml version="1.0" encoding="utf-8"?>
<formControlPr xmlns="http://schemas.microsoft.com/office/spreadsheetml/2009/9/main" objectType="CheckBox" fmlaLink="$AC$18" lockText="1" noThreeD="1"/>
</file>

<file path=xl/ctrlProps/ctrlProp95.xml><?xml version="1.0" encoding="utf-8"?>
<formControlPr xmlns="http://schemas.microsoft.com/office/spreadsheetml/2009/9/main" objectType="CheckBox" fmlaLink="$AD$18" lockText="1" noThreeD="1"/>
</file>

<file path=xl/ctrlProps/ctrlProp96.xml><?xml version="1.0" encoding="utf-8"?>
<formControlPr xmlns="http://schemas.microsoft.com/office/spreadsheetml/2009/9/main" objectType="CheckBox" fmlaLink="$AC$19" lockText="1" noThreeD="1"/>
</file>

<file path=xl/ctrlProps/ctrlProp97.xml><?xml version="1.0" encoding="utf-8"?>
<formControlPr xmlns="http://schemas.microsoft.com/office/spreadsheetml/2009/9/main" objectType="CheckBox" fmlaLink="$AE$18" lockText="1" noThreeD="1"/>
</file>

<file path=xl/ctrlProps/ctrlProp98.xml><?xml version="1.0" encoding="utf-8"?>
<formControlPr xmlns="http://schemas.microsoft.com/office/spreadsheetml/2009/9/main" objectType="CheckBox" fmlaLink="$AF$18" lockText="1" noThreeD="1"/>
</file>

<file path=xl/ctrlProps/ctrlProp99.xml><?xml version="1.0" encoding="utf-8"?>
<formControlPr xmlns="http://schemas.microsoft.com/office/spreadsheetml/2009/9/main" objectType="CheckBox" fmlaLink="$AE$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165100</xdr:colOff>
          <xdr:row>12</xdr:row>
          <xdr:rowOff>190500</xdr:rowOff>
        </xdr:from>
        <xdr:to>
          <xdr:col>25</xdr:col>
          <xdr:colOff>146050</xdr:colOff>
          <xdr:row>13</xdr:row>
          <xdr:rowOff>260350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2</xdr:col>
          <xdr:colOff>114300</xdr:colOff>
          <xdr:row>6</xdr:row>
          <xdr:rowOff>279400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38100</xdr:rowOff>
        </xdr:from>
        <xdr:to>
          <xdr:col>2</xdr:col>
          <xdr:colOff>114300</xdr:colOff>
          <xdr:row>7</xdr:row>
          <xdr:rowOff>279400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152400</xdr:colOff>
      <xdr:row>10</xdr:row>
      <xdr:rowOff>19050</xdr:rowOff>
    </xdr:from>
    <xdr:to>
      <xdr:col>27</xdr:col>
      <xdr:colOff>3305414</xdr:colOff>
      <xdr:row>11</xdr:row>
      <xdr:rowOff>243923</xdr:rowOff>
    </xdr:to>
    <xdr:sp macro="" textlink="">
      <xdr:nvSpPr>
        <xdr:cNvPr id="3" name="テキスト ボックス 2">
          <a:extLst>
            <a:ext uri="{FF2B5EF4-FFF2-40B4-BE49-F238E27FC236}">
              <a16:creationId xmlns:a16="http://schemas.microsoft.com/office/drawing/2014/main" id="{5B0AEAB3-8809-45EE-8153-46A0527F6E7C}"/>
            </a:ext>
          </a:extLst>
        </xdr:cNvPr>
        <xdr:cNvSpPr txBox="1"/>
      </xdr:nvSpPr>
      <xdr:spPr>
        <a:xfrm>
          <a:off x="8010525" y="1828800"/>
          <a:ext cx="3153014" cy="424898"/>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色付き部分に入力してください。</a:t>
          </a:r>
          <a:endParaRPr kumimoji="1" lang="en-US" altLang="ja-JP" sz="1100"/>
        </a:p>
        <a:p>
          <a:endParaRPr kumimoji="1" lang="ja-JP" altLang="en-US" sz="1100"/>
        </a:p>
      </xdr:txBody>
    </xdr:sp>
    <xdr:clientData/>
  </xdr:twoCellAnchor>
  <xdr:twoCellAnchor>
    <xdr:from>
      <xdr:col>27</xdr:col>
      <xdr:colOff>138479</xdr:colOff>
      <xdr:row>0</xdr:row>
      <xdr:rowOff>233118</xdr:rowOff>
    </xdr:from>
    <xdr:to>
      <xdr:col>27</xdr:col>
      <xdr:colOff>3554970</xdr:colOff>
      <xdr:row>2</xdr:row>
      <xdr:rowOff>74818</xdr:rowOff>
    </xdr:to>
    <xdr:sp macro="" textlink="">
      <xdr:nvSpPr>
        <xdr:cNvPr id="8" name="テキスト ボックス 7">
          <a:extLst>
            <a:ext uri="{FF2B5EF4-FFF2-40B4-BE49-F238E27FC236}">
              <a16:creationId xmlns:a16="http://schemas.microsoft.com/office/drawing/2014/main" id="{D0C8D0E0-A898-4BBC-87E1-82DFF68E31D6}"/>
            </a:ext>
          </a:extLst>
        </xdr:cNvPr>
        <xdr:cNvSpPr txBox="1"/>
      </xdr:nvSpPr>
      <xdr:spPr>
        <a:xfrm>
          <a:off x="8101379" y="233118"/>
          <a:ext cx="3416491" cy="4036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⑧</a:t>
          </a:r>
          <a:r>
            <a:rPr kumimoji="1" lang="ja-JP" altLang="ja-JP" sz="1100">
              <a:solidFill>
                <a:schemeClr val="dk1"/>
              </a:solidFill>
              <a:effectLst/>
              <a:latin typeface="+mn-lt"/>
              <a:ea typeface="+mn-ea"/>
              <a:cs typeface="+mn-cs"/>
            </a:rPr>
            <a:t>の取組がない場合は提出不要です</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13</xdr:col>
          <xdr:colOff>31750</xdr:colOff>
          <xdr:row>33</xdr:row>
          <xdr:rowOff>31750</xdr:rowOff>
        </xdr:from>
        <xdr:to>
          <xdr:col>14</xdr:col>
          <xdr:colOff>38100</xdr:colOff>
          <xdr:row>33</xdr:row>
          <xdr:rowOff>241300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33</xdr:row>
          <xdr:rowOff>31750</xdr:rowOff>
        </xdr:from>
        <xdr:to>
          <xdr:col>17</xdr:col>
          <xdr:colOff>0</xdr:colOff>
          <xdr:row>33</xdr:row>
          <xdr:rowOff>241300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165100</xdr:colOff>
          <xdr:row>10</xdr:row>
          <xdr:rowOff>190500</xdr:rowOff>
        </xdr:from>
        <xdr:to>
          <xdr:col>25</xdr:col>
          <xdr:colOff>146050</xdr:colOff>
          <xdr:row>11</xdr:row>
          <xdr:rowOff>260350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9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38100</xdr:rowOff>
        </xdr:from>
        <xdr:to>
          <xdr:col>2</xdr:col>
          <xdr:colOff>114300</xdr:colOff>
          <xdr:row>4</xdr:row>
          <xdr:rowOff>279400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9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2</xdr:col>
          <xdr:colOff>114300</xdr:colOff>
          <xdr:row>5</xdr:row>
          <xdr:rowOff>279400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9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202531</xdr:colOff>
      <xdr:row>8</xdr:row>
      <xdr:rowOff>19050</xdr:rowOff>
    </xdr:from>
    <xdr:to>
      <xdr:col>27</xdr:col>
      <xdr:colOff>3355545</xdr:colOff>
      <xdr:row>9</xdr:row>
      <xdr:rowOff>243923</xdr:rowOff>
    </xdr:to>
    <xdr:sp macro="" textlink="">
      <xdr:nvSpPr>
        <xdr:cNvPr id="2" name="テキスト ボックス 1">
          <a:extLst>
            <a:ext uri="{FF2B5EF4-FFF2-40B4-BE49-F238E27FC236}">
              <a16:creationId xmlns:a16="http://schemas.microsoft.com/office/drawing/2014/main" id="{AC4158B9-383C-484A-837D-5D89AF0A8566}"/>
            </a:ext>
          </a:extLst>
        </xdr:cNvPr>
        <xdr:cNvSpPr txBox="1"/>
      </xdr:nvSpPr>
      <xdr:spPr>
        <a:xfrm>
          <a:off x="8165431" y="1971675"/>
          <a:ext cx="3153014" cy="424898"/>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色付き部分に入力してください。</a:t>
          </a:r>
          <a:endParaRPr kumimoji="1" lang="en-US" altLang="ja-JP" sz="1100"/>
        </a:p>
        <a:p>
          <a:endParaRPr kumimoji="1" lang="ja-JP" altLang="en-US" sz="1100"/>
        </a:p>
      </xdr:txBody>
    </xdr:sp>
    <xdr:clientData/>
  </xdr:twoCellAnchor>
  <xdr:twoCellAnchor>
    <xdr:from>
      <xdr:col>27</xdr:col>
      <xdr:colOff>200810</xdr:colOff>
      <xdr:row>0</xdr:row>
      <xdr:rowOff>162768</xdr:rowOff>
    </xdr:from>
    <xdr:to>
      <xdr:col>27</xdr:col>
      <xdr:colOff>3531435</xdr:colOff>
      <xdr:row>2</xdr:row>
      <xdr:rowOff>295275</xdr:rowOff>
    </xdr:to>
    <xdr:sp macro="" textlink="">
      <xdr:nvSpPr>
        <xdr:cNvPr id="3" name="テキスト ボックス 2">
          <a:extLst>
            <a:ext uri="{FF2B5EF4-FFF2-40B4-BE49-F238E27FC236}">
              <a16:creationId xmlns:a16="http://schemas.microsoft.com/office/drawing/2014/main" id="{39E44B94-209A-45D0-BD02-01AC825DD028}"/>
            </a:ext>
          </a:extLst>
        </xdr:cNvPr>
        <xdr:cNvSpPr txBox="1"/>
      </xdr:nvSpPr>
      <xdr:spPr>
        <a:xfrm>
          <a:off x="7592210" y="162768"/>
          <a:ext cx="3330625" cy="561132"/>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⑧で「</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人」、「</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人」、「</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人」</a:t>
          </a:r>
          <a:r>
            <a:rPr kumimoji="1" lang="ja-JP" altLang="ja-JP" sz="1100">
              <a:solidFill>
                <a:schemeClr val="dk1"/>
              </a:solidFill>
              <a:effectLst/>
              <a:latin typeface="+mn-lt"/>
              <a:ea typeface="+mn-ea"/>
              <a:cs typeface="+mn-cs"/>
            </a:rPr>
            <a:t>の場合は提出不要です</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13</xdr:col>
          <xdr:colOff>31750</xdr:colOff>
          <xdr:row>31</xdr:row>
          <xdr:rowOff>31750</xdr:rowOff>
        </xdr:from>
        <xdr:to>
          <xdr:col>14</xdr:col>
          <xdr:colOff>38100</xdr:colOff>
          <xdr:row>31</xdr:row>
          <xdr:rowOff>241300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9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31750</xdr:rowOff>
        </xdr:from>
        <xdr:to>
          <xdr:col>17</xdr:col>
          <xdr:colOff>0</xdr:colOff>
          <xdr:row>31</xdr:row>
          <xdr:rowOff>241300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9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107950</xdr:colOff>
          <xdr:row>15</xdr:row>
          <xdr:rowOff>419100</xdr:rowOff>
        </xdr:from>
        <xdr:to>
          <xdr:col>17</xdr:col>
          <xdr:colOff>127000</xdr:colOff>
          <xdr:row>15</xdr:row>
          <xdr:rowOff>603250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15</xdr:row>
          <xdr:rowOff>412750</xdr:rowOff>
        </xdr:from>
        <xdr:to>
          <xdr:col>23</xdr:col>
          <xdr:colOff>31750</xdr:colOff>
          <xdr:row>15</xdr:row>
          <xdr:rowOff>603250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412750</xdr:rowOff>
        </xdr:from>
        <xdr:to>
          <xdr:col>8</xdr:col>
          <xdr:colOff>107950</xdr:colOff>
          <xdr:row>15</xdr:row>
          <xdr:rowOff>603250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15</xdr:row>
          <xdr:rowOff>419100</xdr:rowOff>
        </xdr:from>
        <xdr:to>
          <xdr:col>14</xdr:col>
          <xdr:colOff>0</xdr:colOff>
          <xdr:row>15</xdr:row>
          <xdr:rowOff>609600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A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107950</xdr:colOff>
          <xdr:row>9</xdr:row>
          <xdr:rowOff>279400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A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xdr:row>
          <xdr:rowOff>50800</xdr:rowOff>
        </xdr:from>
        <xdr:to>
          <xdr:col>17</xdr:col>
          <xdr:colOff>146050</xdr:colOff>
          <xdr:row>9</xdr:row>
          <xdr:rowOff>266700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A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A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A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298450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A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69850</xdr:rowOff>
        </xdr:from>
        <xdr:to>
          <xdr:col>12</xdr:col>
          <xdr:colOff>152400</xdr:colOff>
          <xdr:row>17</xdr:row>
          <xdr:rowOff>298450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A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9</xdr:col>
          <xdr:colOff>38100</xdr:colOff>
          <xdr:row>18</xdr:row>
          <xdr:rowOff>279400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A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298450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A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17</xdr:row>
          <xdr:rowOff>69850</xdr:rowOff>
        </xdr:from>
        <xdr:to>
          <xdr:col>21</xdr:col>
          <xdr:colOff>165100</xdr:colOff>
          <xdr:row>17</xdr:row>
          <xdr:rowOff>298450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A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18</xdr:row>
          <xdr:rowOff>31750</xdr:rowOff>
        </xdr:from>
        <xdr:to>
          <xdr:col>18</xdr:col>
          <xdr:colOff>12700</xdr:colOff>
          <xdr:row>18</xdr:row>
          <xdr:rowOff>266700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A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31750</xdr:rowOff>
        </xdr:from>
        <xdr:to>
          <xdr:col>23</xdr:col>
          <xdr:colOff>69850</xdr:colOff>
          <xdr:row>10</xdr:row>
          <xdr:rowOff>241300</xdr:rowOff>
        </xdr:to>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B00-00000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260350</xdr:rowOff>
        </xdr:from>
        <xdr:to>
          <xdr:col>13</xdr:col>
          <xdr:colOff>304800</xdr:colOff>
          <xdr:row>10</xdr:row>
          <xdr:rowOff>336550</xdr:rowOff>
        </xdr:to>
        <xdr:sp macro="" textlink="">
          <xdr:nvSpPr>
            <xdr:cNvPr id="33794" name="Group Box 2" hidden="1">
              <a:extLst>
                <a:ext uri="{63B3BB69-23CF-44E3-9099-C40C66FF867C}">
                  <a14:compatExt spid="_x0000_s33794"/>
                </a:ext>
                <a:ext uri="{FF2B5EF4-FFF2-40B4-BE49-F238E27FC236}">
                  <a16:creationId xmlns:a16="http://schemas.microsoft.com/office/drawing/2014/main" id="{00000000-0008-0000-0B00-00000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33795" name="Group Box 3" hidden="1">
              <a:extLst>
                <a:ext uri="{63B3BB69-23CF-44E3-9099-C40C66FF867C}">
                  <a14:compatExt spid="_x0000_s33795"/>
                </a:ext>
                <a:ext uri="{FF2B5EF4-FFF2-40B4-BE49-F238E27FC236}">
                  <a16:creationId xmlns:a16="http://schemas.microsoft.com/office/drawing/2014/main" id="{00000000-0008-0000-0B00-00000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B00-00000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336550</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B00-00000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B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B00-00000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B00-00000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33801" name="Group Box 9" hidden="1">
              <a:extLst>
                <a:ext uri="{63B3BB69-23CF-44E3-9099-C40C66FF867C}">
                  <a14:compatExt spid="_x0000_s33801"/>
                </a:ext>
                <a:ext uri="{FF2B5EF4-FFF2-40B4-BE49-F238E27FC236}">
                  <a16:creationId xmlns:a16="http://schemas.microsoft.com/office/drawing/2014/main" id="{00000000-0008-0000-0B00-00000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33802" name="Group Box 10" hidden="1">
              <a:extLst>
                <a:ext uri="{63B3BB69-23CF-44E3-9099-C40C66FF867C}">
                  <a14:compatExt spid="_x0000_s33802"/>
                </a:ext>
                <a:ext uri="{FF2B5EF4-FFF2-40B4-BE49-F238E27FC236}">
                  <a16:creationId xmlns:a16="http://schemas.microsoft.com/office/drawing/2014/main" id="{00000000-0008-0000-0B00-00000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33803" name="Group Box 11" hidden="1">
              <a:extLst>
                <a:ext uri="{63B3BB69-23CF-44E3-9099-C40C66FF867C}">
                  <a14:compatExt spid="_x0000_s33803"/>
                </a:ext>
                <a:ext uri="{FF2B5EF4-FFF2-40B4-BE49-F238E27FC236}">
                  <a16:creationId xmlns:a16="http://schemas.microsoft.com/office/drawing/2014/main" id="{00000000-0008-0000-0B00-00000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33804" name="Group Box 12" hidden="1">
              <a:extLst>
                <a:ext uri="{63B3BB69-23CF-44E3-9099-C40C66FF867C}">
                  <a14:compatExt spid="_x0000_s33804"/>
                </a:ext>
                <a:ext uri="{FF2B5EF4-FFF2-40B4-BE49-F238E27FC236}">
                  <a16:creationId xmlns:a16="http://schemas.microsoft.com/office/drawing/2014/main" id="{00000000-0008-0000-0B00-00000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33805" name="Group Box 13" hidden="1">
              <a:extLst>
                <a:ext uri="{63B3BB69-23CF-44E3-9099-C40C66FF867C}">
                  <a14:compatExt spid="_x0000_s33805"/>
                </a:ext>
                <a:ext uri="{FF2B5EF4-FFF2-40B4-BE49-F238E27FC236}">
                  <a16:creationId xmlns:a16="http://schemas.microsoft.com/office/drawing/2014/main" id="{00000000-0008-0000-0B00-00000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33806" name="Group Box 14" hidden="1">
              <a:extLst>
                <a:ext uri="{63B3BB69-23CF-44E3-9099-C40C66FF867C}">
                  <a14:compatExt spid="_x0000_s33806"/>
                </a:ext>
                <a:ext uri="{FF2B5EF4-FFF2-40B4-BE49-F238E27FC236}">
                  <a16:creationId xmlns:a16="http://schemas.microsoft.com/office/drawing/2014/main" id="{00000000-0008-0000-0B00-00000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33807" name="Group Box 15" hidden="1">
              <a:extLst>
                <a:ext uri="{63B3BB69-23CF-44E3-9099-C40C66FF867C}">
                  <a14:compatExt spid="_x0000_s33807"/>
                </a:ext>
                <a:ext uri="{FF2B5EF4-FFF2-40B4-BE49-F238E27FC236}">
                  <a16:creationId xmlns:a16="http://schemas.microsoft.com/office/drawing/2014/main" id="{00000000-0008-0000-0B00-00000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0</xdr:rowOff>
        </xdr:from>
        <xdr:to>
          <xdr:col>5</xdr:col>
          <xdr:colOff>88900</xdr:colOff>
          <xdr:row>9</xdr:row>
          <xdr:rowOff>304800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B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8</xdr:col>
          <xdr:colOff>57150</xdr:colOff>
          <xdr:row>9</xdr:row>
          <xdr:rowOff>304800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B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38100</xdr:rowOff>
        </xdr:from>
        <xdr:to>
          <xdr:col>15</xdr:col>
          <xdr:colOff>107950</xdr:colOff>
          <xdr:row>9</xdr:row>
          <xdr:rowOff>266700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B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9</xdr:row>
          <xdr:rowOff>31750</xdr:rowOff>
        </xdr:from>
        <xdr:to>
          <xdr:col>18</xdr:col>
          <xdr:colOff>88900</xdr:colOff>
          <xdr:row>9</xdr:row>
          <xdr:rowOff>285750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B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31750</xdr:rowOff>
        </xdr:from>
        <xdr:to>
          <xdr:col>5</xdr:col>
          <xdr:colOff>133350</xdr:colOff>
          <xdr:row>10</xdr:row>
          <xdr:rowOff>285750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B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50800</xdr:rowOff>
        </xdr:from>
        <xdr:to>
          <xdr:col>15</xdr:col>
          <xdr:colOff>88900</xdr:colOff>
          <xdr:row>10</xdr:row>
          <xdr:rowOff>298450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B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xdr:row>
          <xdr:rowOff>69850</xdr:rowOff>
        </xdr:from>
        <xdr:to>
          <xdr:col>5</xdr:col>
          <xdr:colOff>69850</xdr:colOff>
          <xdr:row>11</xdr:row>
          <xdr:rowOff>304800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B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69850</xdr:rowOff>
        </xdr:from>
        <xdr:to>
          <xdr:col>15</xdr:col>
          <xdr:colOff>69850</xdr:colOff>
          <xdr:row>11</xdr:row>
          <xdr:rowOff>304800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B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76200</xdr:rowOff>
        </xdr:from>
        <xdr:to>
          <xdr:col>5</xdr:col>
          <xdr:colOff>69850</xdr:colOff>
          <xdr:row>12</xdr:row>
          <xdr:rowOff>336550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B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222250</xdr:rowOff>
        </xdr:from>
        <xdr:to>
          <xdr:col>5</xdr:col>
          <xdr:colOff>50800</xdr:colOff>
          <xdr:row>13</xdr:row>
          <xdr:rowOff>457200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B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260350</xdr:rowOff>
        </xdr:from>
        <xdr:to>
          <xdr:col>7</xdr:col>
          <xdr:colOff>0</xdr:colOff>
          <xdr:row>13</xdr:row>
          <xdr:rowOff>419100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B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9</xdr:col>
          <xdr:colOff>0</xdr:colOff>
          <xdr:row>13</xdr:row>
          <xdr:rowOff>469900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B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13</xdr:row>
          <xdr:rowOff>203200</xdr:rowOff>
        </xdr:from>
        <xdr:to>
          <xdr:col>15</xdr:col>
          <xdr:colOff>107950</xdr:colOff>
          <xdr:row>13</xdr:row>
          <xdr:rowOff>450850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B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19</xdr:col>
          <xdr:colOff>0</xdr:colOff>
          <xdr:row>13</xdr:row>
          <xdr:rowOff>450850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B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114300</xdr:rowOff>
        </xdr:from>
        <xdr:to>
          <xdr:col>5</xdr:col>
          <xdr:colOff>50800</xdr:colOff>
          <xdr:row>14</xdr:row>
          <xdr:rowOff>323850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B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14</xdr:row>
          <xdr:rowOff>146050</xdr:rowOff>
        </xdr:from>
        <xdr:to>
          <xdr:col>7</xdr:col>
          <xdr:colOff>0</xdr:colOff>
          <xdr:row>14</xdr:row>
          <xdr:rowOff>317500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B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14</xdr:row>
          <xdr:rowOff>88900</xdr:rowOff>
        </xdr:from>
        <xdr:to>
          <xdr:col>9</xdr:col>
          <xdr:colOff>0</xdr:colOff>
          <xdr:row>14</xdr:row>
          <xdr:rowOff>355600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B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95250</xdr:rowOff>
        </xdr:from>
        <xdr:to>
          <xdr:col>12</xdr:col>
          <xdr:colOff>0</xdr:colOff>
          <xdr:row>14</xdr:row>
          <xdr:rowOff>355600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B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14</xdr:row>
          <xdr:rowOff>107950</xdr:rowOff>
        </xdr:from>
        <xdr:to>
          <xdr:col>15</xdr:col>
          <xdr:colOff>107950</xdr:colOff>
          <xdr:row>14</xdr:row>
          <xdr:rowOff>342900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B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14</xdr:row>
          <xdr:rowOff>127000</xdr:rowOff>
        </xdr:from>
        <xdr:to>
          <xdr:col>17</xdr:col>
          <xdr:colOff>69850</xdr:colOff>
          <xdr:row>14</xdr:row>
          <xdr:rowOff>317500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B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14</xdr:row>
          <xdr:rowOff>95250</xdr:rowOff>
        </xdr:from>
        <xdr:to>
          <xdr:col>19</xdr:col>
          <xdr:colOff>0</xdr:colOff>
          <xdr:row>14</xdr:row>
          <xdr:rowOff>342900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B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14</xdr:row>
          <xdr:rowOff>114300</xdr:rowOff>
        </xdr:from>
        <xdr:to>
          <xdr:col>22</xdr:col>
          <xdr:colOff>0</xdr:colOff>
          <xdr:row>14</xdr:row>
          <xdr:rowOff>336550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B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31750</xdr:colOff>
          <xdr:row>16</xdr:row>
          <xdr:rowOff>279400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B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9</xdr:col>
          <xdr:colOff>0</xdr:colOff>
          <xdr:row>16</xdr:row>
          <xdr:rowOff>260350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B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31750</xdr:colOff>
          <xdr:row>16</xdr:row>
          <xdr:rowOff>279400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B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298450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B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69850</xdr:colOff>
          <xdr:row>25</xdr:row>
          <xdr:rowOff>298450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B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25</xdr:row>
          <xdr:rowOff>38100</xdr:rowOff>
        </xdr:from>
        <xdr:to>
          <xdr:col>9</xdr:col>
          <xdr:colOff>69850</xdr:colOff>
          <xdr:row>25</xdr:row>
          <xdr:rowOff>298450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B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69850</xdr:colOff>
          <xdr:row>25</xdr:row>
          <xdr:rowOff>298450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B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B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18</xdr:row>
          <xdr:rowOff>114300</xdr:rowOff>
        </xdr:from>
        <xdr:to>
          <xdr:col>15</xdr:col>
          <xdr:colOff>31750</xdr:colOff>
          <xdr:row>18</xdr:row>
          <xdr:rowOff>317500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B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107950</xdr:rowOff>
        </xdr:from>
        <xdr:to>
          <xdr:col>16</xdr:col>
          <xdr:colOff>304800</xdr:colOff>
          <xdr:row>18</xdr:row>
          <xdr:rowOff>317500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B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B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B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76200</xdr:rowOff>
        </xdr:from>
        <xdr:to>
          <xdr:col>15</xdr:col>
          <xdr:colOff>69850</xdr:colOff>
          <xdr:row>19</xdr:row>
          <xdr:rowOff>336550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B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107950</xdr:rowOff>
        </xdr:from>
        <xdr:to>
          <xdr:col>5</xdr:col>
          <xdr:colOff>31750</xdr:colOff>
          <xdr:row>18</xdr:row>
          <xdr:rowOff>304800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B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107950</xdr:rowOff>
        </xdr:from>
        <xdr:to>
          <xdr:col>7</xdr:col>
          <xdr:colOff>0</xdr:colOff>
          <xdr:row>18</xdr:row>
          <xdr:rowOff>317500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B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18</xdr:row>
          <xdr:rowOff>107950</xdr:rowOff>
        </xdr:from>
        <xdr:to>
          <xdr:col>9</xdr:col>
          <xdr:colOff>50800</xdr:colOff>
          <xdr:row>18</xdr:row>
          <xdr:rowOff>317500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B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B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107950</xdr:rowOff>
        </xdr:from>
        <xdr:to>
          <xdr:col>5</xdr:col>
          <xdr:colOff>76200</xdr:colOff>
          <xdr:row>19</xdr:row>
          <xdr:rowOff>355600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B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33848" name="Group Box 56" hidden="1">
              <a:extLst>
                <a:ext uri="{63B3BB69-23CF-44E3-9099-C40C66FF867C}">
                  <a14:compatExt spid="_x0000_s33848"/>
                </a:ext>
                <a:ext uri="{FF2B5EF4-FFF2-40B4-BE49-F238E27FC236}">
                  <a16:creationId xmlns:a16="http://schemas.microsoft.com/office/drawing/2014/main" id="{00000000-0008-0000-0B00-00003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209550</xdr:rowOff>
        </xdr:from>
        <xdr:to>
          <xdr:col>17</xdr:col>
          <xdr:colOff>69850</xdr:colOff>
          <xdr:row>13</xdr:row>
          <xdr:rowOff>450850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B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266700</xdr:rowOff>
        </xdr:from>
        <xdr:to>
          <xdr:col>5</xdr:col>
          <xdr:colOff>12700</xdr:colOff>
          <xdr:row>8</xdr:row>
          <xdr:rowOff>228600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B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B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B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76200</xdr:colOff>
          <xdr:row>8</xdr:row>
          <xdr:rowOff>12700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B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107950</xdr:colOff>
          <xdr:row>15</xdr:row>
          <xdr:rowOff>419100</xdr:rowOff>
        </xdr:from>
        <xdr:to>
          <xdr:col>17</xdr:col>
          <xdr:colOff>127000</xdr:colOff>
          <xdr:row>15</xdr:row>
          <xdr:rowOff>603250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15</xdr:row>
          <xdr:rowOff>412750</xdr:rowOff>
        </xdr:from>
        <xdr:to>
          <xdr:col>23</xdr:col>
          <xdr:colOff>31750</xdr:colOff>
          <xdr:row>15</xdr:row>
          <xdr:rowOff>603250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412750</xdr:rowOff>
        </xdr:from>
        <xdr:to>
          <xdr:col>8</xdr:col>
          <xdr:colOff>107950</xdr:colOff>
          <xdr:row>15</xdr:row>
          <xdr:rowOff>603250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15</xdr:row>
          <xdr:rowOff>419100</xdr:rowOff>
        </xdr:from>
        <xdr:to>
          <xdr:col>14</xdr:col>
          <xdr:colOff>0</xdr:colOff>
          <xdr:row>15</xdr:row>
          <xdr:rowOff>609600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107950</xdr:colOff>
          <xdr:row>9</xdr:row>
          <xdr:rowOff>279400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xdr:row>
          <xdr:rowOff>50800</xdr:rowOff>
        </xdr:from>
        <xdr:to>
          <xdr:col>17</xdr:col>
          <xdr:colOff>146050</xdr:colOff>
          <xdr:row>9</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298450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69850</xdr:rowOff>
        </xdr:from>
        <xdr:to>
          <xdr:col>12</xdr:col>
          <xdr:colOff>152400</xdr:colOff>
          <xdr:row>17</xdr:row>
          <xdr:rowOff>298450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9</xdr:col>
          <xdr:colOff>38100</xdr:colOff>
          <xdr:row>18</xdr:row>
          <xdr:rowOff>279400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298450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17</xdr:row>
          <xdr:rowOff>69850</xdr:rowOff>
        </xdr:from>
        <xdr:to>
          <xdr:col>21</xdr:col>
          <xdr:colOff>165100</xdr:colOff>
          <xdr:row>17</xdr:row>
          <xdr:rowOff>298450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18</xdr:row>
          <xdr:rowOff>31750</xdr:rowOff>
        </xdr:from>
        <xdr:to>
          <xdr:col>18</xdr:col>
          <xdr:colOff>12700</xdr:colOff>
          <xdr:row>18</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31750</xdr:rowOff>
        </xdr:from>
        <xdr:to>
          <xdr:col>23</xdr:col>
          <xdr:colOff>69850</xdr:colOff>
          <xdr:row>10</xdr:row>
          <xdr:rowOff>241300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260350</xdr:rowOff>
        </xdr:from>
        <xdr:to>
          <xdr:col>13</xdr:col>
          <xdr:colOff>304800</xdr:colOff>
          <xdr:row>10</xdr:row>
          <xdr:rowOff>336550</xdr:rowOff>
        </xdr:to>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8195" name="Group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336550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8198" name="Group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8201" name="Group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8207" name="Group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xdr:row>
          <xdr:rowOff>266700</xdr:rowOff>
        </xdr:from>
        <xdr:to>
          <xdr:col>5</xdr:col>
          <xdr:colOff>88900</xdr:colOff>
          <xdr:row>9</xdr:row>
          <xdr:rowOff>304800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31750</xdr:colOff>
          <xdr:row>9</xdr:row>
          <xdr:rowOff>222250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9</xdr:row>
          <xdr:rowOff>38100</xdr:rowOff>
        </xdr:from>
        <xdr:to>
          <xdr:col>18</xdr:col>
          <xdr:colOff>88900</xdr:colOff>
          <xdr:row>9</xdr:row>
          <xdr:rowOff>298450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38100</xdr:rowOff>
        </xdr:from>
        <xdr:to>
          <xdr:col>5</xdr:col>
          <xdr:colOff>146050</xdr:colOff>
          <xdr:row>10</xdr:row>
          <xdr:rowOff>298450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69850</xdr:rowOff>
        </xdr:from>
        <xdr:to>
          <xdr:col>15</xdr:col>
          <xdr:colOff>88900</xdr:colOff>
          <xdr:row>10</xdr:row>
          <xdr:rowOff>317500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69850</xdr:rowOff>
        </xdr:from>
        <xdr:to>
          <xdr:col>5</xdr:col>
          <xdr:colOff>76200</xdr:colOff>
          <xdr:row>11</xdr:row>
          <xdr:rowOff>304800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69850</xdr:rowOff>
        </xdr:from>
        <xdr:to>
          <xdr:col>15</xdr:col>
          <xdr:colOff>69850</xdr:colOff>
          <xdr:row>11</xdr:row>
          <xdr:rowOff>304800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76200</xdr:rowOff>
        </xdr:from>
        <xdr:to>
          <xdr:col>5</xdr:col>
          <xdr:colOff>76200</xdr:colOff>
          <xdr:row>12</xdr:row>
          <xdr:rowOff>336550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209550</xdr:rowOff>
        </xdr:from>
        <xdr:to>
          <xdr:col>5</xdr:col>
          <xdr:colOff>57150</xdr:colOff>
          <xdr:row>13</xdr:row>
          <xdr:rowOff>450850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260350</xdr:rowOff>
        </xdr:from>
        <xdr:to>
          <xdr:col>7</xdr:col>
          <xdr:colOff>0</xdr:colOff>
          <xdr:row>13</xdr:row>
          <xdr:rowOff>419100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9</xdr:col>
          <xdr:colOff>0</xdr:colOff>
          <xdr:row>13</xdr:row>
          <xdr:rowOff>469900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13</xdr:row>
          <xdr:rowOff>190500</xdr:rowOff>
        </xdr:from>
        <xdr:to>
          <xdr:col>15</xdr:col>
          <xdr:colOff>127000</xdr:colOff>
          <xdr:row>13</xdr:row>
          <xdr:rowOff>438150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19</xdr:col>
          <xdr:colOff>0</xdr:colOff>
          <xdr:row>13</xdr:row>
          <xdr:rowOff>450850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114300</xdr:rowOff>
        </xdr:from>
        <xdr:to>
          <xdr:col>5</xdr:col>
          <xdr:colOff>57150</xdr:colOff>
          <xdr:row>14</xdr:row>
          <xdr:rowOff>323850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14</xdr:row>
          <xdr:rowOff>133350</xdr:rowOff>
        </xdr:from>
        <xdr:to>
          <xdr:col>7</xdr:col>
          <xdr:colOff>19050</xdr:colOff>
          <xdr:row>14</xdr:row>
          <xdr:rowOff>304800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88900</xdr:rowOff>
        </xdr:from>
        <xdr:to>
          <xdr:col>9</xdr:col>
          <xdr:colOff>31750</xdr:colOff>
          <xdr:row>14</xdr:row>
          <xdr:rowOff>355600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88900</xdr:rowOff>
        </xdr:from>
        <xdr:to>
          <xdr:col>12</xdr:col>
          <xdr:colOff>0</xdr:colOff>
          <xdr:row>14</xdr:row>
          <xdr:rowOff>342900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14</xdr:row>
          <xdr:rowOff>95250</xdr:rowOff>
        </xdr:from>
        <xdr:to>
          <xdr:col>15</xdr:col>
          <xdr:colOff>127000</xdr:colOff>
          <xdr:row>14</xdr:row>
          <xdr:rowOff>336550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133350</xdr:rowOff>
        </xdr:from>
        <xdr:to>
          <xdr:col>17</xdr:col>
          <xdr:colOff>50800</xdr:colOff>
          <xdr:row>14</xdr:row>
          <xdr:rowOff>323850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279400</xdr:colOff>
          <xdr:row>14</xdr:row>
          <xdr:rowOff>95250</xdr:rowOff>
        </xdr:from>
        <xdr:to>
          <xdr:col>18</xdr:col>
          <xdr:colOff>222250</xdr:colOff>
          <xdr:row>14</xdr:row>
          <xdr:rowOff>342900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14</xdr:row>
          <xdr:rowOff>127000</xdr:rowOff>
        </xdr:from>
        <xdr:to>
          <xdr:col>22</xdr:col>
          <xdr:colOff>0</xdr:colOff>
          <xdr:row>14</xdr:row>
          <xdr:rowOff>342900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31750</xdr:colOff>
          <xdr:row>16</xdr:row>
          <xdr:rowOff>279400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9</xdr:col>
          <xdr:colOff>0</xdr:colOff>
          <xdr:row>16</xdr:row>
          <xdr:rowOff>260350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31750</xdr:colOff>
          <xdr:row>16</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298450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69850</xdr:colOff>
          <xdr:row>25</xdr:row>
          <xdr:rowOff>298450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25</xdr:row>
          <xdr:rowOff>38100</xdr:rowOff>
        </xdr:from>
        <xdr:to>
          <xdr:col>9</xdr:col>
          <xdr:colOff>69850</xdr:colOff>
          <xdr:row>25</xdr:row>
          <xdr:rowOff>298450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69850</xdr:colOff>
          <xdr:row>25</xdr:row>
          <xdr:rowOff>298450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18</xdr:row>
          <xdr:rowOff>114300</xdr:rowOff>
        </xdr:from>
        <xdr:to>
          <xdr:col>15</xdr:col>
          <xdr:colOff>31750</xdr:colOff>
          <xdr:row>18</xdr:row>
          <xdr:rowOff>317500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107950</xdr:rowOff>
        </xdr:from>
        <xdr:to>
          <xdr:col>16</xdr:col>
          <xdr:colOff>304800</xdr:colOff>
          <xdr:row>18</xdr:row>
          <xdr:rowOff>317500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76200</xdr:rowOff>
        </xdr:from>
        <xdr:to>
          <xdr:col>15</xdr:col>
          <xdr:colOff>69850</xdr:colOff>
          <xdr:row>19</xdr:row>
          <xdr:rowOff>336550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107950</xdr:rowOff>
        </xdr:from>
        <xdr:to>
          <xdr:col>5</xdr:col>
          <xdr:colOff>31750</xdr:colOff>
          <xdr:row>18</xdr:row>
          <xdr:rowOff>304800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107950</xdr:rowOff>
        </xdr:from>
        <xdr:to>
          <xdr:col>7</xdr:col>
          <xdr:colOff>0</xdr:colOff>
          <xdr:row>18</xdr:row>
          <xdr:rowOff>317500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18</xdr:row>
          <xdr:rowOff>107950</xdr:rowOff>
        </xdr:from>
        <xdr:to>
          <xdr:col>9</xdr:col>
          <xdr:colOff>50800</xdr:colOff>
          <xdr:row>18</xdr:row>
          <xdr:rowOff>317500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107950</xdr:rowOff>
        </xdr:from>
        <xdr:to>
          <xdr:col>5</xdr:col>
          <xdr:colOff>76200</xdr:colOff>
          <xdr:row>19</xdr:row>
          <xdr:rowOff>355600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8248" name="Group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209550</xdr:rowOff>
        </xdr:from>
        <xdr:to>
          <xdr:col>17</xdr:col>
          <xdr:colOff>69850</xdr:colOff>
          <xdr:row>13</xdr:row>
          <xdr:rowOff>450850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266700</xdr:rowOff>
        </xdr:from>
        <xdr:to>
          <xdr:col>5</xdr:col>
          <xdr:colOff>12700</xdr:colOff>
          <xdr:row>8</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76200</xdr:colOff>
          <xdr:row>8</xdr:row>
          <xdr:rowOff>12700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106115</xdr:colOff>
      <xdr:row>32</xdr:row>
      <xdr:rowOff>116216</xdr:rowOff>
    </xdr:from>
    <xdr:to>
      <xdr:col>42</xdr:col>
      <xdr:colOff>133350</xdr:colOff>
      <xdr:row>80</xdr:row>
      <xdr:rowOff>161925</xdr:rowOff>
    </xdr:to>
    <xdr:sp macro="" textlink="">
      <xdr:nvSpPr>
        <xdr:cNvPr id="4" name="テキスト ボックス 3">
          <a:extLst>
            <a:ext uri="{FF2B5EF4-FFF2-40B4-BE49-F238E27FC236}">
              <a16:creationId xmlns:a16="http://schemas.microsoft.com/office/drawing/2014/main" id="{34D397B3-A192-4370-95BF-CFE4330E3E90}"/>
            </a:ext>
          </a:extLst>
        </xdr:cNvPr>
        <xdr:cNvSpPr txBox="1"/>
      </xdr:nvSpPr>
      <xdr:spPr>
        <a:xfrm>
          <a:off x="11963400" y="10126991"/>
          <a:ext cx="0" cy="827530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■作成メモ</a:t>
          </a:r>
          <a:endParaRPr kumimoji="1" lang="en-US" altLang="ja-JP" sz="1100" kern="1200">
            <a:latin typeface="BIZ UDPゴシック" panose="020B0400000000000000" pitchFamily="50" charset="-128"/>
            <a:ea typeface="BIZ UDPゴシック" panose="020B0400000000000000" pitchFamily="50" charset="-128"/>
          </a:endParaRPr>
        </a:p>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申４と重複あり</a:t>
          </a:r>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①修正点</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・産前休業→育業</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・原職→原職等</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・復帰３か月後→復帰後</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・署名欄に「育業計画書（</a:t>
          </a:r>
          <a:r>
            <a:rPr kumimoji="1" lang="en-US" altLang="ja-JP" sz="1100" kern="1200">
              <a:latin typeface="BIZ UDPゴシック" panose="020B0400000000000000" pitchFamily="50" charset="-128"/>
              <a:ea typeface="BIZ UDPゴシック" panose="020B0400000000000000" pitchFamily="50" charset="-128"/>
            </a:rPr>
            <a:t>P5</a:t>
          </a:r>
          <a:r>
            <a:rPr kumimoji="1" lang="ja-JP" altLang="en-US" sz="1100" kern="1200">
              <a:latin typeface="BIZ UDPゴシック" panose="020B0400000000000000" pitchFamily="50" charset="-128"/>
              <a:ea typeface="BIZ UDPゴシック" panose="020B0400000000000000" pitchFamily="50" charset="-128"/>
            </a:rPr>
            <a:t>）、復職に向けた面談（</a:t>
          </a:r>
          <a:r>
            <a:rPr kumimoji="1" lang="en-US" altLang="ja-JP" sz="1100" kern="1200">
              <a:latin typeface="BIZ UDPゴシック" panose="020B0400000000000000" pitchFamily="50" charset="-128"/>
              <a:ea typeface="BIZ UDPゴシック" panose="020B0400000000000000" pitchFamily="50" charset="-128"/>
            </a:rPr>
            <a:t>P6</a:t>
          </a:r>
          <a:r>
            <a:rPr kumimoji="1" lang="ja-JP" altLang="en-US" sz="1100" kern="1200">
              <a:latin typeface="BIZ UDPゴシック" panose="020B0400000000000000" pitchFamily="50" charset="-128"/>
              <a:ea typeface="BIZ UDPゴシック" panose="020B0400000000000000" pitchFamily="50" charset="-128"/>
            </a:rPr>
            <a:t>）を踏まえた上での、原職等復帰後の内容に相違ありません。」を追記</a:t>
          </a:r>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②確認事項</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・育業開始１か月前で問題ないか、署名部分について、この様式のみ</a:t>
          </a:r>
          <a:r>
            <a:rPr kumimoji="1" lang="en-US" altLang="ja-JP" sz="1100" kern="1200">
              <a:latin typeface="BIZ UDPゴシック" panose="020B0400000000000000" pitchFamily="50" charset="-128"/>
              <a:ea typeface="BIZ UDPゴシック" panose="020B0400000000000000" pitchFamily="50" charset="-128"/>
            </a:rPr>
            <a:t>PDF</a:t>
          </a:r>
          <a:r>
            <a:rPr kumimoji="1" lang="ja-JP" altLang="en-US" sz="1100" kern="1200">
              <a:latin typeface="BIZ UDPゴシック" panose="020B0400000000000000" pitchFamily="50" charset="-128"/>
              <a:ea typeface="BIZ UDPゴシック" panose="020B0400000000000000" pitchFamily="50" charset="-128"/>
            </a:rPr>
            <a:t>形式で</a:t>
          </a:r>
          <a:r>
            <a:rPr kumimoji="1" lang="en-US" altLang="ja-JP" sz="1100" kern="1200">
              <a:latin typeface="BIZ UDPゴシック" panose="020B0400000000000000" pitchFamily="50" charset="-128"/>
              <a:ea typeface="BIZ UDPゴシック" panose="020B0400000000000000" pitchFamily="50" charset="-128"/>
            </a:rPr>
            <a:t>J</a:t>
          </a:r>
          <a:r>
            <a:rPr kumimoji="1" lang="ja-JP" altLang="en-US" sz="1100" kern="1200">
              <a:latin typeface="BIZ UDPゴシック" panose="020B0400000000000000" pitchFamily="50" charset="-128"/>
              <a:ea typeface="BIZ UDPゴシック" panose="020B0400000000000000" pitchFamily="50" charset="-128"/>
            </a:rPr>
            <a:t>グランツにアップロードでよいか内部確認をします。</a:t>
          </a:r>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③根拠資料</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・原職等復帰後１か月のタイムシート</a:t>
          </a:r>
          <a:endParaRPr kumimoji="1" lang="en-US" altLang="ja-JP" sz="1100" kern="1200">
            <a:latin typeface="BIZ UDPゴシック" panose="020B0400000000000000" pitchFamily="50" charset="-128"/>
            <a:ea typeface="BIZ UDPゴシック" panose="020B0400000000000000" pitchFamily="50" charset="-128"/>
          </a:endParaRPr>
        </a:p>
        <a:p>
          <a:r>
            <a:rPr kumimoji="1" lang="ja-JP" altLang="en-US" sz="1100" kern="1200">
              <a:latin typeface="BIZ UDPゴシック" panose="020B0400000000000000" pitchFamily="50" charset="-128"/>
              <a:ea typeface="BIZ UDPゴシック" panose="020B0400000000000000" pitchFamily="50" charset="-128"/>
            </a:rPr>
            <a:t>・雇用契約書、労働条件通知書、賃金決定通知書は相違があった場合に提出という認識で問題ない確認したいと考えております。</a:t>
          </a:r>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b="1" kern="1200">
            <a:solidFill>
              <a:srgbClr val="FF000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村松、</a:t>
          </a:r>
          <a:r>
            <a:rPr kumimoji="1" lang="ja-JP" altLang="en-US" sz="1100" b="1">
              <a:solidFill>
                <a:srgbClr val="FF0000"/>
              </a:solidFill>
              <a:effectLst/>
              <a:latin typeface="+mn-lt"/>
              <a:ea typeface="+mn-ea"/>
              <a:cs typeface="+mn-cs"/>
            </a:rPr>
            <a:t>①・③について</a:t>
          </a:r>
          <a:r>
            <a:rPr kumimoji="1" lang="ja-JP" altLang="ja-JP" sz="1100" b="1">
              <a:solidFill>
                <a:srgbClr val="FF0000"/>
              </a:solidFill>
              <a:effectLst/>
              <a:latin typeface="+mn-lt"/>
              <a:ea typeface="+mn-ea"/>
              <a:cs typeface="+mn-cs"/>
            </a:rPr>
            <a:t>基本的に異論ありません。</a:t>
          </a:r>
          <a:endParaRPr lang="ja-JP" altLang="ja-JP" b="1">
            <a:solidFill>
              <a:srgbClr val="FF0000"/>
            </a:solidFill>
            <a:effectLst/>
          </a:endParaRPr>
        </a:p>
        <a:p>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kern="1200">
            <a:latin typeface="BIZ UDPゴシック" panose="020B0400000000000000" pitchFamily="50" charset="-128"/>
            <a:ea typeface="BIZ UDPゴシック" panose="020B0400000000000000" pitchFamily="50" charset="-128"/>
          </a:endParaRPr>
        </a:p>
        <a:p>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304800</xdr:colOff>
      <xdr:row>29</xdr:row>
      <xdr:rowOff>38098</xdr:rowOff>
    </xdr:from>
    <xdr:to>
      <xdr:col>42</xdr:col>
      <xdr:colOff>320675</xdr:colOff>
      <xdr:row>58</xdr:row>
      <xdr:rowOff>47624</xdr:rowOff>
    </xdr:to>
    <xdr:sp macro="" textlink="">
      <xdr:nvSpPr>
        <xdr:cNvPr id="5" name="テキスト ボックス 4">
          <a:extLst>
            <a:ext uri="{FF2B5EF4-FFF2-40B4-BE49-F238E27FC236}">
              <a16:creationId xmlns:a16="http://schemas.microsoft.com/office/drawing/2014/main" id="{BA9D14FE-5FAA-41E4-AB5A-90FAB81170D6}"/>
            </a:ext>
          </a:extLst>
        </xdr:cNvPr>
        <xdr:cNvSpPr txBox="1"/>
      </xdr:nvSpPr>
      <xdr:spPr>
        <a:xfrm>
          <a:off x="11963400" y="9534523"/>
          <a:ext cx="0" cy="4981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eiryo UI" panose="020B0604030504040204" pitchFamily="50" charset="-128"/>
              <a:ea typeface="Meiryo UI" panose="020B0604030504040204" pitchFamily="50" charset="-128"/>
              <a:cs typeface="+mn-cs"/>
            </a:rPr>
            <a:t>2026/5/19</a:t>
          </a:r>
          <a:r>
            <a:rPr kumimoji="1" lang="ja-JP" altLang="en-US" sz="1100">
              <a:solidFill>
                <a:schemeClr val="dk1"/>
              </a:solidFill>
              <a:effectLst/>
              <a:latin typeface="Meiryo UI" panose="020B0604030504040204" pitchFamily="50" charset="-128"/>
              <a:ea typeface="Meiryo UI" panose="020B0604030504040204" pitchFamily="50" charset="-128"/>
              <a:cs typeface="+mn-cs"/>
            </a:rPr>
            <a:t>椎葉</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■調整事項について</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7</a:t>
          </a:r>
          <a:r>
            <a:rPr kumimoji="1" lang="ja-JP" altLang="en-US" sz="1100">
              <a:solidFill>
                <a:schemeClr val="dk1"/>
              </a:solidFill>
              <a:effectLst/>
              <a:latin typeface="Meiryo UI" panose="020B0604030504040204" pitchFamily="50" charset="-128"/>
              <a:ea typeface="Meiryo UI" panose="020B0604030504040204" pitchFamily="50" charset="-128"/>
              <a:cs typeface="+mn-cs"/>
            </a:rPr>
            <a:t>　対象従業員の署名の赤文字のところは確認完了したので、黒字にしましたので別ファイルに移動お願いします。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（修正）</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・日付を追加</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・注釈内の「住民票記載氏名」は削除しました。</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chemeClr val="dk1"/>
              </a:solidFill>
              <a:effectLst/>
              <a:latin typeface="Meiryo UI" panose="020B0604030504040204" pitchFamily="50" charset="-128"/>
              <a:ea typeface="Meiryo UI" panose="020B0604030504040204" pitchFamily="50" charset="-128"/>
              <a:cs typeface="+mn-cs"/>
            </a:rPr>
            <a:t>住民票は提出不要とししたため。</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■修正したところ</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・育業開始</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か月前→産前休業・育業開始</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か月前</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・相違理由の育業開始１か月→開始１か月</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■残り</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・雇用形態に相違ありの場合、申請不可ではないかも</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再確認します。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・募集要項と文言合わせる</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165100</xdr:colOff>
          <xdr:row>10</xdr:row>
          <xdr:rowOff>190500</xdr:rowOff>
        </xdr:from>
        <xdr:to>
          <xdr:col>25</xdr:col>
          <xdr:colOff>146050</xdr:colOff>
          <xdr:row>11</xdr:row>
          <xdr:rowOff>260350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38100</xdr:rowOff>
        </xdr:from>
        <xdr:to>
          <xdr:col>2</xdr:col>
          <xdr:colOff>114300</xdr:colOff>
          <xdr:row>4</xdr:row>
          <xdr:rowOff>279400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2</xdr:col>
          <xdr:colOff>114300</xdr:colOff>
          <xdr:row>5</xdr:row>
          <xdr:rowOff>279400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202531</xdr:colOff>
      <xdr:row>8</xdr:row>
      <xdr:rowOff>19050</xdr:rowOff>
    </xdr:from>
    <xdr:to>
      <xdr:col>27</xdr:col>
      <xdr:colOff>3355545</xdr:colOff>
      <xdr:row>9</xdr:row>
      <xdr:rowOff>243923</xdr:rowOff>
    </xdr:to>
    <xdr:sp macro="" textlink="">
      <xdr:nvSpPr>
        <xdr:cNvPr id="2" name="テキスト ボックス 1">
          <a:extLst>
            <a:ext uri="{FF2B5EF4-FFF2-40B4-BE49-F238E27FC236}">
              <a16:creationId xmlns:a16="http://schemas.microsoft.com/office/drawing/2014/main" id="{132E4A03-2EE0-4A81-A23E-3D734BE6544A}"/>
            </a:ext>
          </a:extLst>
        </xdr:cNvPr>
        <xdr:cNvSpPr txBox="1"/>
      </xdr:nvSpPr>
      <xdr:spPr>
        <a:xfrm>
          <a:off x="8263689" y="1974182"/>
          <a:ext cx="3153014" cy="42539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色付き部分に入力してください。</a:t>
          </a:r>
          <a:endParaRPr kumimoji="1" lang="en-US" altLang="ja-JP" sz="1100"/>
        </a:p>
        <a:p>
          <a:endParaRPr kumimoji="1" lang="ja-JP" altLang="en-US" sz="1100"/>
        </a:p>
      </xdr:txBody>
    </xdr:sp>
    <xdr:clientData/>
  </xdr:twoCellAnchor>
  <xdr:twoCellAnchor>
    <xdr:from>
      <xdr:col>27</xdr:col>
      <xdr:colOff>197635</xdr:colOff>
      <xdr:row>0</xdr:row>
      <xdr:rowOff>165943</xdr:rowOff>
    </xdr:from>
    <xdr:to>
      <xdr:col>27</xdr:col>
      <xdr:colOff>3614126</xdr:colOff>
      <xdr:row>2</xdr:row>
      <xdr:rowOff>144001</xdr:rowOff>
    </xdr:to>
    <xdr:sp macro="" textlink="">
      <xdr:nvSpPr>
        <xdr:cNvPr id="3" name="テキスト ボックス 2">
          <a:extLst>
            <a:ext uri="{FF2B5EF4-FFF2-40B4-BE49-F238E27FC236}">
              <a16:creationId xmlns:a16="http://schemas.microsoft.com/office/drawing/2014/main" id="{44741D50-A6C4-4E2B-9D29-14DC1524E074}"/>
            </a:ext>
          </a:extLst>
        </xdr:cNvPr>
        <xdr:cNvSpPr txBox="1"/>
      </xdr:nvSpPr>
      <xdr:spPr>
        <a:xfrm>
          <a:off x="8258793" y="165943"/>
          <a:ext cx="3416491" cy="3991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⑧で「</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人」</a:t>
          </a:r>
          <a:r>
            <a:rPr kumimoji="1" lang="ja-JP" altLang="ja-JP" sz="1100">
              <a:solidFill>
                <a:schemeClr val="dk1"/>
              </a:solidFill>
              <a:effectLst/>
              <a:latin typeface="+mn-lt"/>
              <a:ea typeface="+mn-ea"/>
              <a:cs typeface="+mn-cs"/>
            </a:rPr>
            <a:t>の場合は提出不要です</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13</xdr:col>
          <xdr:colOff>31750</xdr:colOff>
          <xdr:row>31</xdr:row>
          <xdr:rowOff>31750</xdr:rowOff>
        </xdr:from>
        <xdr:to>
          <xdr:col>14</xdr:col>
          <xdr:colOff>38100</xdr:colOff>
          <xdr:row>31</xdr:row>
          <xdr:rowOff>241300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31750</xdr:rowOff>
        </xdr:from>
        <xdr:to>
          <xdr:col>17</xdr:col>
          <xdr:colOff>0</xdr:colOff>
          <xdr:row>31</xdr:row>
          <xdr:rowOff>241300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107950</xdr:colOff>
          <xdr:row>15</xdr:row>
          <xdr:rowOff>419100</xdr:rowOff>
        </xdr:from>
        <xdr:to>
          <xdr:col>17</xdr:col>
          <xdr:colOff>127000</xdr:colOff>
          <xdr:row>15</xdr:row>
          <xdr:rowOff>603250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15</xdr:row>
          <xdr:rowOff>412750</xdr:rowOff>
        </xdr:from>
        <xdr:to>
          <xdr:col>23</xdr:col>
          <xdr:colOff>31750</xdr:colOff>
          <xdr:row>15</xdr:row>
          <xdr:rowOff>603250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412750</xdr:rowOff>
        </xdr:from>
        <xdr:to>
          <xdr:col>8</xdr:col>
          <xdr:colOff>107950</xdr:colOff>
          <xdr:row>15</xdr:row>
          <xdr:rowOff>603250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15</xdr:row>
          <xdr:rowOff>419100</xdr:rowOff>
        </xdr:from>
        <xdr:to>
          <xdr:col>14</xdr:col>
          <xdr:colOff>0</xdr:colOff>
          <xdr:row>15</xdr:row>
          <xdr:rowOff>609600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107950</xdr:colOff>
          <xdr:row>9</xdr:row>
          <xdr:rowOff>279400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xdr:row>
          <xdr:rowOff>50800</xdr:rowOff>
        </xdr:from>
        <xdr:to>
          <xdr:col>17</xdr:col>
          <xdr:colOff>146050</xdr:colOff>
          <xdr:row>9</xdr:row>
          <xdr:rowOff>266700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298450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69850</xdr:rowOff>
        </xdr:from>
        <xdr:to>
          <xdr:col>12</xdr:col>
          <xdr:colOff>152400</xdr:colOff>
          <xdr:row>17</xdr:row>
          <xdr:rowOff>298450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9</xdr:col>
          <xdr:colOff>38100</xdr:colOff>
          <xdr:row>18</xdr:row>
          <xdr:rowOff>279400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298450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17</xdr:row>
          <xdr:rowOff>69850</xdr:rowOff>
        </xdr:from>
        <xdr:to>
          <xdr:col>21</xdr:col>
          <xdr:colOff>165100</xdr:colOff>
          <xdr:row>17</xdr:row>
          <xdr:rowOff>298450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18</xdr:row>
          <xdr:rowOff>31750</xdr:rowOff>
        </xdr:from>
        <xdr:to>
          <xdr:col>18</xdr:col>
          <xdr:colOff>12700</xdr:colOff>
          <xdr:row>18</xdr:row>
          <xdr:rowOff>266700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4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31750</xdr:rowOff>
        </xdr:from>
        <xdr:to>
          <xdr:col>23</xdr:col>
          <xdr:colOff>69850</xdr:colOff>
          <xdr:row>10</xdr:row>
          <xdr:rowOff>241300</xdr:rowOff>
        </xdr:to>
        <xdr:sp macro="" textlink="">
          <xdr:nvSpPr>
            <xdr:cNvPr id="20481" name="Group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260350</xdr:rowOff>
        </xdr:from>
        <xdr:to>
          <xdr:col>13</xdr:col>
          <xdr:colOff>304800</xdr:colOff>
          <xdr:row>10</xdr:row>
          <xdr:rowOff>336550</xdr:rowOff>
        </xdr:to>
        <xdr:sp macro="" textlink="">
          <xdr:nvSpPr>
            <xdr:cNvPr id="20482" name="Group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20483" name="Group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20484" name="Group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336550</xdr:rowOff>
        </xdr:to>
        <xdr:sp macro="" textlink="">
          <xdr:nvSpPr>
            <xdr:cNvPr id="20485" name="Group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20486" name="Group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20488" name="Group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0489" name="Group Box 9" hidden="1">
              <a:extLst>
                <a:ext uri="{63B3BB69-23CF-44E3-9099-C40C66FF867C}">
                  <a14:compatExt spid="_x0000_s20489"/>
                </a:ext>
                <a:ext uri="{FF2B5EF4-FFF2-40B4-BE49-F238E27FC236}">
                  <a16:creationId xmlns:a16="http://schemas.microsoft.com/office/drawing/2014/main" id="{00000000-0008-0000-0500-00000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0490" name="Group Box 10" hidden="1">
              <a:extLst>
                <a:ext uri="{63B3BB69-23CF-44E3-9099-C40C66FF867C}">
                  <a14:compatExt spid="_x0000_s20490"/>
                </a:ext>
                <a:ext uri="{FF2B5EF4-FFF2-40B4-BE49-F238E27FC236}">
                  <a16:creationId xmlns:a16="http://schemas.microsoft.com/office/drawing/2014/main" id="{00000000-0008-0000-0500-00000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0491" name="Group Box 11" hidden="1">
              <a:extLst>
                <a:ext uri="{63B3BB69-23CF-44E3-9099-C40C66FF867C}">
                  <a14:compatExt spid="_x0000_s20491"/>
                </a:ext>
                <a:ext uri="{FF2B5EF4-FFF2-40B4-BE49-F238E27FC236}">
                  <a16:creationId xmlns:a16="http://schemas.microsoft.com/office/drawing/2014/main" id="{00000000-0008-0000-0500-00000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0492" name="Group Box 12" hidden="1">
              <a:extLst>
                <a:ext uri="{63B3BB69-23CF-44E3-9099-C40C66FF867C}">
                  <a14:compatExt spid="_x0000_s20492"/>
                </a:ext>
                <a:ext uri="{FF2B5EF4-FFF2-40B4-BE49-F238E27FC236}">
                  <a16:creationId xmlns:a16="http://schemas.microsoft.com/office/drawing/2014/main" id="{00000000-0008-0000-0500-00000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0493" name="Group Box 13" hidden="1">
              <a:extLst>
                <a:ext uri="{63B3BB69-23CF-44E3-9099-C40C66FF867C}">
                  <a14:compatExt spid="_x0000_s20493"/>
                </a:ext>
                <a:ext uri="{FF2B5EF4-FFF2-40B4-BE49-F238E27FC236}">
                  <a16:creationId xmlns:a16="http://schemas.microsoft.com/office/drawing/2014/main" id="{00000000-0008-0000-0500-00000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20494" name="Group Box 14" hidden="1">
              <a:extLst>
                <a:ext uri="{63B3BB69-23CF-44E3-9099-C40C66FF867C}">
                  <a14:compatExt spid="_x0000_s20494"/>
                </a:ext>
                <a:ext uri="{FF2B5EF4-FFF2-40B4-BE49-F238E27FC236}">
                  <a16:creationId xmlns:a16="http://schemas.microsoft.com/office/drawing/2014/main" id="{00000000-0008-0000-0500-00000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20495" name="Group Box 15" hidden="1">
              <a:extLst>
                <a:ext uri="{63B3BB69-23CF-44E3-9099-C40C66FF867C}">
                  <a14:compatExt spid="_x0000_s20495"/>
                </a:ext>
                <a:ext uri="{FF2B5EF4-FFF2-40B4-BE49-F238E27FC236}">
                  <a16:creationId xmlns:a16="http://schemas.microsoft.com/office/drawing/2014/main" id="{00000000-0008-0000-0500-00000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0</xdr:rowOff>
        </xdr:from>
        <xdr:to>
          <xdr:col>5</xdr:col>
          <xdr:colOff>107950</xdr:colOff>
          <xdr:row>9</xdr:row>
          <xdr:rowOff>304800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5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12700</xdr:rowOff>
        </xdr:from>
        <xdr:to>
          <xdr:col>8</xdr:col>
          <xdr:colOff>76200</xdr:colOff>
          <xdr:row>9</xdr:row>
          <xdr:rowOff>298450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5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9</xdr:row>
          <xdr:rowOff>38100</xdr:rowOff>
        </xdr:from>
        <xdr:to>
          <xdr:col>15</xdr:col>
          <xdr:colOff>127000</xdr:colOff>
          <xdr:row>9</xdr:row>
          <xdr:rowOff>266700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5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9</xdr:row>
          <xdr:rowOff>31750</xdr:rowOff>
        </xdr:from>
        <xdr:to>
          <xdr:col>18</xdr:col>
          <xdr:colOff>88900</xdr:colOff>
          <xdr:row>9</xdr:row>
          <xdr:rowOff>285750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5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38100</xdr:rowOff>
        </xdr:from>
        <xdr:to>
          <xdr:col>5</xdr:col>
          <xdr:colOff>152400</xdr:colOff>
          <xdr:row>10</xdr:row>
          <xdr:rowOff>298450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5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50800</xdr:rowOff>
        </xdr:from>
        <xdr:to>
          <xdr:col>15</xdr:col>
          <xdr:colOff>107950</xdr:colOff>
          <xdr:row>10</xdr:row>
          <xdr:rowOff>298450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5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69850</xdr:rowOff>
        </xdr:from>
        <xdr:to>
          <xdr:col>5</xdr:col>
          <xdr:colOff>95250</xdr:colOff>
          <xdr:row>11</xdr:row>
          <xdr:rowOff>304800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5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69850</xdr:rowOff>
        </xdr:from>
        <xdr:to>
          <xdr:col>15</xdr:col>
          <xdr:colOff>88900</xdr:colOff>
          <xdr:row>11</xdr:row>
          <xdr:rowOff>304800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5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76200</xdr:rowOff>
        </xdr:from>
        <xdr:to>
          <xdr:col>5</xdr:col>
          <xdr:colOff>95250</xdr:colOff>
          <xdr:row>12</xdr:row>
          <xdr:rowOff>336550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5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222250</xdr:rowOff>
        </xdr:from>
        <xdr:to>
          <xdr:col>5</xdr:col>
          <xdr:colOff>57150</xdr:colOff>
          <xdr:row>13</xdr:row>
          <xdr:rowOff>457200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5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260350</xdr:rowOff>
        </xdr:from>
        <xdr:to>
          <xdr:col>6</xdr:col>
          <xdr:colOff>317500</xdr:colOff>
          <xdr:row>13</xdr:row>
          <xdr:rowOff>419100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5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203200</xdr:rowOff>
        </xdr:from>
        <xdr:to>
          <xdr:col>8</xdr:col>
          <xdr:colOff>260350</xdr:colOff>
          <xdr:row>13</xdr:row>
          <xdr:rowOff>469900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5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190500</xdr:rowOff>
        </xdr:from>
        <xdr:to>
          <xdr:col>15</xdr:col>
          <xdr:colOff>133350</xdr:colOff>
          <xdr:row>13</xdr:row>
          <xdr:rowOff>438150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5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190500</xdr:rowOff>
        </xdr:from>
        <xdr:to>
          <xdr:col>19</xdr:col>
          <xdr:colOff>0</xdr:colOff>
          <xdr:row>13</xdr:row>
          <xdr:rowOff>431800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5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114300</xdr:rowOff>
        </xdr:from>
        <xdr:to>
          <xdr:col>5</xdr:col>
          <xdr:colOff>57150</xdr:colOff>
          <xdr:row>14</xdr:row>
          <xdr:rowOff>323850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5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14</xdr:row>
          <xdr:rowOff>133350</xdr:rowOff>
        </xdr:from>
        <xdr:to>
          <xdr:col>7</xdr:col>
          <xdr:colOff>0</xdr:colOff>
          <xdr:row>14</xdr:row>
          <xdr:rowOff>304800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5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xdr:row>
          <xdr:rowOff>88900</xdr:rowOff>
        </xdr:from>
        <xdr:to>
          <xdr:col>8</xdr:col>
          <xdr:colOff>260350</xdr:colOff>
          <xdr:row>14</xdr:row>
          <xdr:rowOff>355600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5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88900</xdr:rowOff>
        </xdr:from>
        <xdr:to>
          <xdr:col>12</xdr:col>
          <xdr:colOff>0</xdr:colOff>
          <xdr:row>14</xdr:row>
          <xdr:rowOff>342900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5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107950</xdr:rowOff>
        </xdr:from>
        <xdr:to>
          <xdr:col>15</xdr:col>
          <xdr:colOff>133350</xdr:colOff>
          <xdr:row>14</xdr:row>
          <xdr:rowOff>342900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5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133350</xdr:rowOff>
        </xdr:from>
        <xdr:to>
          <xdr:col>17</xdr:col>
          <xdr:colOff>57150</xdr:colOff>
          <xdr:row>14</xdr:row>
          <xdr:rowOff>323850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5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95250</xdr:rowOff>
        </xdr:from>
        <xdr:to>
          <xdr:col>18</xdr:col>
          <xdr:colOff>260350</xdr:colOff>
          <xdr:row>14</xdr:row>
          <xdr:rowOff>342900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5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14</xdr:row>
          <xdr:rowOff>127000</xdr:rowOff>
        </xdr:from>
        <xdr:to>
          <xdr:col>22</xdr:col>
          <xdr:colOff>0</xdr:colOff>
          <xdr:row>14</xdr:row>
          <xdr:rowOff>342900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5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31750</xdr:colOff>
          <xdr:row>16</xdr:row>
          <xdr:rowOff>279400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5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9</xdr:col>
          <xdr:colOff>0</xdr:colOff>
          <xdr:row>16</xdr:row>
          <xdr:rowOff>260350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5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31750</xdr:colOff>
          <xdr:row>16</xdr:row>
          <xdr:rowOff>279400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5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298450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5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69850</xdr:colOff>
          <xdr:row>25</xdr:row>
          <xdr:rowOff>298450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5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25</xdr:row>
          <xdr:rowOff>38100</xdr:rowOff>
        </xdr:from>
        <xdr:to>
          <xdr:col>9</xdr:col>
          <xdr:colOff>69850</xdr:colOff>
          <xdr:row>25</xdr:row>
          <xdr:rowOff>298450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5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69850</xdr:colOff>
          <xdr:row>25</xdr:row>
          <xdr:rowOff>298450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5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5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18</xdr:row>
          <xdr:rowOff>114300</xdr:rowOff>
        </xdr:from>
        <xdr:to>
          <xdr:col>15</xdr:col>
          <xdr:colOff>31750</xdr:colOff>
          <xdr:row>18</xdr:row>
          <xdr:rowOff>317500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5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107950</xdr:rowOff>
        </xdr:from>
        <xdr:to>
          <xdr:col>16</xdr:col>
          <xdr:colOff>304800</xdr:colOff>
          <xdr:row>18</xdr:row>
          <xdr:rowOff>317500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5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5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5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76200</xdr:rowOff>
        </xdr:from>
        <xdr:to>
          <xdr:col>15</xdr:col>
          <xdr:colOff>69850</xdr:colOff>
          <xdr:row>19</xdr:row>
          <xdr:rowOff>336550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5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107950</xdr:rowOff>
        </xdr:from>
        <xdr:to>
          <xdr:col>5</xdr:col>
          <xdr:colOff>31750</xdr:colOff>
          <xdr:row>18</xdr:row>
          <xdr:rowOff>304800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5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107950</xdr:rowOff>
        </xdr:from>
        <xdr:to>
          <xdr:col>7</xdr:col>
          <xdr:colOff>0</xdr:colOff>
          <xdr:row>18</xdr:row>
          <xdr:rowOff>317500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5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18</xdr:row>
          <xdr:rowOff>107950</xdr:rowOff>
        </xdr:from>
        <xdr:to>
          <xdr:col>9</xdr:col>
          <xdr:colOff>50800</xdr:colOff>
          <xdr:row>18</xdr:row>
          <xdr:rowOff>317500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5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5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107950</xdr:rowOff>
        </xdr:from>
        <xdr:to>
          <xdr:col>5</xdr:col>
          <xdr:colOff>76200</xdr:colOff>
          <xdr:row>19</xdr:row>
          <xdr:rowOff>355600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5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0536" name="Group Box 56" hidden="1">
              <a:extLst>
                <a:ext uri="{63B3BB69-23CF-44E3-9099-C40C66FF867C}">
                  <a14:compatExt spid="_x0000_s20536"/>
                </a:ext>
                <a:ext uri="{FF2B5EF4-FFF2-40B4-BE49-F238E27FC236}">
                  <a16:creationId xmlns:a16="http://schemas.microsoft.com/office/drawing/2014/main" id="{00000000-0008-0000-0500-00003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190500</xdr:rowOff>
        </xdr:from>
        <xdr:to>
          <xdr:col>17</xdr:col>
          <xdr:colOff>69850</xdr:colOff>
          <xdr:row>13</xdr:row>
          <xdr:rowOff>431800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5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266700</xdr:rowOff>
        </xdr:from>
        <xdr:to>
          <xdr:col>5</xdr:col>
          <xdr:colOff>12700</xdr:colOff>
          <xdr:row>8</xdr:row>
          <xdr:rowOff>228600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5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5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5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76200</xdr:colOff>
          <xdr:row>8</xdr:row>
          <xdr:rowOff>12700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5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165100</xdr:colOff>
          <xdr:row>10</xdr:row>
          <xdr:rowOff>190500</xdr:rowOff>
        </xdr:from>
        <xdr:to>
          <xdr:col>25</xdr:col>
          <xdr:colOff>146050</xdr:colOff>
          <xdr:row>11</xdr:row>
          <xdr:rowOff>260350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6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38100</xdr:rowOff>
        </xdr:from>
        <xdr:to>
          <xdr:col>2</xdr:col>
          <xdr:colOff>114300</xdr:colOff>
          <xdr:row>4</xdr:row>
          <xdr:rowOff>279400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6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2</xdr:col>
          <xdr:colOff>114300</xdr:colOff>
          <xdr:row>5</xdr:row>
          <xdr:rowOff>279400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6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202531</xdr:colOff>
      <xdr:row>8</xdr:row>
      <xdr:rowOff>19050</xdr:rowOff>
    </xdr:from>
    <xdr:to>
      <xdr:col>27</xdr:col>
      <xdr:colOff>3355545</xdr:colOff>
      <xdr:row>9</xdr:row>
      <xdr:rowOff>243923</xdr:rowOff>
    </xdr:to>
    <xdr:sp macro="" textlink="">
      <xdr:nvSpPr>
        <xdr:cNvPr id="2" name="テキスト ボックス 1">
          <a:extLst>
            <a:ext uri="{FF2B5EF4-FFF2-40B4-BE49-F238E27FC236}">
              <a16:creationId xmlns:a16="http://schemas.microsoft.com/office/drawing/2014/main" id="{D47EC098-D3DD-4B5F-9EAF-ED16767D421D}"/>
            </a:ext>
          </a:extLst>
        </xdr:cNvPr>
        <xdr:cNvSpPr txBox="1"/>
      </xdr:nvSpPr>
      <xdr:spPr>
        <a:xfrm>
          <a:off x="8165431" y="1971675"/>
          <a:ext cx="3153014" cy="424898"/>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色付き部分に入力してください。</a:t>
          </a:r>
          <a:endParaRPr kumimoji="1" lang="en-US" altLang="ja-JP" sz="1100"/>
        </a:p>
        <a:p>
          <a:endParaRPr kumimoji="1" lang="ja-JP" altLang="en-US" sz="1100"/>
        </a:p>
      </xdr:txBody>
    </xdr:sp>
    <xdr:clientData/>
  </xdr:twoCellAnchor>
  <xdr:twoCellAnchor>
    <xdr:from>
      <xdr:col>27</xdr:col>
      <xdr:colOff>197635</xdr:colOff>
      <xdr:row>0</xdr:row>
      <xdr:rowOff>165943</xdr:rowOff>
    </xdr:from>
    <xdr:to>
      <xdr:col>27</xdr:col>
      <xdr:colOff>3614126</xdr:colOff>
      <xdr:row>2</xdr:row>
      <xdr:rowOff>144001</xdr:rowOff>
    </xdr:to>
    <xdr:sp macro="" textlink="">
      <xdr:nvSpPr>
        <xdr:cNvPr id="3" name="テキスト ボックス 2">
          <a:extLst>
            <a:ext uri="{FF2B5EF4-FFF2-40B4-BE49-F238E27FC236}">
              <a16:creationId xmlns:a16="http://schemas.microsoft.com/office/drawing/2014/main" id="{083F3C83-2A83-4D6C-A52A-80A06770C76B}"/>
            </a:ext>
          </a:extLst>
        </xdr:cNvPr>
        <xdr:cNvSpPr txBox="1"/>
      </xdr:nvSpPr>
      <xdr:spPr>
        <a:xfrm>
          <a:off x="8160535" y="165943"/>
          <a:ext cx="3416491" cy="397158"/>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a:t>
          </a:r>
          <a:r>
            <a:rPr kumimoji="1" lang="ja-JP" altLang="en-US" sz="1100">
              <a:solidFill>
                <a:schemeClr val="dk1"/>
              </a:solidFill>
              <a:effectLst/>
              <a:latin typeface="+mn-lt"/>
              <a:ea typeface="+mn-ea"/>
              <a:cs typeface="+mn-cs"/>
            </a:rPr>
            <a:t>⑧で「</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人」、「</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人」</a:t>
          </a:r>
          <a:r>
            <a:rPr kumimoji="1" lang="ja-JP" altLang="ja-JP" sz="1100">
              <a:solidFill>
                <a:schemeClr val="dk1"/>
              </a:solidFill>
              <a:effectLst/>
              <a:latin typeface="+mn-lt"/>
              <a:ea typeface="+mn-ea"/>
              <a:cs typeface="+mn-cs"/>
            </a:rPr>
            <a:t>の場合は提出不要です</a:t>
          </a:r>
          <a:endParaRPr kumimoji="1" lang="en-US" altLang="ja-JP"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13</xdr:col>
          <xdr:colOff>31750</xdr:colOff>
          <xdr:row>31</xdr:row>
          <xdr:rowOff>31750</xdr:rowOff>
        </xdr:from>
        <xdr:to>
          <xdr:col>14</xdr:col>
          <xdr:colOff>38100</xdr:colOff>
          <xdr:row>31</xdr:row>
          <xdr:rowOff>241300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6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31750</xdr:rowOff>
        </xdr:from>
        <xdr:to>
          <xdr:col>17</xdr:col>
          <xdr:colOff>0</xdr:colOff>
          <xdr:row>31</xdr:row>
          <xdr:rowOff>241300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6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107950</xdr:colOff>
          <xdr:row>15</xdr:row>
          <xdr:rowOff>419100</xdr:rowOff>
        </xdr:from>
        <xdr:to>
          <xdr:col>17</xdr:col>
          <xdr:colOff>127000</xdr:colOff>
          <xdr:row>15</xdr:row>
          <xdr:rowOff>603250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15</xdr:row>
          <xdr:rowOff>412750</xdr:rowOff>
        </xdr:from>
        <xdr:to>
          <xdr:col>23</xdr:col>
          <xdr:colOff>31750</xdr:colOff>
          <xdr:row>15</xdr:row>
          <xdr:rowOff>603250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412750</xdr:rowOff>
        </xdr:from>
        <xdr:to>
          <xdr:col>8</xdr:col>
          <xdr:colOff>107950</xdr:colOff>
          <xdr:row>15</xdr:row>
          <xdr:rowOff>603250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15</xdr:row>
          <xdr:rowOff>419100</xdr:rowOff>
        </xdr:from>
        <xdr:to>
          <xdr:col>14</xdr:col>
          <xdr:colOff>0</xdr:colOff>
          <xdr:row>15</xdr:row>
          <xdr:rowOff>609600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31750</xdr:rowOff>
        </xdr:from>
        <xdr:to>
          <xdr:col>8</xdr:col>
          <xdr:colOff>107950</xdr:colOff>
          <xdr:row>9</xdr:row>
          <xdr:rowOff>279400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xdr:row>
          <xdr:rowOff>50800</xdr:rowOff>
        </xdr:from>
        <xdr:to>
          <xdr:col>17</xdr:col>
          <xdr:colOff>146050</xdr:colOff>
          <xdr:row>9</xdr:row>
          <xdr:rowOff>266700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31750</xdr:rowOff>
        </xdr:from>
        <xdr:to>
          <xdr:col>8</xdr:col>
          <xdr:colOff>107950</xdr:colOff>
          <xdr:row>11</xdr:row>
          <xdr:rowOff>279400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11</xdr:row>
          <xdr:rowOff>31750</xdr:rowOff>
        </xdr:from>
        <xdr:to>
          <xdr:col>17</xdr:col>
          <xdr:colOff>127000</xdr:colOff>
          <xdr:row>11</xdr:row>
          <xdr:rowOff>279400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9</xdr:col>
          <xdr:colOff>38100</xdr:colOff>
          <xdr:row>17</xdr:row>
          <xdr:rowOff>298450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69850</xdr:rowOff>
        </xdr:from>
        <xdr:to>
          <xdr:col>12</xdr:col>
          <xdr:colOff>152400</xdr:colOff>
          <xdr:row>17</xdr:row>
          <xdr:rowOff>298450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38100</xdr:rowOff>
        </xdr:from>
        <xdr:to>
          <xdr:col>9</xdr:col>
          <xdr:colOff>38100</xdr:colOff>
          <xdr:row>18</xdr:row>
          <xdr:rowOff>279400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38100</xdr:colOff>
          <xdr:row>17</xdr:row>
          <xdr:rowOff>298450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17</xdr:row>
          <xdr:rowOff>69850</xdr:rowOff>
        </xdr:from>
        <xdr:to>
          <xdr:col>21</xdr:col>
          <xdr:colOff>165100</xdr:colOff>
          <xdr:row>17</xdr:row>
          <xdr:rowOff>298450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18</xdr:row>
          <xdr:rowOff>31750</xdr:rowOff>
        </xdr:from>
        <xdr:to>
          <xdr:col>18</xdr:col>
          <xdr:colOff>12700</xdr:colOff>
          <xdr:row>18</xdr:row>
          <xdr:rowOff>266700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9</xdr:row>
          <xdr:rowOff>31750</xdr:rowOff>
        </xdr:from>
        <xdr:to>
          <xdr:col>23</xdr:col>
          <xdr:colOff>69850</xdr:colOff>
          <xdr:row>10</xdr:row>
          <xdr:rowOff>241300</xdr:rowOff>
        </xdr:to>
        <xdr:sp macro="" textlink="">
          <xdr:nvSpPr>
            <xdr:cNvPr id="29697" name="Group Box 1" hidden="1">
              <a:extLst>
                <a:ext uri="{63B3BB69-23CF-44E3-9099-C40C66FF867C}">
                  <a14:compatExt spid="_x0000_s29697"/>
                </a:ext>
                <a:ext uri="{FF2B5EF4-FFF2-40B4-BE49-F238E27FC236}">
                  <a16:creationId xmlns:a16="http://schemas.microsoft.com/office/drawing/2014/main" id="{00000000-0008-0000-0800-000001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260350</xdr:rowOff>
        </xdr:from>
        <xdr:to>
          <xdr:col>13</xdr:col>
          <xdr:colOff>304800</xdr:colOff>
          <xdr:row>10</xdr:row>
          <xdr:rowOff>336550</xdr:rowOff>
        </xdr:to>
        <xdr:sp macro="" textlink="">
          <xdr:nvSpPr>
            <xdr:cNvPr id="29698" name="Group Box 2" hidden="1">
              <a:extLst>
                <a:ext uri="{63B3BB69-23CF-44E3-9099-C40C66FF867C}">
                  <a14:compatExt spid="_x0000_s29698"/>
                </a:ext>
                <a:ext uri="{FF2B5EF4-FFF2-40B4-BE49-F238E27FC236}">
                  <a16:creationId xmlns:a16="http://schemas.microsoft.com/office/drawing/2014/main" id="{00000000-0008-0000-0800-000002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13</xdr:col>
          <xdr:colOff>0</xdr:colOff>
          <xdr:row>17</xdr:row>
          <xdr:rowOff>50800</xdr:rowOff>
        </xdr:to>
        <xdr:sp macro="" textlink="">
          <xdr:nvSpPr>
            <xdr:cNvPr id="29699" name="Group Box 3" hidden="1">
              <a:extLst>
                <a:ext uri="{63B3BB69-23CF-44E3-9099-C40C66FF867C}">
                  <a14:compatExt spid="_x0000_s29699"/>
                </a:ext>
                <a:ext uri="{FF2B5EF4-FFF2-40B4-BE49-F238E27FC236}">
                  <a16:creationId xmlns:a16="http://schemas.microsoft.com/office/drawing/2014/main" id="{00000000-0008-0000-0800-000003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279400</xdr:colOff>
          <xdr:row>17</xdr:row>
          <xdr:rowOff>107950</xdr:rowOff>
        </xdr:to>
        <xdr:sp macro="" textlink="">
          <xdr:nvSpPr>
            <xdr:cNvPr id="29700" name="Group Box 4" hidden="1">
              <a:extLst>
                <a:ext uri="{63B3BB69-23CF-44E3-9099-C40C66FF867C}">
                  <a14:compatExt spid="_x0000_s29700"/>
                </a:ext>
                <a:ext uri="{FF2B5EF4-FFF2-40B4-BE49-F238E27FC236}">
                  <a16:creationId xmlns:a16="http://schemas.microsoft.com/office/drawing/2014/main" id="{00000000-0008-0000-0800-000004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14</xdr:col>
          <xdr:colOff>12700</xdr:colOff>
          <xdr:row>21</xdr:row>
          <xdr:rowOff>336550</xdr:rowOff>
        </xdr:to>
        <xdr:sp macro="" textlink="">
          <xdr:nvSpPr>
            <xdr:cNvPr id="29701" name="Group Box 5" hidden="1">
              <a:extLst>
                <a:ext uri="{63B3BB69-23CF-44E3-9099-C40C66FF867C}">
                  <a14:compatExt spid="_x0000_s29701"/>
                </a:ext>
                <a:ext uri="{FF2B5EF4-FFF2-40B4-BE49-F238E27FC236}">
                  <a16:creationId xmlns:a16="http://schemas.microsoft.com/office/drawing/2014/main" id="{00000000-0008-0000-0800-000005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800-000006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29703" name="Group Box 7" hidden="1">
              <a:extLst>
                <a:ext uri="{63B3BB69-23CF-44E3-9099-C40C66FF867C}">
                  <a14:compatExt spid="_x0000_s29703"/>
                </a:ext>
                <a:ext uri="{FF2B5EF4-FFF2-40B4-BE49-F238E27FC236}">
                  <a16:creationId xmlns:a16="http://schemas.microsoft.com/office/drawing/2014/main" id="{00000000-0008-0000-0800-000007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260350</xdr:rowOff>
        </xdr:from>
        <xdr:to>
          <xdr:col>23</xdr:col>
          <xdr:colOff>260350</xdr:colOff>
          <xdr:row>10</xdr:row>
          <xdr:rowOff>336550</xdr:rowOff>
        </xdr:to>
        <xdr:sp macro="" textlink="">
          <xdr:nvSpPr>
            <xdr:cNvPr id="29704" name="Group Box 8" hidden="1">
              <a:extLst>
                <a:ext uri="{63B3BB69-23CF-44E3-9099-C40C66FF867C}">
                  <a14:compatExt spid="_x0000_s29704"/>
                </a:ext>
                <a:ext uri="{FF2B5EF4-FFF2-40B4-BE49-F238E27FC236}">
                  <a16:creationId xmlns:a16="http://schemas.microsoft.com/office/drawing/2014/main" id="{00000000-0008-0000-0800-000008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9705" name="Group Box 9" hidden="1">
              <a:extLst>
                <a:ext uri="{63B3BB69-23CF-44E3-9099-C40C66FF867C}">
                  <a14:compatExt spid="_x0000_s29705"/>
                </a:ext>
                <a:ext uri="{FF2B5EF4-FFF2-40B4-BE49-F238E27FC236}">
                  <a16:creationId xmlns:a16="http://schemas.microsoft.com/office/drawing/2014/main" id="{00000000-0008-0000-0800-000009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9706" name="Group Box 10" hidden="1">
              <a:extLst>
                <a:ext uri="{63B3BB69-23CF-44E3-9099-C40C66FF867C}">
                  <a14:compatExt spid="_x0000_s29706"/>
                </a:ext>
                <a:ext uri="{FF2B5EF4-FFF2-40B4-BE49-F238E27FC236}">
                  <a16:creationId xmlns:a16="http://schemas.microsoft.com/office/drawing/2014/main" id="{00000000-0008-0000-0800-00000A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9707" name="Group Box 11" hidden="1">
              <a:extLst>
                <a:ext uri="{63B3BB69-23CF-44E3-9099-C40C66FF867C}">
                  <a14:compatExt spid="_x0000_s29707"/>
                </a:ext>
                <a:ext uri="{FF2B5EF4-FFF2-40B4-BE49-F238E27FC236}">
                  <a16:creationId xmlns:a16="http://schemas.microsoft.com/office/drawing/2014/main" id="{00000000-0008-0000-0800-00000B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9708" name="Group Box 12" hidden="1">
              <a:extLst>
                <a:ext uri="{63B3BB69-23CF-44E3-9099-C40C66FF867C}">
                  <a14:compatExt spid="_x0000_s29708"/>
                </a:ext>
                <a:ext uri="{FF2B5EF4-FFF2-40B4-BE49-F238E27FC236}">
                  <a16:creationId xmlns:a16="http://schemas.microsoft.com/office/drawing/2014/main" id="{00000000-0008-0000-0800-00000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31750</xdr:colOff>
          <xdr:row>21</xdr:row>
          <xdr:rowOff>336550</xdr:rowOff>
        </xdr:to>
        <xdr:sp macro="" textlink="">
          <xdr:nvSpPr>
            <xdr:cNvPr id="29709" name="Group Box 13" hidden="1">
              <a:extLst>
                <a:ext uri="{63B3BB69-23CF-44E3-9099-C40C66FF867C}">
                  <a14:compatExt spid="_x0000_s29709"/>
                </a:ext>
                <a:ext uri="{FF2B5EF4-FFF2-40B4-BE49-F238E27FC236}">
                  <a16:creationId xmlns:a16="http://schemas.microsoft.com/office/drawing/2014/main" id="{00000000-0008-0000-0800-00000D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24</xdr:col>
          <xdr:colOff>76200</xdr:colOff>
          <xdr:row>21</xdr:row>
          <xdr:rowOff>336550</xdr:rowOff>
        </xdr:to>
        <xdr:sp macro="" textlink="">
          <xdr:nvSpPr>
            <xdr:cNvPr id="29710" name="Group Box 14" hidden="1">
              <a:extLst>
                <a:ext uri="{63B3BB69-23CF-44E3-9099-C40C66FF867C}">
                  <a14:compatExt spid="_x0000_s29710"/>
                </a:ext>
                <a:ext uri="{FF2B5EF4-FFF2-40B4-BE49-F238E27FC236}">
                  <a16:creationId xmlns:a16="http://schemas.microsoft.com/office/drawing/2014/main" id="{00000000-0008-0000-0800-00000E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14</xdr:col>
          <xdr:colOff>12700</xdr:colOff>
          <xdr:row>24</xdr:row>
          <xdr:rowOff>12700</xdr:rowOff>
        </xdr:to>
        <xdr:sp macro="" textlink="">
          <xdr:nvSpPr>
            <xdr:cNvPr id="29711" name="Group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0</xdr:rowOff>
        </xdr:from>
        <xdr:to>
          <xdr:col>5</xdr:col>
          <xdr:colOff>88900</xdr:colOff>
          <xdr:row>9</xdr:row>
          <xdr:rowOff>304800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8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76200</xdr:rowOff>
        </xdr:from>
        <xdr:to>
          <xdr:col>8</xdr:col>
          <xdr:colOff>31750</xdr:colOff>
          <xdr:row>9</xdr:row>
          <xdr:rowOff>222250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8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50800</xdr:rowOff>
        </xdr:from>
        <xdr:to>
          <xdr:col>15</xdr:col>
          <xdr:colOff>107950</xdr:colOff>
          <xdr:row>9</xdr:row>
          <xdr:rowOff>279400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8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9</xdr:row>
          <xdr:rowOff>38100</xdr:rowOff>
        </xdr:from>
        <xdr:to>
          <xdr:col>18</xdr:col>
          <xdr:colOff>88900</xdr:colOff>
          <xdr:row>9</xdr:row>
          <xdr:rowOff>298450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8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xdr:row>
          <xdr:rowOff>12700</xdr:rowOff>
        </xdr:from>
        <xdr:to>
          <xdr:col>5</xdr:col>
          <xdr:colOff>133350</xdr:colOff>
          <xdr:row>10</xdr:row>
          <xdr:rowOff>266700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8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50800</xdr:rowOff>
        </xdr:from>
        <xdr:to>
          <xdr:col>15</xdr:col>
          <xdr:colOff>88900</xdr:colOff>
          <xdr:row>10</xdr:row>
          <xdr:rowOff>298450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8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69850</xdr:rowOff>
        </xdr:from>
        <xdr:to>
          <xdr:col>5</xdr:col>
          <xdr:colOff>76200</xdr:colOff>
          <xdr:row>11</xdr:row>
          <xdr:rowOff>304800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8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69850</xdr:rowOff>
        </xdr:from>
        <xdr:to>
          <xdr:col>15</xdr:col>
          <xdr:colOff>69850</xdr:colOff>
          <xdr:row>11</xdr:row>
          <xdr:rowOff>304800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8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76200</xdr:rowOff>
        </xdr:from>
        <xdr:to>
          <xdr:col>5</xdr:col>
          <xdr:colOff>76200</xdr:colOff>
          <xdr:row>12</xdr:row>
          <xdr:rowOff>336550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8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222250</xdr:rowOff>
        </xdr:from>
        <xdr:to>
          <xdr:col>5</xdr:col>
          <xdr:colOff>38100</xdr:colOff>
          <xdr:row>13</xdr:row>
          <xdr:rowOff>457200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8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xdr:row>
          <xdr:rowOff>260350</xdr:rowOff>
        </xdr:from>
        <xdr:to>
          <xdr:col>7</xdr:col>
          <xdr:colOff>0</xdr:colOff>
          <xdr:row>13</xdr:row>
          <xdr:rowOff>419100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8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203200</xdr:rowOff>
        </xdr:from>
        <xdr:to>
          <xdr:col>9</xdr:col>
          <xdr:colOff>0</xdr:colOff>
          <xdr:row>13</xdr:row>
          <xdr:rowOff>469900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8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13</xdr:row>
          <xdr:rowOff>203200</xdr:rowOff>
        </xdr:from>
        <xdr:to>
          <xdr:col>15</xdr:col>
          <xdr:colOff>107950</xdr:colOff>
          <xdr:row>13</xdr:row>
          <xdr:rowOff>450850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8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209550</xdr:rowOff>
        </xdr:from>
        <xdr:to>
          <xdr:col>19</xdr:col>
          <xdr:colOff>0</xdr:colOff>
          <xdr:row>13</xdr:row>
          <xdr:rowOff>450850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8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114300</xdr:rowOff>
        </xdr:from>
        <xdr:to>
          <xdr:col>5</xdr:col>
          <xdr:colOff>38100</xdr:colOff>
          <xdr:row>14</xdr:row>
          <xdr:rowOff>323850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8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14</xdr:row>
          <xdr:rowOff>146050</xdr:rowOff>
        </xdr:from>
        <xdr:to>
          <xdr:col>7</xdr:col>
          <xdr:colOff>0</xdr:colOff>
          <xdr:row>14</xdr:row>
          <xdr:rowOff>317500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8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88900</xdr:rowOff>
        </xdr:from>
        <xdr:to>
          <xdr:col>8</xdr:col>
          <xdr:colOff>241300</xdr:colOff>
          <xdr:row>14</xdr:row>
          <xdr:rowOff>355600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8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95250</xdr:rowOff>
        </xdr:from>
        <xdr:to>
          <xdr:col>12</xdr:col>
          <xdr:colOff>0</xdr:colOff>
          <xdr:row>14</xdr:row>
          <xdr:rowOff>355600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8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14</xdr:row>
          <xdr:rowOff>107950</xdr:rowOff>
        </xdr:from>
        <xdr:to>
          <xdr:col>15</xdr:col>
          <xdr:colOff>107950</xdr:colOff>
          <xdr:row>14</xdr:row>
          <xdr:rowOff>342900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8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14</xdr:row>
          <xdr:rowOff>127000</xdr:rowOff>
        </xdr:from>
        <xdr:to>
          <xdr:col>17</xdr:col>
          <xdr:colOff>69850</xdr:colOff>
          <xdr:row>14</xdr:row>
          <xdr:rowOff>317500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8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279400</xdr:colOff>
          <xdr:row>14</xdr:row>
          <xdr:rowOff>95250</xdr:rowOff>
        </xdr:from>
        <xdr:to>
          <xdr:col>18</xdr:col>
          <xdr:colOff>222250</xdr:colOff>
          <xdr:row>14</xdr:row>
          <xdr:rowOff>342900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8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14</xdr:row>
          <xdr:rowOff>114300</xdr:rowOff>
        </xdr:from>
        <xdr:to>
          <xdr:col>22</xdr:col>
          <xdr:colOff>0</xdr:colOff>
          <xdr:row>14</xdr:row>
          <xdr:rowOff>336550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8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31750</xdr:rowOff>
        </xdr:from>
        <xdr:to>
          <xdr:col>5</xdr:col>
          <xdr:colOff>31750</xdr:colOff>
          <xdr:row>16</xdr:row>
          <xdr:rowOff>279400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8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76200</xdr:rowOff>
        </xdr:from>
        <xdr:to>
          <xdr:col>9</xdr:col>
          <xdr:colOff>0</xdr:colOff>
          <xdr:row>16</xdr:row>
          <xdr:rowOff>260350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8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31750</xdr:rowOff>
        </xdr:from>
        <xdr:to>
          <xdr:col>15</xdr:col>
          <xdr:colOff>31750</xdr:colOff>
          <xdr:row>16</xdr:row>
          <xdr:rowOff>279400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8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16</xdr:row>
          <xdr:rowOff>38100</xdr:rowOff>
        </xdr:from>
        <xdr:to>
          <xdr:col>19</xdr:col>
          <xdr:colOff>12700</xdr:colOff>
          <xdr:row>16</xdr:row>
          <xdr:rowOff>298450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8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38100</xdr:rowOff>
        </xdr:from>
        <xdr:to>
          <xdr:col>5</xdr:col>
          <xdr:colOff>69850</xdr:colOff>
          <xdr:row>25</xdr:row>
          <xdr:rowOff>298450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8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25</xdr:row>
          <xdr:rowOff>38100</xdr:rowOff>
        </xdr:from>
        <xdr:to>
          <xdr:col>9</xdr:col>
          <xdr:colOff>69850</xdr:colOff>
          <xdr:row>25</xdr:row>
          <xdr:rowOff>298450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8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25</xdr:row>
          <xdr:rowOff>38100</xdr:rowOff>
        </xdr:from>
        <xdr:to>
          <xdr:col>15</xdr:col>
          <xdr:colOff>69850</xdr:colOff>
          <xdr:row>25</xdr:row>
          <xdr:rowOff>298450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8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31750</xdr:rowOff>
        </xdr:from>
        <xdr:to>
          <xdr:col>19</xdr:col>
          <xdr:colOff>31750</xdr:colOff>
          <xdr:row>25</xdr:row>
          <xdr:rowOff>298450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8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18</xdr:row>
          <xdr:rowOff>114300</xdr:rowOff>
        </xdr:from>
        <xdr:to>
          <xdr:col>15</xdr:col>
          <xdr:colOff>31750</xdr:colOff>
          <xdr:row>18</xdr:row>
          <xdr:rowOff>317500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8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18</xdr:row>
          <xdr:rowOff>107950</xdr:rowOff>
        </xdr:from>
        <xdr:to>
          <xdr:col>16</xdr:col>
          <xdr:colOff>304800</xdr:colOff>
          <xdr:row>18</xdr:row>
          <xdr:rowOff>317500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8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18</xdr:row>
          <xdr:rowOff>107950</xdr:rowOff>
        </xdr:from>
        <xdr:to>
          <xdr:col>19</xdr:col>
          <xdr:colOff>38100</xdr:colOff>
          <xdr:row>18</xdr:row>
          <xdr:rowOff>317500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8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18</xdr:row>
          <xdr:rowOff>114300</xdr:rowOff>
        </xdr:from>
        <xdr:to>
          <xdr:col>22</xdr:col>
          <xdr:colOff>38100</xdr:colOff>
          <xdr:row>18</xdr:row>
          <xdr:rowOff>304800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8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76200</xdr:rowOff>
        </xdr:from>
        <xdr:to>
          <xdr:col>15</xdr:col>
          <xdr:colOff>69850</xdr:colOff>
          <xdr:row>19</xdr:row>
          <xdr:rowOff>336550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8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107950</xdr:rowOff>
        </xdr:from>
        <xdr:to>
          <xdr:col>5</xdr:col>
          <xdr:colOff>31750</xdr:colOff>
          <xdr:row>18</xdr:row>
          <xdr:rowOff>304800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8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107950</xdr:rowOff>
        </xdr:from>
        <xdr:to>
          <xdr:col>7</xdr:col>
          <xdr:colOff>0</xdr:colOff>
          <xdr:row>18</xdr:row>
          <xdr:rowOff>317500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8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18</xdr:row>
          <xdr:rowOff>107950</xdr:rowOff>
        </xdr:from>
        <xdr:to>
          <xdr:col>9</xdr:col>
          <xdr:colOff>50800</xdr:colOff>
          <xdr:row>18</xdr:row>
          <xdr:rowOff>317500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8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18</xdr:row>
          <xdr:rowOff>114300</xdr:rowOff>
        </xdr:from>
        <xdr:to>
          <xdr:col>12</xdr:col>
          <xdr:colOff>38100</xdr:colOff>
          <xdr:row>18</xdr:row>
          <xdr:rowOff>317500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8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107950</xdr:rowOff>
        </xdr:from>
        <xdr:to>
          <xdr:col>5</xdr:col>
          <xdr:colOff>76200</xdr:colOff>
          <xdr:row>19</xdr:row>
          <xdr:rowOff>355600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8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0</xdr:colOff>
          <xdr:row>17</xdr:row>
          <xdr:rowOff>50800</xdr:rowOff>
        </xdr:to>
        <xdr:sp macro="" textlink="">
          <xdr:nvSpPr>
            <xdr:cNvPr id="29752" name="Group Box 56" hidden="1">
              <a:extLst>
                <a:ext uri="{63B3BB69-23CF-44E3-9099-C40C66FF867C}">
                  <a14:compatExt spid="_x0000_s29752"/>
                </a:ext>
                <a:ext uri="{FF2B5EF4-FFF2-40B4-BE49-F238E27FC236}">
                  <a16:creationId xmlns:a16="http://schemas.microsoft.com/office/drawing/2014/main" id="{00000000-0008-0000-0800-000038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13</xdr:row>
          <xdr:rowOff>209550</xdr:rowOff>
        </xdr:from>
        <xdr:to>
          <xdr:col>17</xdr:col>
          <xdr:colOff>69850</xdr:colOff>
          <xdr:row>13</xdr:row>
          <xdr:rowOff>450850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8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266700</xdr:rowOff>
        </xdr:from>
        <xdr:to>
          <xdr:col>5</xdr:col>
          <xdr:colOff>12700</xdr:colOff>
          <xdr:row>8</xdr:row>
          <xdr:rowOff>228600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8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69850</xdr:rowOff>
        </xdr:from>
        <xdr:to>
          <xdr:col>15</xdr:col>
          <xdr:colOff>31750</xdr:colOff>
          <xdr:row>7</xdr:row>
          <xdr:rowOff>260350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8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31750</xdr:rowOff>
        </xdr:from>
        <xdr:to>
          <xdr:col>15</xdr:col>
          <xdr:colOff>50800</xdr:colOff>
          <xdr:row>8</xdr:row>
          <xdr:rowOff>241300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8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38100</xdr:rowOff>
        </xdr:from>
        <xdr:to>
          <xdr:col>5</xdr:col>
          <xdr:colOff>76200</xdr:colOff>
          <xdr:row>8</xdr:row>
          <xdr:rowOff>12700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8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5.xml"/><Relationship Id="rId3" Type="http://schemas.openxmlformats.org/officeDocument/2006/relationships/vmlDrawing" Target="../drawings/vmlDrawing10.vml"/><Relationship Id="rId7" Type="http://schemas.openxmlformats.org/officeDocument/2006/relationships/ctrlProp" Target="../ctrlProps/ctrlProp244.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43.xml"/><Relationship Id="rId5" Type="http://schemas.openxmlformats.org/officeDocument/2006/relationships/ctrlProp" Target="../ctrlProps/ctrlProp242.xml"/><Relationship Id="rId4" Type="http://schemas.openxmlformats.org/officeDocument/2006/relationships/ctrlProp" Target="../ctrlProps/ctrlProp241.xml"/><Relationship Id="rId9"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0.xml"/><Relationship Id="rId13" Type="http://schemas.openxmlformats.org/officeDocument/2006/relationships/ctrlProp" Target="../ctrlProps/ctrlProp255.xml"/><Relationship Id="rId3" Type="http://schemas.openxmlformats.org/officeDocument/2006/relationships/vmlDrawing" Target="../drawings/vmlDrawing11.vml"/><Relationship Id="rId7" Type="http://schemas.openxmlformats.org/officeDocument/2006/relationships/ctrlProp" Target="../ctrlProps/ctrlProp249.xml"/><Relationship Id="rId12" Type="http://schemas.openxmlformats.org/officeDocument/2006/relationships/ctrlProp" Target="../ctrlProps/ctrlProp254.xml"/><Relationship Id="rId17" Type="http://schemas.openxmlformats.org/officeDocument/2006/relationships/ctrlProp" Target="../ctrlProps/ctrlProp259.xml"/><Relationship Id="rId2" Type="http://schemas.openxmlformats.org/officeDocument/2006/relationships/drawing" Target="../drawings/drawing11.xml"/><Relationship Id="rId16" Type="http://schemas.openxmlformats.org/officeDocument/2006/relationships/ctrlProp" Target="../ctrlProps/ctrlProp258.xml"/><Relationship Id="rId1" Type="http://schemas.openxmlformats.org/officeDocument/2006/relationships/printerSettings" Target="../printerSettings/printerSettings11.bin"/><Relationship Id="rId6" Type="http://schemas.openxmlformats.org/officeDocument/2006/relationships/ctrlProp" Target="../ctrlProps/ctrlProp248.xml"/><Relationship Id="rId11" Type="http://schemas.openxmlformats.org/officeDocument/2006/relationships/ctrlProp" Target="../ctrlProps/ctrlProp253.xml"/><Relationship Id="rId5" Type="http://schemas.openxmlformats.org/officeDocument/2006/relationships/ctrlProp" Target="../ctrlProps/ctrlProp247.xml"/><Relationship Id="rId15" Type="http://schemas.openxmlformats.org/officeDocument/2006/relationships/ctrlProp" Target="../ctrlProps/ctrlProp257.xml"/><Relationship Id="rId10" Type="http://schemas.openxmlformats.org/officeDocument/2006/relationships/ctrlProp" Target="../ctrlProps/ctrlProp252.xml"/><Relationship Id="rId4" Type="http://schemas.openxmlformats.org/officeDocument/2006/relationships/ctrlProp" Target="../ctrlProps/ctrlProp246.xml"/><Relationship Id="rId9" Type="http://schemas.openxmlformats.org/officeDocument/2006/relationships/ctrlProp" Target="../ctrlProps/ctrlProp251.xml"/><Relationship Id="rId14" Type="http://schemas.openxmlformats.org/officeDocument/2006/relationships/ctrlProp" Target="../ctrlProps/ctrlProp256.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282.xml"/><Relationship Id="rId21" Type="http://schemas.openxmlformats.org/officeDocument/2006/relationships/ctrlProp" Target="../ctrlProps/ctrlProp277.xml"/><Relationship Id="rId34" Type="http://schemas.openxmlformats.org/officeDocument/2006/relationships/ctrlProp" Target="../ctrlProps/ctrlProp290.xml"/><Relationship Id="rId42" Type="http://schemas.openxmlformats.org/officeDocument/2006/relationships/ctrlProp" Target="../ctrlProps/ctrlProp298.xml"/><Relationship Id="rId47" Type="http://schemas.openxmlformats.org/officeDocument/2006/relationships/ctrlProp" Target="../ctrlProps/ctrlProp303.xml"/><Relationship Id="rId50" Type="http://schemas.openxmlformats.org/officeDocument/2006/relationships/ctrlProp" Target="../ctrlProps/ctrlProp306.xml"/><Relationship Id="rId55" Type="http://schemas.openxmlformats.org/officeDocument/2006/relationships/ctrlProp" Target="../ctrlProps/ctrlProp311.xml"/><Relationship Id="rId63" Type="http://schemas.openxmlformats.org/officeDocument/2006/relationships/ctrlProp" Target="../ctrlProps/ctrlProp319.xml"/><Relationship Id="rId7" Type="http://schemas.openxmlformats.org/officeDocument/2006/relationships/ctrlProp" Target="../ctrlProps/ctrlProp263.xml"/><Relationship Id="rId2" Type="http://schemas.openxmlformats.org/officeDocument/2006/relationships/drawing" Target="../drawings/drawing12.xml"/><Relationship Id="rId16" Type="http://schemas.openxmlformats.org/officeDocument/2006/relationships/ctrlProp" Target="../ctrlProps/ctrlProp272.xml"/><Relationship Id="rId29" Type="http://schemas.openxmlformats.org/officeDocument/2006/relationships/ctrlProp" Target="../ctrlProps/ctrlProp285.xml"/><Relationship Id="rId11" Type="http://schemas.openxmlformats.org/officeDocument/2006/relationships/ctrlProp" Target="../ctrlProps/ctrlProp267.xml"/><Relationship Id="rId24" Type="http://schemas.openxmlformats.org/officeDocument/2006/relationships/ctrlProp" Target="../ctrlProps/ctrlProp280.xml"/><Relationship Id="rId32" Type="http://schemas.openxmlformats.org/officeDocument/2006/relationships/ctrlProp" Target="../ctrlProps/ctrlProp288.xml"/><Relationship Id="rId37" Type="http://schemas.openxmlformats.org/officeDocument/2006/relationships/ctrlProp" Target="../ctrlProps/ctrlProp293.xml"/><Relationship Id="rId40" Type="http://schemas.openxmlformats.org/officeDocument/2006/relationships/ctrlProp" Target="../ctrlProps/ctrlProp296.xml"/><Relationship Id="rId45" Type="http://schemas.openxmlformats.org/officeDocument/2006/relationships/ctrlProp" Target="../ctrlProps/ctrlProp301.xml"/><Relationship Id="rId53" Type="http://schemas.openxmlformats.org/officeDocument/2006/relationships/ctrlProp" Target="../ctrlProps/ctrlProp309.xml"/><Relationship Id="rId58" Type="http://schemas.openxmlformats.org/officeDocument/2006/relationships/ctrlProp" Target="../ctrlProps/ctrlProp314.xml"/><Relationship Id="rId5" Type="http://schemas.openxmlformats.org/officeDocument/2006/relationships/ctrlProp" Target="../ctrlProps/ctrlProp261.xml"/><Relationship Id="rId61" Type="http://schemas.openxmlformats.org/officeDocument/2006/relationships/ctrlProp" Target="../ctrlProps/ctrlProp317.xml"/><Relationship Id="rId19" Type="http://schemas.openxmlformats.org/officeDocument/2006/relationships/ctrlProp" Target="../ctrlProps/ctrlProp275.xml"/><Relationship Id="rId14" Type="http://schemas.openxmlformats.org/officeDocument/2006/relationships/ctrlProp" Target="../ctrlProps/ctrlProp270.xml"/><Relationship Id="rId22" Type="http://schemas.openxmlformats.org/officeDocument/2006/relationships/ctrlProp" Target="../ctrlProps/ctrlProp278.xml"/><Relationship Id="rId27" Type="http://schemas.openxmlformats.org/officeDocument/2006/relationships/ctrlProp" Target="../ctrlProps/ctrlProp283.xml"/><Relationship Id="rId30" Type="http://schemas.openxmlformats.org/officeDocument/2006/relationships/ctrlProp" Target="../ctrlProps/ctrlProp286.xml"/><Relationship Id="rId35" Type="http://schemas.openxmlformats.org/officeDocument/2006/relationships/ctrlProp" Target="../ctrlProps/ctrlProp291.xml"/><Relationship Id="rId43" Type="http://schemas.openxmlformats.org/officeDocument/2006/relationships/ctrlProp" Target="../ctrlProps/ctrlProp299.xml"/><Relationship Id="rId48" Type="http://schemas.openxmlformats.org/officeDocument/2006/relationships/ctrlProp" Target="../ctrlProps/ctrlProp304.xml"/><Relationship Id="rId56" Type="http://schemas.openxmlformats.org/officeDocument/2006/relationships/ctrlProp" Target="../ctrlProps/ctrlProp312.xml"/><Relationship Id="rId64" Type="http://schemas.openxmlformats.org/officeDocument/2006/relationships/ctrlProp" Target="../ctrlProps/ctrlProp320.xml"/><Relationship Id="rId8" Type="http://schemas.openxmlformats.org/officeDocument/2006/relationships/ctrlProp" Target="../ctrlProps/ctrlProp264.xml"/><Relationship Id="rId51" Type="http://schemas.openxmlformats.org/officeDocument/2006/relationships/ctrlProp" Target="../ctrlProps/ctrlProp307.xml"/><Relationship Id="rId3" Type="http://schemas.openxmlformats.org/officeDocument/2006/relationships/vmlDrawing" Target="../drawings/vmlDrawing12.vml"/><Relationship Id="rId12" Type="http://schemas.openxmlformats.org/officeDocument/2006/relationships/ctrlProp" Target="../ctrlProps/ctrlProp268.xml"/><Relationship Id="rId17" Type="http://schemas.openxmlformats.org/officeDocument/2006/relationships/ctrlProp" Target="../ctrlProps/ctrlProp273.xml"/><Relationship Id="rId25" Type="http://schemas.openxmlformats.org/officeDocument/2006/relationships/ctrlProp" Target="../ctrlProps/ctrlProp281.xml"/><Relationship Id="rId33" Type="http://schemas.openxmlformats.org/officeDocument/2006/relationships/ctrlProp" Target="../ctrlProps/ctrlProp289.xml"/><Relationship Id="rId38" Type="http://schemas.openxmlformats.org/officeDocument/2006/relationships/ctrlProp" Target="../ctrlProps/ctrlProp294.xml"/><Relationship Id="rId46" Type="http://schemas.openxmlformats.org/officeDocument/2006/relationships/ctrlProp" Target="../ctrlProps/ctrlProp302.xml"/><Relationship Id="rId59" Type="http://schemas.openxmlformats.org/officeDocument/2006/relationships/ctrlProp" Target="../ctrlProps/ctrlProp315.xml"/><Relationship Id="rId20" Type="http://schemas.openxmlformats.org/officeDocument/2006/relationships/ctrlProp" Target="../ctrlProps/ctrlProp276.xml"/><Relationship Id="rId41" Type="http://schemas.openxmlformats.org/officeDocument/2006/relationships/ctrlProp" Target="../ctrlProps/ctrlProp297.xml"/><Relationship Id="rId54" Type="http://schemas.openxmlformats.org/officeDocument/2006/relationships/ctrlProp" Target="../ctrlProps/ctrlProp310.xml"/><Relationship Id="rId62" Type="http://schemas.openxmlformats.org/officeDocument/2006/relationships/ctrlProp" Target="../ctrlProps/ctrlProp318.xml"/><Relationship Id="rId1" Type="http://schemas.openxmlformats.org/officeDocument/2006/relationships/printerSettings" Target="../printerSettings/printerSettings12.bin"/><Relationship Id="rId6" Type="http://schemas.openxmlformats.org/officeDocument/2006/relationships/ctrlProp" Target="../ctrlProps/ctrlProp262.xml"/><Relationship Id="rId15" Type="http://schemas.openxmlformats.org/officeDocument/2006/relationships/ctrlProp" Target="../ctrlProps/ctrlProp271.xml"/><Relationship Id="rId23" Type="http://schemas.openxmlformats.org/officeDocument/2006/relationships/ctrlProp" Target="../ctrlProps/ctrlProp279.xml"/><Relationship Id="rId28" Type="http://schemas.openxmlformats.org/officeDocument/2006/relationships/ctrlProp" Target="../ctrlProps/ctrlProp284.xml"/><Relationship Id="rId36" Type="http://schemas.openxmlformats.org/officeDocument/2006/relationships/ctrlProp" Target="../ctrlProps/ctrlProp292.xml"/><Relationship Id="rId49" Type="http://schemas.openxmlformats.org/officeDocument/2006/relationships/ctrlProp" Target="../ctrlProps/ctrlProp305.xml"/><Relationship Id="rId57" Type="http://schemas.openxmlformats.org/officeDocument/2006/relationships/ctrlProp" Target="../ctrlProps/ctrlProp313.xml"/><Relationship Id="rId10" Type="http://schemas.openxmlformats.org/officeDocument/2006/relationships/ctrlProp" Target="../ctrlProps/ctrlProp266.xml"/><Relationship Id="rId31" Type="http://schemas.openxmlformats.org/officeDocument/2006/relationships/ctrlProp" Target="../ctrlProps/ctrlProp287.xml"/><Relationship Id="rId44" Type="http://schemas.openxmlformats.org/officeDocument/2006/relationships/ctrlProp" Target="../ctrlProps/ctrlProp300.xml"/><Relationship Id="rId52" Type="http://schemas.openxmlformats.org/officeDocument/2006/relationships/ctrlProp" Target="../ctrlProps/ctrlProp308.xml"/><Relationship Id="rId60" Type="http://schemas.openxmlformats.org/officeDocument/2006/relationships/ctrlProp" Target="../ctrlProps/ctrlProp316.xml"/><Relationship Id="rId65" Type="http://schemas.openxmlformats.org/officeDocument/2006/relationships/comments" Target="../comments8.xml"/><Relationship Id="rId4" Type="http://schemas.openxmlformats.org/officeDocument/2006/relationships/ctrlProp" Target="../ctrlProps/ctrlProp260.xml"/><Relationship Id="rId9" Type="http://schemas.openxmlformats.org/officeDocument/2006/relationships/ctrlProp" Target="../ctrlProps/ctrlProp265.xml"/><Relationship Id="rId13" Type="http://schemas.openxmlformats.org/officeDocument/2006/relationships/ctrlProp" Target="../ctrlProps/ctrlProp269.xml"/><Relationship Id="rId18" Type="http://schemas.openxmlformats.org/officeDocument/2006/relationships/ctrlProp" Target="../ctrlProps/ctrlProp274.xml"/><Relationship Id="rId39" Type="http://schemas.openxmlformats.org/officeDocument/2006/relationships/ctrlProp" Target="../ctrlProps/ctrlProp29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2.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55" Type="http://schemas.openxmlformats.org/officeDocument/2006/relationships/ctrlProp" Target="../ctrlProps/ctrlProp71.xml"/><Relationship Id="rId63" Type="http://schemas.openxmlformats.org/officeDocument/2006/relationships/ctrlProp" Target="../ctrlProps/ctrlProp79.xml"/><Relationship Id="rId7"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32.xml"/><Relationship Id="rId29" Type="http://schemas.openxmlformats.org/officeDocument/2006/relationships/ctrlProp" Target="../ctrlProps/ctrlProp45.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8" Type="http://schemas.openxmlformats.org/officeDocument/2006/relationships/ctrlProp" Target="../ctrlProps/ctrlProp74.xml"/><Relationship Id="rId5" Type="http://schemas.openxmlformats.org/officeDocument/2006/relationships/ctrlProp" Target="../ctrlProps/ctrlProp21.xml"/><Relationship Id="rId61" Type="http://schemas.openxmlformats.org/officeDocument/2006/relationships/ctrlProp" Target="../ctrlProps/ctrlProp77.xml"/><Relationship Id="rId19" Type="http://schemas.openxmlformats.org/officeDocument/2006/relationships/ctrlProp" Target="../ctrlProps/ctrlProp3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56" Type="http://schemas.openxmlformats.org/officeDocument/2006/relationships/ctrlProp" Target="../ctrlProps/ctrlProp72.xml"/><Relationship Id="rId64" Type="http://schemas.openxmlformats.org/officeDocument/2006/relationships/ctrlProp" Target="../ctrlProps/ctrlProp80.xml"/><Relationship Id="rId8" Type="http://schemas.openxmlformats.org/officeDocument/2006/relationships/ctrlProp" Target="../ctrlProps/ctrlProp24.xml"/><Relationship Id="rId51" Type="http://schemas.openxmlformats.org/officeDocument/2006/relationships/ctrlProp" Target="../ctrlProps/ctrlProp67.xml"/><Relationship Id="rId3" Type="http://schemas.openxmlformats.org/officeDocument/2006/relationships/vmlDrawing" Target="../drawings/vmlDrawing3.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59" Type="http://schemas.openxmlformats.org/officeDocument/2006/relationships/ctrlProp" Target="../ctrlProps/ctrlProp75.xml"/><Relationship Id="rId20" Type="http://schemas.openxmlformats.org/officeDocument/2006/relationships/ctrlProp" Target="../ctrlProps/ctrlProp36.xml"/><Relationship Id="rId41" Type="http://schemas.openxmlformats.org/officeDocument/2006/relationships/ctrlProp" Target="../ctrlProps/ctrlProp57.xml"/><Relationship Id="rId54" Type="http://schemas.openxmlformats.org/officeDocument/2006/relationships/ctrlProp" Target="../ctrlProps/ctrlProp70.xml"/><Relationship Id="rId62"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57" Type="http://schemas.openxmlformats.org/officeDocument/2006/relationships/ctrlProp" Target="../ctrlProps/ctrlProp73.xml"/><Relationship Id="rId10" Type="http://schemas.openxmlformats.org/officeDocument/2006/relationships/ctrlProp" Target="../ctrlProps/ctrlProp26.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60" Type="http://schemas.openxmlformats.org/officeDocument/2006/relationships/ctrlProp" Target="../ctrlProps/ctrlProp76.xml"/><Relationship Id="rId65" Type="http://schemas.openxmlformats.org/officeDocument/2006/relationships/comments" Target="../comments2.xml"/><Relationship Id="rId4" Type="http://schemas.openxmlformats.org/officeDocument/2006/relationships/ctrlProp" Target="../ctrlProps/ctrlProp20.xml"/><Relationship Id="rId9" Type="http://schemas.openxmlformats.org/officeDocument/2006/relationships/ctrlProp" Target="../ctrlProps/ctrlProp25.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4.vml"/><Relationship Id="rId7" Type="http://schemas.openxmlformats.org/officeDocument/2006/relationships/ctrlProp" Target="../ctrlProps/ctrlProp8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3" Type="http://schemas.openxmlformats.org/officeDocument/2006/relationships/vmlDrawing" Target="../drawings/vmlDrawing5.v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5.xml"/><Relationship Id="rId16" Type="http://schemas.openxmlformats.org/officeDocument/2006/relationships/ctrlProp" Target="../ctrlProps/ctrlProp98.xml"/><Relationship Id="rId1" Type="http://schemas.openxmlformats.org/officeDocument/2006/relationships/printerSettings" Target="../printerSettings/printerSettings5.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7" Type="http://schemas.openxmlformats.org/officeDocument/2006/relationships/ctrlProp" Target="../ctrlProps/ctrlProp103.xml"/><Relationship Id="rId2" Type="http://schemas.openxmlformats.org/officeDocument/2006/relationships/drawing" Target="../drawings/drawing6.xm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5" Type="http://schemas.openxmlformats.org/officeDocument/2006/relationships/ctrlProp" Target="../ctrlProps/ctrlProp101.xml"/><Relationship Id="rId61" Type="http://schemas.openxmlformats.org/officeDocument/2006/relationships/ctrlProp" Target="../ctrlProps/ctrlProp157.xml"/><Relationship Id="rId19" Type="http://schemas.openxmlformats.org/officeDocument/2006/relationships/ctrlProp" Target="../ctrlProps/ctrlProp11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8" Type="http://schemas.openxmlformats.org/officeDocument/2006/relationships/ctrlProp" Target="../ctrlProps/ctrlProp104.xml"/><Relationship Id="rId51" Type="http://schemas.openxmlformats.org/officeDocument/2006/relationships/ctrlProp" Target="../ctrlProps/ctrlProp147.xml"/><Relationship Id="rId3" Type="http://schemas.openxmlformats.org/officeDocument/2006/relationships/vmlDrawing" Target="../drawings/vmlDrawing6.v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1" Type="http://schemas.openxmlformats.org/officeDocument/2006/relationships/printerSettings" Target="../printerSettings/printerSettings6.bin"/><Relationship Id="rId6" Type="http://schemas.openxmlformats.org/officeDocument/2006/relationships/ctrlProp" Target="../ctrlProps/ctrlProp102.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omments" Target="../comments4.xml"/><Relationship Id="rId4" Type="http://schemas.openxmlformats.org/officeDocument/2006/relationships/ctrlProp" Target="../ctrlProps/ctrlProp100.xml"/><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5.xml"/><Relationship Id="rId3" Type="http://schemas.openxmlformats.org/officeDocument/2006/relationships/vmlDrawing" Target="../drawings/vmlDrawing7.vml"/><Relationship Id="rId7" Type="http://schemas.openxmlformats.org/officeDocument/2006/relationships/ctrlProp" Target="../ctrlProps/ctrlProp16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63.xml"/><Relationship Id="rId5" Type="http://schemas.openxmlformats.org/officeDocument/2006/relationships/ctrlProp" Target="../ctrlProps/ctrlProp162.xml"/><Relationship Id="rId4" Type="http://schemas.openxmlformats.org/officeDocument/2006/relationships/ctrlProp" Target="../ctrlProps/ctrlProp161.xml"/><Relationship Id="rId9"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3" Type="http://schemas.openxmlformats.org/officeDocument/2006/relationships/vmlDrawing" Target="../drawings/vmlDrawing8.v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 Type="http://schemas.openxmlformats.org/officeDocument/2006/relationships/drawing" Target="../drawings/drawing8.xml"/><Relationship Id="rId16" Type="http://schemas.openxmlformats.org/officeDocument/2006/relationships/ctrlProp" Target="../ctrlProps/ctrlProp178.xml"/><Relationship Id="rId1" Type="http://schemas.openxmlformats.org/officeDocument/2006/relationships/printerSettings" Target="../printerSettings/printerSettings8.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5" Type="http://schemas.openxmlformats.org/officeDocument/2006/relationships/ctrlProp" Target="../ctrlProps/ctrlProp17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02.xml"/><Relationship Id="rId21" Type="http://schemas.openxmlformats.org/officeDocument/2006/relationships/ctrlProp" Target="../ctrlProps/ctrlProp197.xml"/><Relationship Id="rId34" Type="http://schemas.openxmlformats.org/officeDocument/2006/relationships/ctrlProp" Target="../ctrlProps/ctrlProp210.xml"/><Relationship Id="rId42" Type="http://schemas.openxmlformats.org/officeDocument/2006/relationships/ctrlProp" Target="../ctrlProps/ctrlProp218.xml"/><Relationship Id="rId47" Type="http://schemas.openxmlformats.org/officeDocument/2006/relationships/ctrlProp" Target="../ctrlProps/ctrlProp223.xml"/><Relationship Id="rId50" Type="http://schemas.openxmlformats.org/officeDocument/2006/relationships/ctrlProp" Target="../ctrlProps/ctrlProp226.xml"/><Relationship Id="rId55" Type="http://schemas.openxmlformats.org/officeDocument/2006/relationships/ctrlProp" Target="../ctrlProps/ctrlProp231.xml"/><Relationship Id="rId63" Type="http://schemas.openxmlformats.org/officeDocument/2006/relationships/ctrlProp" Target="../ctrlProps/ctrlProp239.xml"/><Relationship Id="rId7" Type="http://schemas.openxmlformats.org/officeDocument/2006/relationships/ctrlProp" Target="../ctrlProps/ctrlProp183.xml"/><Relationship Id="rId2" Type="http://schemas.openxmlformats.org/officeDocument/2006/relationships/drawing" Target="../drawings/drawing9.xml"/><Relationship Id="rId16" Type="http://schemas.openxmlformats.org/officeDocument/2006/relationships/ctrlProp" Target="../ctrlProps/ctrlProp192.xml"/><Relationship Id="rId29" Type="http://schemas.openxmlformats.org/officeDocument/2006/relationships/ctrlProp" Target="../ctrlProps/ctrlProp205.xml"/><Relationship Id="rId11" Type="http://schemas.openxmlformats.org/officeDocument/2006/relationships/ctrlProp" Target="../ctrlProps/ctrlProp187.xml"/><Relationship Id="rId24" Type="http://schemas.openxmlformats.org/officeDocument/2006/relationships/ctrlProp" Target="../ctrlProps/ctrlProp200.xml"/><Relationship Id="rId32" Type="http://schemas.openxmlformats.org/officeDocument/2006/relationships/ctrlProp" Target="../ctrlProps/ctrlProp208.xml"/><Relationship Id="rId37" Type="http://schemas.openxmlformats.org/officeDocument/2006/relationships/ctrlProp" Target="../ctrlProps/ctrlProp213.xml"/><Relationship Id="rId40" Type="http://schemas.openxmlformats.org/officeDocument/2006/relationships/ctrlProp" Target="../ctrlProps/ctrlProp216.xml"/><Relationship Id="rId45" Type="http://schemas.openxmlformats.org/officeDocument/2006/relationships/ctrlProp" Target="../ctrlProps/ctrlProp221.xml"/><Relationship Id="rId53" Type="http://schemas.openxmlformats.org/officeDocument/2006/relationships/ctrlProp" Target="../ctrlProps/ctrlProp229.xml"/><Relationship Id="rId58" Type="http://schemas.openxmlformats.org/officeDocument/2006/relationships/ctrlProp" Target="../ctrlProps/ctrlProp234.xml"/><Relationship Id="rId5" Type="http://schemas.openxmlformats.org/officeDocument/2006/relationships/ctrlProp" Target="../ctrlProps/ctrlProp181.xml"/><Relationship Id="rId61" Type="http://schemas.openxmlformats.org/officeDocument/2006/relationships/ctrlProp" Target="../ctrlProps/ctrlProp237.xml"/><Relationship Id="rId19" Type="http://schemas.openxmlformats.org/officeDocument/2006/relationships/ctrlProp" Target="../ctrlProps/ctrlProp19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 Id="rId30" Type="http://schemas.openxmlformats.org/officeDocument/2006/relationships/ctrlProp" Target="../ctrlProps/ctrlProp206.xml"/><Relationship Id="rId35" Type="http://schemas.openxmlformats.org/officeDocument/2006/relationships/ctrlProp" Target="../ctrlProps/ctrlProp211.xml"/><Relationship Id="rId43" Type="http://schemas.openxmlformats.org/officeDocument/2006/relationships/ctrlProp" Target="../ctrlProps/ctrlProp219.xml"/><Relationship Id="rId48" Type="http://schemas.openxmlformats.org/officeDocument/2006/relationships/ctrlProp" Target="../ctrlProps/ctrlProp224.xml"/><Relationship Id="rId56" Type="http://schemas.openxmlformats.org/officeDocument/2006/relationships/ctrlProp" Target="../ctrlProps/ctrlProp232.xml"/><Relationship Id="rId64" Type="http://schemas.openxmlformats.org/officeDocument/2006/relationships/ctrlProp" Target="../ctrlProps/ctrlProp240.xml"/><Relationship Id="rId8" Type="http://schemas.openxmlformats.org/officeDocument/2006/relationships/ctrlProp" Target="../ctrlProps/ctrlProp184.xml"/><Relationship Id="rId51" Type="http://schemas.openxmlformats.org/officeDocument/2006/relationships/ctrlProp" Target="../ctrlProps/ctrlProp227.xml"/><Relationship Id="rId3" Type="http://schemas.openxmlformats.org/officeDocument/2006/relationships/vmlDrawing" Target="../drawings/vmlDrawing9.v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33" Type="http://schemas.openxmlformats.org/officeDocument/2006/relationships/ctrlProp" Target="../ctrlProps/ctrlProp209.xml"/><Relationship Id="rId38" Type="http://schemas.openxmlformats.org/officeDocument/2006/relationships/ctrlProp" Target="../ctrlProps/ctrlProp214.xml"/><Relationship Id="rId46" Type="http://schemas.openxmlformats.org/officeDocument/2006/relationships/ctrlProp" Target="../ctrlProps/ctrlProp222.xml"/><Relationship Id="rId59" Type="http://schemas.openxmlformats.org/officeDocument/2006/relationships/ctrlProp" Target="../ctrlProps/ctrlProp235.xml"/><Relationship Id="rId20" Type="http://schemas.openxmlformats.org/officeDocument/2006/relationships/ctrlProp" Target="../ctrlProps/ctrlProp196.xml"/><Relationship Id="rId41" Type="http://schemas.openxmlformats.org/officeDocument/2006/relationships/ctrlProp" Target="../ctrlProps/ctrlProp217.xml"/><Relationship Id="rId54" Type="http://schemas.openxmlformats.org/officeDocument/2006/relationships/ctrlProp" Target="../ctrlProps/ctrlProp230.xml"/><Relationship Id="rId62" Type="http://schemas.openxmlformats.org/officeDocument/2006/relationships/ctrlProp" Target="../ctrlProps/ctrlProp238.xml"/><Relationship Id="rId1" Type="http://schemas.openxmlformats.org/officeDocument/2006/relationships/printerSettings" Target="../printerSettings/printerSettings9.bin"/><Relationship Id="rId6" Type="http://schemas.openxmlformats.org/officeDocument/2006/relationships/ctrlProp" Target="../ctrlProps/ctrlProp182.xml"/><Relationship Id="rId15" Type="http://schemas.openxmlformats.org/officeDocument/2006/relationships/ctrlProp" Target="../ctrlProps/ctrlProp191.xml"/><Relationship Id="rId23" Type="http://schemas.openxmlformats.org/officeDocument/2006/relationships/ctrlProp" Target="../ctrlProps/ctrlProp199.xml"/><Relationship Id="rId28" Type="http://schemas.openxmlformats.org/officeDocument/2006/relationships/ctrlProp" Target="../ctrlProps/ctrlProp204.xml"/><Relationship Id="rId36" Type="http://schemas.openxmlformats.org/officeDocument/2006/relationships/ctrlProp" Target="../ctrlProps/ctrlProp212.xml"/><Relationship Id="rId49" Type="http://schemas.openxmlformats.org/officeDocument/2006/relationships/ctrlProp" Target="../ctrlProps/ctrlProp225.xml"/><Relationship Id="rId57" Type="http://schemas.openxmlformats.org/officeDocument/2006/relationships/ctrlProp" Target="../ctrlProps/ctrlProp233.xml"/><Relationship Id="rId10" Type="http://schemas.openxmlformats.org/officeDocument/2006/relationships/ctrlProp" Target="../ctrlProps/ctrlProp186.xml"/><Relationship Id="rId31" Type="http://schemas.openxmlformats.org/officeDocument/2006/relationships/ctrlProp" Target="../ctrlProps/ctrlProp207.xml"/><Relationship Id="rId44" Type="http://schemas.openxmlformats.org/officeDocument/2006/relationships/ctrlProp" Target="../ctrlProps/ctrlProp220.xml"/><Relationship Id="rId52" Type="http://schemas.openxmlformats.org/officeDocument/2006/relationships/ctrlProp" Target="../ctrlProps/ctrlProp228.xml"/><Relationship Id="rId60" Type="http://schemas.openxmlformats.org/officeDocument/2006/relationships/ctrlProp" Target="../ctrlProps/ctrlProp236.xml"/><Relationship Id="rId65" Type="http://schemas.openxmlformats.org/officeDocument/2006/relationships/comments" Target="../comments6.xml"/><Relationship Id="rId4" Type="http://schemas.openxmlformats.org/officeDocument/2006/relationships/ctrlProp" Target="../ctrlProps/ctrlProp180.xml"/><Relationship Id="rId9" Type="http://schemas.openxmlformats.org/officeDocument/2006/relationships/ctrlProp" Target="../ctrlProps/ctrlProp185.xml"/><Relationship Id="rId13" Type="http://schemas.openxmlformats.org/officeDocument/2006/relationships/ctrlProp" Target="../ctrlProps/ctrlProp189.xml"/><Relationship Id="rId18" Type="http://schemas.openxmlformats.org/officeDocument/2006/relationships/ctrlProp" Target="../ctrlProps/ctrlProp194.xml"/><Relationship Id="rId39" Type="http://schemas.openxmlformats.org/officeDocument/2006/relationships/ctrlProp" Target="../ctrlProps/ctrlProp2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7629-BE70-46E1-A0EB-4828DFCF69B0}">
  <sheetPr>
    <tabColor theme="3" tint="0.79998168889431442"/>
    <pageSetUpPr fitToPage="1"/>
  </sheetPr>
  <dimension ref="A1:AH81"/>
  <sheetViews>
    <sheetView zoomScaleNormal="100" workbookViewId="0">
      <selection activeCell="E4" sqref="E4:W4"/>
    </sheetView>
  </sheetViews>
  <sheetFormatPr defaultColWidth="9" defaultRowHeight="15"/>
  <cols>
    <col min="1" max="1" width="1.36328125" style="230" customWidth="1"/>
    <col min="2" max="3" width="3.36328125" style="230" customWidth="1"/>
    <col min="4" max="4" width="10.453125" style="230" customWidth="1"/>
    <col min="5" max="19" width="3.6328125" style="230" customWidth="1"/>
    <col min="20" max="20" width="5" style="230" customWidth="1"/>
    <col min="21" max="21" width="3.6328125" style="230" customWidth="1"/>
    <col min="22" max="22" width="5" style="230" customWidth="1"/>
    <col min="23" max="25" width="3.6328125" style="230" customWidth="1"/>
    <col min="26" max="26" width="3.36328125" style="230" customWidth="1"/>
    <col min="27" max="27" width="3.6328125" style="230" customWidth="1"/>
    <col min="28" max="28" width="52.26953125" style="284" customWidth="1"/>
    <col min="29" max="29" width="9" style="291" hidden="1" customWidth="1"/>
    <col min="30" max="30" width="12.6328125" style="292" hidden="1" customWidth="1"/>
    <col min="31" max="31" width="15.90625" style="292" hidden="1" customWidth="1"/>
    <col min="32" max="32" width="10.6328125" style="146" hidden="1" customWidth="1"/>
    <col min="33" max="33" width="54.26953125" style="230" hidden="1" customWidth="1"/>
    <col min="34" max="34" width="10.6328125" style="230" customWidth="1"/>
    <col min="35" max="35" width="9" style="230" customWidth="1"/>
    <col min="36" max="16384" width="9" style="230"/>
  </cols>
  <sheetData>
    <row r="1" spans="1:33" ht="20.149999999999999" customHeight="1">
      <c r="A1" s="230" t="s">
        <v>0</v>
      </c>
      <c r="Y1" s="281"/>
      <c r="Z1" s="282"/>
      <c r="AA1" s="283" t="s">
        <v>283</v>
      </c>
      <c r="AC1" s="285" t="s">
        <v>1</v>
      </c>
      <c r="AD1" s="286"/>
      <c r="AE1" s="286"/>
      <c r="AF1" s="22"/>
      <c r="AG1" s="287"/>
    </row>
    <row r="2" spans="1:33" ht="25" customHeight="1">
      <c r="B2" s="288" t="s">
        <v>309</v>
      </c>
      <c r="C2" s="288"/>
      <c r="S2" s="232"/>
      <c r="T2" s="233"/>
      <c r="U2" s="289"/>
      <c r="V2" s="289"/>
      <c r="W2" s="289"/>
      <c r="X2" s="289"/>
      <c r="Y2" s="289"/>
      <c r="Z2" s="289"/>
      <c r="AA2" s="234"/>
      <c r="AB2" s="290"/>
    </row>
    <row r="3" spans="1:33" ht="13.5" customHeight="1">
      <c r="S3" s="232"/>
      <c r="T3" s="233"/>
      <c r="U3" s="289"/>
      <c r="V3" s="289"/>
      <c r="W3" s="289"/>
      <c r="X3" s="289"/>
      <c r="Y3" s="289"/>
      <c r="Z3" s="289"/>
      <c r="AA3" s="234" t="s">
        <v>220</v>
      </c>
    </row>
    <row r="4" spans="1:33" ht="32.5" customHeight="1">
      <c r="B4" s="293" t="s">
        <v>2</v>
      </c>
      <c r="C4" s="293"/>
      <c r="D4" s="293"/>
      <c r="E4" s="517"/>
      <c r="F4" s="518"/>
      <c r="G4" s="518"/>
      <c r="H4" s="518"/>
      <c r="I4" s="518"/>
      <c r="J4" s="518"/>
      <c r="K4" s="518"/>
      <c r="L4" s="518"/>
      <c r="M4" s="518"/>
      <c r="N4" s="518"/>
      <c r="O4" s="518"/>
      <c r="P4" s="518"/>
      <c r="Q4" s="518"/>
      <c r="R4" s="518"/>
      <c r="S4" s="518"/>
      <c r="T4" s="518"/>
      <c r="U4" s="518"/>
      <c r="V4" s="518"/>
      <c r="W4" s="519"/>
      <c r="X4" s="289"/>
      <c r="Y4" s="289"/>
      <c r="Z4" s="289"/>
      <c r="AA4" s="234"/>
    </row>
    <row r="5" spans="1:33" ht="32.5" customHeight="1">
      <c r="B5" s="231" t="s">
        <v>3</v>
      </c>
      <c r="C5" s="231"/>
      <c r="S5" s="232"/>
      <c r="T5" s="233"/>
      <c r="U5" s="289"/>
      <c r="V5" s="289"/>
      <c r="W5" s="289"/>
      <c r="X5" s="289"/>
      <c r="Y5" s="289"/>
      <c r="Z5" s="289"/>
      <c r="AA5" s="234"/>
    </row>
    <row r="6" spans="1:33" s="294" customFormat="1" ht="26.25" customHeight="1">
      <c r="B6" s="295" t="s">
        <v>287</v>
      </c>
      <c r="C6" s="295"/>
      <c r="D6" s="295"/>
      <c r="E6" s="296"/>
      <c r="F6" s="296"/>
      <c r="G6" s="296"/>
      <c r="H6" s="296"/>
      <c r="I6" s="296"/>
      <c r="J6" s="296"/>
      <c r="K6" s="297"/>
      <c r="L6" s="297"/>
      <c r="M6" s="230"/>
      <c r="N6" s="230"/>
      <c r="O6" s="230"/>
      <c r="P6" s="230"/>
      <c r="Q6" s="230"/>
      <c r="R6" s="230"/>
      <c r="S6" s="230"/>
      <c r="T6" s="230"/>
      <c r="U6" s="230"/>
      <c r="V6" s="230"/>
      <c r="W6" s="230"/>
      <c r="X6" s="230"/>
      <c r="Y6" s="230"/>
      <c r="Z6" s="230"/>
      <c r="AA6" s="292"/>
      <c r="AB6" s="298"/>
      <c r="AC6" s="299"/>
      <c r="AD6" s="300" t="str">
        <f>IF(AD7=TRUE,"A",(IF(AD8=TRUE,"B","")))</f>
        <v/>
      </c>
      <c r="AE6" s="301">
        <f>COUNTIF(AD7:AD8,"TRUE")</f>
        <v>0</v>
      </c>
      <c r="AF6" s="148"/>
    </row>
    <row r="7" spans="1:33" s="294" customFormat="1" ht="26.25" customHeight="1">
      <c r="B7" s="529"/>
      <c r="C7" s="530"/>
      <c r="D7" s="218" t="s">
        <v>310</v>
      </c>
      <c r="E7" s="273"/>
      <c r="F7" s="273"/>
      <c r="G7" s="273"/>
      <c r="H7" s="273"/>
      <c r="I7" s="273"/>
      <c r="J7" s="273"/>
      <c r="K7" s="222"/>
      <c r="L7" s="222"/>
      <c r="M7" s="230"/>
      <c r="N7" s="230"/>
      <c r="O7" s="230"/>
      <c r="P7" s="230"/>
      <c r="Q7" s="230"/>
      <c r="R7" s="230"/>
      <c r="S7" s="230"/>
      <c r="T7" s="230"/>
      <c r="U7" s="230"/>
      <c r="V7" s="230"/>
      <c r="W7" s="230"/>
      <c r="X7" s="230"/>
      <c r="Y7" s="230"/>
      <c r="Z7" s="230"/>
      <c r="AA7" s="292"/>
      <c r="AB7" s="226" t="str">
        <f>IF(AE6=1,"","※申請書２ページと同じ方（どちらか１つ）に✓をしてください")</f>
        <v>※申請書２ページと同じ方（どちらか１つ）に✓をしてください</v>
      </c>
      <c r="AC7" s="302" t="s">
        <v>4</v>
      </c>
      <c r="AD7" s="12" t="b">
        <v>0</v>
      </c>
      <c r="AE7" s="219" t="s">
        <v>5</v>
      </c>
      <c r="AF7" s="147">
        <v>58</v>
      </c>
    </row>
    <row r="8" spans="1:33" s="294" customFormat="1" ht="26.25" customHeight="1">
      <c r="B8" s="531"/>
      <c r="C8" s="532"/>
      <c r="D8" s="218" t="s">
        <v>311</v>
      </c>
      <c r="E8" s="273"/>
      <c r="F8" s="273"/>
      <c r="G8" s="273"/>
      <c r="H8" s="273"/>
      <c r="I8" s="273"/>
      <c r="J8" s="273"/>
      <c r="K8" s="222"/>
      <c r="L8" s="222"/>
      <c r="M8" s="230"/>
      <c r="N8" s="230"/>
      <c r="O8" s="230"/>
      <c r="P8" s="230"/>
      <c r="Q8" s="230"/>
      <c r="R8" s="230"/>
      <c r="S8" s="230"/>
      <c r="T8" s="230"/>
      <c r="U8" s="230"/>
      <c r="V8" s="230"/>
      <c r="W8" s="230"/>
      <c r="X8" s="230"/>
      <c r="Y8" s="230"/>
      <c r="Z8" s="230"/>
      <c r="AA8" s="292"/>
      <c r="AB8" s="303"/>
      <c r="AC8" s="304" t="s">
        <v>275</v>
      </c>
      <c r="AD8" s="12" t="b">
        <v>0</v>
      </c>
      <c r="AE8" s="219" t="s">
        <v>6</v>
      </c>
      <c r="AF8" s="147">
        <v>45</v>
      </c>
    </row>
    <row r="9" spans="1:33" s="294" customFormat="1" ht="3" customHeight="1">
      <c r="B9" s="218"/>
      <c r="C9" s="218"/>
      <c r="D9" s="218"/>
      <c r="E9" s="273"/>
      <c r="F9" s="273"/>
      <c r="G9" s="273"/>
      <c r="H9" s="273"/>
      <c r="I9" s="273"/>
      <c r="J9" s="273"/>
      <c r="K9" s="222"/>
      <c r="L9" s="222"/>
      <c r="M9" s="230"/>
      <c r="N9" s="230"/>
      <c r="O9" s="230"/>
      <c r="P9" s="230"/>
      <c r="Q9" s="230"/>
      <c r="R9" s="230"/>
      <c r="S9" s="230"/>
      <c r="T9" s="230"/>
      <c r="U9" s="230"/>
      <c r="V9" s="230"/>
      <c r="W9" s="230"/>
      <c r="X9" s="230"/>
      <c r="Y9" s="230"/>
      <c r="Z9" s="230"/>
      <c r="AA9" s="292"/>
      <c r="AB9" s="298"/>
      <c r="AC9" s="299"/>
      <c r="AD9" s="219"/>
      <c r="AE9" s="219" t="s">
        <v>221</v>
      </c>
      <c r="AF9" s="147"/>
    </row>
    <row r="10" spans="1:33" s="294" customFormat="1" ht="7" customHeight="1">
      <c r="B10" s="273"/>
      <c r="C10" s="273"/>
      <c r="D10" s="273"/>
      <c r="E10" s="273"/>
      <c r="F10" s="273"/>
      <c r="G10" s="273"/>
      <c r="H10" s="273"/>
      <c r="I10" s="273"/>
      <c r="J10" s="273"/>
      <c r="K10" s="222"/>
      <c r="L10" s="222"/>
      <c r="M10" s="230"/>
      <c r="N10" s="230"/>
      <c r="O10" s="230"/>
      <c r="P10" s="230"/>
      <c r="Q10" s="230"/>
      <c r="R10" s="230"/>
      <c r="S10" s="230"/>
      <c r="T10" s="230"/>
      <c r="U10" s="230"/>
      <c r="V10" s="230"/>
      <c r="W10" s="230"/>
      <c r="X10" s="230"/>
      <c r="Y10" s="230"/>
      <c r="Z10" s="230"/>
      <c r="AA10" s="292"/>
      <c r="AB10" s="298"/>
      <c r="AC10" s="299"/>
      <c r="AD10" s="305"/>
      <c r="AE10" s="305"/>
      <c r="AF10" s="148"/>
    </row>
    <row r="11" spans="1:33" s="218" customFormat="1" ht="15.75" customHeight="1">
      <c r="B11" s="412" t="s">
        <v>277</v>
      </c>
      <c r="C11" s="413"/>
      <c r="D11" s="414"/>
      <c r="E11" s="414"/>
      <c r="F11" s="415"/>
      <c r="G11" s="394" t="s">
        <v>8</v>
      </c>
      <c r="H11" s="423"/>
      <c r="I11" s="423"/>
      <c r="J11" s="424"/>
      <c r="K11" s="428" t="s">
        <v>7</v>
      </c>
      <c r="L11" s="429"/>
      <c r="M11" s="430"/>
      <c r="N11" s="430"/>
      <c r="O11" s="430"/>
      <c r="P11" s="430"/>
      <c r="Q11" s="430"/>
      <c r="R11" s="430"/>
      <c r="S11" s="430"/>
      <c r="T11" s="430"/>
      <c r="U11" s="430"/>
      <c r="V11" s="430"/>
      <c r="W11" s="431"/>
      <c r="X11" s="432" t="s">
        <v>222</v>
      </c>
      <c r="Y11" s="433"/>
      <c r="Z11" s="433"/>
      <c r="AA11" s="434"/>
      <c r="AB11" s="306"/>
      <c r="AC11" s="299"/>
      <c r="AD11" s="305"/>
      <c r="AE11" s="305"/>
      <c r="AF11" s="148"/>
    </row>
    <row r="12" spans="1:33" s="218" customFormat="1" ht="30" customHeight="1">
      <c r="B12" s="416"/>
      <c r="C12" s="417"/>
      <c r="D12" s="418"/>
      <c r="E12" s="418"/>
      <c r="F12" s="419"/>
      <c r="G12" s="425"/>
      <c r="H12" s="426"/>
      <c r="I12" s="426"/>
      <c r="J12" s="427"/>
      <c r="K12" s="441"/>
      <c r="L12" s="442"/>
      <c r="M12" s="442"/>
      <c r="N12" s="442"/>
      <c r="O12" s="442"/>
      <c r="P12" s="442"/>
      <c r="Q12" s="442"/>
      <c r="R12" s="442"/>
      <c r="S12" s="442"/>
      <c r="T12" s="442"/>
      <c r="U12" s="442"/>
      <c r="V12" s="442"/>
      <c r="W12" s="443"/>
      <c r="X12" s="435"/>
      <c r="Y12" s="436"/>
      <c r="Z12" s="436"/>
      <c r="AA12" s="437"/>
      <c r="AB12" s="306"/>
      <c r="AC12" s="299"/>
      <c r="AD12" s="305"/>
      <c r="AE12" s="305"/>
      <c r="AF12" s="148"/>
    </row>
    <row r="13" spans="1:33" s="218" customFormat="1" ht="15.75" customHeight="1">
      <c r="B13" s="416"/>
      <c r="C13" s="417"/>
      <c r="D13" s="418"/>
      <c r="E13" s="418"/>
      <c r="F13" s="419"/>
      <c r="G13" s="394" t="s">
        <v>9</v>
      </c>
      <c r="H13" s="423"/>
      <c r="I13" s="423"/>
      <c r="J13" s="424"/>
      <c r="K13" s="447" t="s">
        <v>7</v>
      </c>
      <c r="L13" s="448"/>
      <c r="M13" s="430"/>
      <c r="N13" s="430"/>
      <c r="O13" s="430"/>
      <c r="P13" s="430"/>
      <c r="Q13" s="430"/>
      <c r="R13" s="430"/>
      <c r="S13" s="430"/>
      <c r="T13" s="430"/>
      <c r="U13" s="430"/>
      <c r="V13" s="430"/>
      <c r="W13" s="431"/>
      <c r="X13" s="435"/>
      <c r="Y13" s="436"/>
      <c r="Z13" s="436"/>
      <c r="AA13" s="437"/>
      <c r="AB13" s="306"/>
      <c r="AC13" s="299"/>
      <c r="AD13" s="305"/>
      <c r="AE13" s="305"/>
      <c r="AF13" s="148"/>
    </row>
    <row r="14" spans="1:33" s="218" customFormat="1" ht="30" customHeight="1">
      <c r="B14" s="416"/>
      <c r="C14" s="417"/>
      <c r="D14" s="418"/>
      <c r="E14" s="418"/>
      <c r="F14" s="419"/>
      <c r="G14" s="444"/>
      <c r="H14" s="445"/>
      <c r="I14" s="445"/>
      <c r="J14" s="446"/>
      <c r="K14" s="449"/>
      <c r="L14" s="450"/>
      <c r="M14" s="450"/>
      <c r="N14" s="450"/>
      <c r="O14" s="450"/>
      <c r="P14" s="450"/>
      <c r="Q14" s="450"/>
      <c r="R14" s="450"/>
      <c r="S14" s="450"/>
      <c r="T14" s="450"/>
      <c r="U14" s="450"/>
      <c r="V14" s="450"/>
      <c r="W14" s="451"/>
      <c r="X14" s="435"/>
      <c r="Y14" s="436"/>
      <c r="Z14" s="436"/>
      <c r="AA14" s="437"/>
      <c r="AB14" s="306"/>
      <c r="AC14" s="299"/>
      <c r="AD14" s="149" t="b">
        <v>0</v>
      </c>
      <c r="AE14" s="305"/>
      <c r="AF14" s="148"/>
    </row>
    <row r="15" spans="1:33" s="218" customFormat="1" ht="19.5" customHeight="1">
      <c r="B15" s="420"/>
      <c r="C15" s="421"/>
      <c r="D15" s="421"/>
      <c r="E15" s="421"/>
      <c r="F15" s="422"/>
      <c r="G15" s="425"/>
      <c r="H15" s="426"/>
      <c r="I15" s="426"/>
      <c r="J15" s="427"/>
      <c r="K15" s="391" t="s">
        <v>10</v>
      </c>
      <c r="L15" s="392"/>
      <c r="M15" s="392"/>
      <c r="N15" s="392"/>
      <c r="O15" s="392"/>
      <c r="P15" s="392"/>
      <c r="Q15" s="393"/>
      <c r="R15" s="393"/>
      <c r="S15" s="393"/>
      <c r="T15" s="393"/>
      <c r="U15" s="393"/>
      <c r="V15" s="393"/>
      <c r="W15" s="307" t="s">
        <v>11</v>
      </c>
      <c r="X15" s="438"/>
      <c r="Y15" s="439"/>
      <c r="Z15" s="439"/>
      <c r="AA15" s="440"/>
      <c r="AB15" s="306"/>
      <c r="AC15" s="299"/>
      <c r="AD15" s="305"/>
      <c r="AE15" s="305"/>
      <c r="AF15" s="148"/>
    </row>
    <row r="16" spans="1:33" s="218" customFormat="1" ht="20.25" customHeight="1">
      <c r="B16" s="394" t="s">
        <v>12</v>
      </c>
      <c r="C16" s="395"/>
      <c r="D16" s="396"/>
      <c r="E16" s="396"/>
      <c r="F16" s="397"/>
      <c r="G16" s="402"/>
      <c r="H16" s="403"/>
      <c r="I16" s="403"/>
      <c r="J16" s="403"/>
      <c r="K16" s="403"/>
      <c r="L16" s="403"/>
      <c r="M16" s="403"/>
      <c r="N16" s="403"/>
      <c r="O16" s="403"/>
      <c r="P16" s="403"/>
      <c r="Q16" s="403"/>
      <c r="R16" s="403"/>
      <c r="S16" s="404"/>
      <c r="T16" s="394" t="s">
        <v>13</v>
      </c>
      <c r="U16" s="408"/>
      <c r="V16" s="411" t="s">
        <v>14</v>
      </c>
      <c r="W16" s="377"/>
      <c r="X16" s="377"/>
      <c r="Y16" s="308"/>
      <c r="Z16" s="377"/>
      <c r="AA16" s="378"/>
      <c r="AB16" s="306"/>
      <c r="AC16" s="299"/>
      <c r="AD16" s="305" t="s">
        <v>15</v>
      </c>
      <c r="AE16" s="305" t="s">
        <v>16</v>
      </c>
      <c r="AF16" s="148" t="s">
        <v>17</v>
      </c>
    </row>
    <row r="17" spans="1:34" s="218" customFormat="1" ht="30" customHeight="1" thickBot="1">
      <c r="B17" s="398"/>
      <c r="C17" s="399"/>
      <c r="D17" s="400"/>
      <c r="E17" s="400"/>
      <c r="F17" s="401"/>
      <c r="G17" s="405"/>
      <c r="H17" s="406"/>
      <c r="I17" s="406"/>
      <c r="J17" s="406"/>
      <c r="K17" s="406"/>
      <c r="L17" s="406"/>
      <c r="M17" s="406"/>
      <c r="N17" s="406"/>
      <c r="O17" s="406"/>
      <c r="P17" s="406"/>
      <c r="Q17" s="406"/>
      <c r="R17" s="406"/>
      <c r="S17" s="407"/>
      <c r="T17" s="409"/>
      <c r="U17" s="410"/>
      <c r="V17" s="14"/>
      <c r="W17" s="309" t="s">
        <v>18</v>
      </c>
      <c r="X17" s="15"/>
      <c r="Y17" s="309" t="s">
        <v>19</v>
      </c>
      <c r="Z17" s="15"/>
      <c r="AA17" s="310" t="s">
        <v>20</v>
      </c>
      <c r="AB17" s="306"/>
      <c r="AC17" s="299"/>
      <c r="AD17" s="311">
        <f>IF(Z17="",1,DATEVALUE(CONCATENATE(V16,V17,W17,X17,Y17,Z17,AA17)))</f>
        <v>1</v>
      </c>
      <c r="AE17" s="312">
        <f>EDATE(AD17,24)-1</f>
        <v>731</v>
      </c>
      <c r="AF17" s="150">
        <f>AD17+56</f>
        <v>57</v>
      </c>
      <c r="AG17" s="313"/>
    </row>
    <row r="18" spans="1:34" s="315" customFormat="1" ht="23.25" customHeight="1">
      <c r="A18" s="314"/>
      <c r="B18" s="379"/>
      <c r="C18" s="380"/>
      <c r="D18" s="381"/>
      <c r="E18" s="382" t="s">
        <v>21</v>
      </c>
      <c r="F18" s="383"/>
      <c r="G18" s="383"/>
      <c r="H18" s="383"/>
      <c r="I18" s="383"/>
      <c r="J18" s="383"/>
      <c r="K18" s="383"/>
      <c r="L18" s="383"/>
      <c r="M18" s="383"/>
      <c r="N18" s="383"/>
      <c r="O18" s="383"/>
      <c r="P18" s="383"/>
      <c r="Q18" s="383"/>
      <c r="R18" s="383"/>
      <c r="S18" s="383"/>
      <c r="T18" s="384" t="s">
        <v>22</v>
      </c>
      <c r="U18" s="385"/>
      <c r="V18" s="386" t="s">
        <v>23</v>
      </c>
      <c r="W18" s="387"/>
      <c r="X18" s="388" t="s">
        <v>24</v>
      </c>
      <c r="Y18" s="389"/>
      <c r="Z18" s="389"/>
      <c r="AA18" s="390"/>
      <c r="AC18" s="316"/>
      <c r="AD18" s="317" t="s">
        <v>223</v>
      </c>
      <c r="AE18" s="317" t="s">
        <v>224</v>
      </c>
      <c r="AF18" s="151" t="s">
        <v>225</v>
      </c>
      <c r="AG18" s="318"/>
      <c r="AH18" s="318"/>
    </row>
    <row r="19" spans="1:34" s="319" customFormat="1" ht="23.25" hidden="1" customHeight="1">
      <c r="B19" s="466" t="s">
        <v>226</v>
      </c>
      <c r="C19" s="467"/>
      <c r="D19" s="468"/>
      <c r="E19" s="472" t="s">
        <v>26</v>
      </c>
      <c r="F19" s="462"/>
      <c r="G19" s="462" t="s">
        <v>18</v>
      </c>
      <c r="H19" s="462"/>
      <c r="I19" s="462" t="s">
        <v>27</v>
      </c>
      <c r="J19" s="462"/>
      <c r="K19" s="462" t="s">
        <v>20</v>
      </c>
      <c r="L19" s="462" t="s">
        <v>28</v>
      </c>
      <c r="M19" s="464" t="s">
        <v>26</v>
      </c>
      <c r="N19" s="462"/>
      <c r="O19" s="462" t="s">
        <v>18</v>
      </c>
      <c r="P19" s="462"/>
      <c r="Q19" s="462" t="s">
        <v>19</v>
      </c>
      <c r="R19" s="462"/>
      <c r="S19" s="484" t="s">
        <v>20</v>
      </c>
      <c r="T19" s="486"/>
      <c r="U19" s="487"/>
      <c r="V19" s="487"/>
      <c r="W19" s="487"/>
      <c r="X19" s="487"/>
      <c r="Y19" s="487"/>
      <c r="Z19" s="487"/>
      <c r="AA19" s="488"/>
      <c r="AB19" s="320"/>
      <c r="AC19" s="321"/>
      <c r="AD19" s="322" t="e">
        <f>DATEVALUE(CONCATENATE(E19,F19,G19,H19,I19,J19,K19))</f>
        <v>#VALUE!</v>
      </c>
      <c r="AE19" s="322" t="e">
        <f>DATEVALUE(CONCATENATE(M19,N19,O19,P19,Q19,R19,S19))</f>
        <v>#VALUE!</v>
      </c>
      <c r="AF19" s="323" t="str">
        <f>IFERROR(IF(OR(AD19=1,AE19=1),0,AE19-AD19+1),"")</f>
        <v/>
      </c>
      <c r="AG19" s="324" t="s">
        <v>227</v>
      </c>
      <c r="AH19" s="325"/>
    </row>
    <row r="20" spans="1:34" s="326" customFormat="1" ht="23.25" hidden="1" customHeight="1">
      <c r="B20" s="469"/>
      <c r="C20" s="470"/>
      <c r="D20" s="471"/>
      <c r="E20" s="473"/>
      <c r="F20" s="463"/>
      <c r="G20" s="463"/>
      <c r="H20" s="463"/>
      <c r="I20" s="463"/>
      <c r="J20" s="463"/>
      <c r="K20" s="463"/>
      <c r="L20" s="463"/>
      <c r="M20" s="465"/>
      <c r="N20" s="463"/>
      <c r="O20" s="463"/>
      <c r="P20" s="463"/>
      <c r="Q20" s="463"/>
      <c r="R20" s="463"/>
      <c r="S20" s="485"/>
      <c r="T20" s="489"/>
      <c r="U20" s="490"/>
      <c r="V20" s="490"/>
      <c r="W20" s="490"/>
      <c r="X20" s="490"/>
      <c r="Y20" s="490"/>
      <c r="Z20" s="490"/>
      <c r="AA20" s="491"/>
      <c r="AB20" s="18" t="str">
        <f>IFERROR(IF(AE19&gt;=AD17,"※産前休業期間は出生日以前を入力してください",""),"")</f>
        <v/>
      </c>
      <c r="AC20" s="327" t="s">
        <v>4</v>
      </c>
      <c r="AD20" s="322"/>
      <c r="AE20" s="322"/>
      <c r="AF20" s="201"/>
      <c r="AG20" s="324" t="s">
        <v>228</v>
      </c>
      <c r="AH20" s="325"/>
    </row>
    <row r="21" spans="1:34" s="218" customFormat="1" ht="23.25" customHeight="1">
      <c r="B21" s="452" t="s">
        <v>25</v>
      </c>
      <c r="C21" s="396"/>
      <c r="D21" s="397"/>
      <c r="E21" s="456" t="s">
        <v>26</v>
      </c>
      <c r="F21" s="458"/>
      <c r="G21" s="460" t="s">
        <v>18</v>
      </c>
      <c r="H21" s="458"/>
      <c r="I21" s="460" t="s">
        <v>27</v>
      </c>
      <c r="J21" s="458"/>
      <c r="K21" s="460" t="s">
        <v>20</v>
      </c>
      <c r="L21" s="460" t="s">
        <v>28</v>
      </c>
      <c r="M21" s="474" t="s">
        <v>26</v>
      </c>
      <c r="N21" s="458"/>
      <c r="O21" s="460" t="s">
        <v>18</v>
      </c>
      <c r="P21" s="458"/>
      <c r="Q21" s="460" t="s">
        <v>19</v>
      </c>
      <c r="R21" s="458"/>
      <c r="S21" s="494" t="s">
        <v>20</v>
      </c>
      <c r="T21" s="496">
        <f>AF21</f>
        <v>0</v>
      </c>
      <c r="U21" s="476" t="s">
        <v>29</v>
      </c>
      <c r="V21" s="478"/>
      <c r="W21" s="476" t="s">
        <v>20</v>
      </c>
      <c r="X21" s="480"/>
      <c r="Y21" s="482">
        <f>IFERROR(IF(T21-V21&lt;0,0,T21-V21),0)</f>
        <v>0</v>
      </c>
      <c r="Z21" s="482"/>
      <c r="AA21" s="492" t="s">
        <v>20</v>
      </c>
      <c r="AB21" s="328"/>
      <c r="AC21" s="302"/>
      <c r="AD21" s="329">
        <f>IF(J21&lt;&gt;"",DATEVALUE(CONCATENATE(E21,F21,G21,H21,I21,J21,K21)),1)</f>
        <v>1</v>
      </c>
      <c r="AE21" s="330">
        <f>IF(R21&lt;&gt;"",DATEVALUE(CONCATENATE(M21,N21,O21,P21,Q21,R21,S21)),1)</f>
        <v>1</v>
      </c>
      <c r="AF21" s="331">
        <f>IF(OR(AD21=1,AE21=1),0,IF(AE21&gt;$AE$17,$AE$17-AD21+1,AE21-AD21+1))</f>
        <v>0</v>
      </c>
      <c r="AG21" s="332" t="s">
        <v>30</v>
      </c>
      <c r="AH21" s="318"/>
    </row>
    <row r="22" spans="1:34" ht="23.25" customHeight="1">
      <c r="B22" s="453"/>
      <c r="C22" s="454"/>
      <c r="D22" s="455"/>
      <c r="E22" s="457"/>
      <c r="F22" s="459"/>
      <c r="G22" s="461"/>
      <c r="H22" s="459"/>
      <c r="I22" s="461"/>
      <c r="J22" s="459"/>
      <c r="K22" s="461"/>
      <c r="L22" s="461"/>
      <c r="M22" s="475"/>
      <c r="N22" s="459"/>
      <c r="O22" s="461"/>
      <c r="P22" s="459"/>
      <c r="Q22" s="461"/>
      <c r="R22" s="459"/>
      <c r="S22" s="495"/>
      <c r="T22" s="497"/>
      <c r="U22" s="477"/>
      <c r="V22" s="479"/>
      <c r="W22" s="477"/>
      <c r="X22" s="481"/>
      <c r="Y22" s="483"/>
      <c r="Z22" s="483"/>
      <c r="AA22" s="493"/>
      <c r="AB22" s="18"/>
      <c r="AC22" s="302"/>
      <c r="AD22" s="329"/>
      <c r="AE22" s="329"/>
      <c r="AF22" s="148"/>
      <c r="AG22" s="332" t="s">
        <v>31</v>
      </c>
      <c r="AH22" s="318"/>
    </row>
    <row r="23" spans="1:34" ht="23.25" customHeight="1">
      <c r="B23" s="452" t="s">
        <v>32</v>
      </c>
      <c r="C23" s="396"/>
      <c r="D23" s="397"/>
      <c r="E23" s="456" t="s">
        <v>26</v>
      </c>
      <c r="F23" s="458"/>
      <c r="G23" s="460" t="s">
        <v>18</v>
      </c>
      <c r="H23" s="458"/>
      <c r="I23" s="460" t="s">
        <v>27</v>
      </c>
      <c r="J23" s="458"/>
      <c r="K23" s="460" t="s">
        <v>20</v>
      </c>
      <c r="L23" s="460" t="s">
        <v>28</v>
      </c>
      <c r="M23" s="474" t="s">
        <v>26</v>
      </c>
      <c r="N23" s="458"/>
      <c r="O23" s="460" t="s">
        <v>18</v>
      </c>
      <c r="P23" s="458"/>
      <c r="Q23" s="460" t="s">
        <v>19</v>
      </c>
      <c r="R23" s="458"/>
      <c r="S23" s="494" t="s">
        <v>20</v>
      </c>
      <c r="T23" s="498">
        <f>AF23</f>
        <v>0</v>
      </c>
      <c r="U23" s="476" t="s">
        <v>20</v>
      </c>
      <c r="V23" s="478"/>
      <c r="W23" s="476" t="s">
        <v>20</v>
      </c>
      <c r="X23" s="480"/>
      <c r="Y23" s="482">
        <f>IFERROR(IF(T23-V23&lt;0,0,T23-V23),0)</f>
        <v>0</v>
      </c>
      <c r="Z23" s="482"/>
      <c r="AA23" s="492" t="s">
        <v>20</v>
      </c>
      <c r="AB23" s="18" t="str">
        <f>IF(AD23=1,"",IF(AD23&lt;=$AE$21,"※開始日は産後パパ育休終了日の翌日以降としてください",""))</f>
        <v/>
      </c>
      <c r="AC23" s="302" t="s">
        <v>4</v>
      </c>
      <c r="AD23" s="329">
        <f>IF(J23&lt;&gt;"",DATEVALUE(CONCATENATE(E23,F23,G23,H23,I23,J23,K23)),1)</f>
        <v>1</v>
      </c>
      <c r="AE23" s="330">
        <f>IF(R23&lt;&gt;"",DATEVALUE(CONCATENATE(M23,N23,O23,P23,Q23,R23,S23)),1)</f>
        <v>1</v>
      </c>
      <c r="AF23" s="331">
        <f>IF(OR(AD23=1,AE23=1),0,IF(AE23&gt;$AE$17,$AE$17-AD23+1,AE23-AD23+1))</f>
        <v>0</v>
      </c>
      <c r="AG23" s="333" t="s">
        <v>33</v>
      </c>
      <c r="AH23" s="318"/>
    </row>
    <row r="24" spans="1:34" ht="23.25" customHeight="1">
      <c r="B24" s="453"/>
      <c r="C24" s="454"/>
      <c r="D24" s="455"/>
      <c r="E24" s="457"/>
      <c r="F24" s="459"/>
      <c r="G24" s="461"/>
      <c r="H24" s="459"/>
      <c r="I24" s="461"/>
      <c r="J24" s="459"/>
      <c r="K24" s="461"/>
      <c r="L24" s="461"/>
      <c r="M24" s="475"/>
      <c r="N24" s="459"/>
      <c r="O24" s="461"/>
      <c r="P24" s="459"/>
      <c r="Q24" s="461"/>
      <c r="R24" s="459"/>
      <c r="S24" s="495"/>
      <c r="T24" s="499"/>
      <c r="U24" s="477"/>
      <c r="V24" s="479"/>
      <c r="W24" s="477"/>
      <c r="X24" s="481"/>
      <c r="Y24" s="483"/>
      <c r="Z24" s="483"/>
      <c r="AA24" s="493"/>
      <c r="AB24" s="18"/>
      <c r="AC24" s="302"/>
      <c r="AD24" s="329"/>
      <c r="AE24" s="329"/>
      <c r="AF24" s="148"/>
      <c r="AG24" s="332" t="s">
        <v>31</v>
      </c>
      <c r="AH24" s="318"/>
    </row>
    <row r="25" spans="1:34" ht="23.25" customHeight="1">
      <c r="B25" s="452" t="s">
        <v>34</v>
      </c>
      <c r="C25" s="396"/>
      <c r="D25" s="397"/>
      <c r="E25" s="456" t="s">
        <v>26</v>
      </c>
      <c r="F25" s="458"/>
      <c r="G25" s="460" t="s">
        <v>18</v>
      </c>
      <c r="H25" s="458"/>
      <c r="I25" s="460" t="s">
        <v>27</v>
      </c>
      <c r="J25" s="458"/>
      <c r="K25" s="460" t="s">
        <v>20</v>
      </c>
      <c r="L25" s="460" t="s">
        <v>28</v>
      </c>
      <c r="M25" s="474" t="s">
        <v>26</v>
      </c>
      <c r="N25" s="458"/>
      <c r="O25" s="460" t="s">
        <v>18</v>
      </c>
      <c r="P25" s="458"/>
      <c r="Q25" s="460" t="s">
        <v>19</v>
      </c>
      <c r="R25" s="458"/>
      <c r="S25" s="494" t="s">
        <v>20</v>
      </c>
      <c r="T25" s="498">
        <f>AF25</f>
        <v>0</v>
      </c>
      <c r="U25" s="476" t="s">
        <v>20</v>
      </c>
      <c r="V25" s="478"/>
      <c r="W25" s="476" t="s">
        <v>20</v>
      </c>
      <c r="X25" s="480"/>
      <c r="Y25" s="482">
        <f>IFERROR(IF(T25-V25&lt;0,0,T25-V25),0)</f>
        <v>0</v>
      </c>
      <c r="Z25" s="482"/>
      <c r="AA25" s="492" t="s">
        <v>20</v>
      </c>
      <c r="AB25" s="19" t="str">
        <f>IF(J25&lt;&gt;"",IF(MAX(AE21,AE23)&gt;=AD25,"※開始日は産後パパ育休終了日の翌日以降としてください",""),"")</f>
        <v/>
      </c>
      <c r="AC25" s="302" t="s">
        <v>4</v>
      </c>
      <c r="AD25" s="329">
        <f>IF(J25&lt;&gt;"",DATEVALUE(CONCATENATE(E25,F25,G25,H25,I25,J25,K25)),1)</f>
        <v>1</v>
      </c>
      <c r="AE25" s="330">
        <f>IF(R25&lt;&gt;"",DATEVALUE(CONCATENATE(M25,N25,O25,P25,Q25,R25,S25)),1)</f>
        <v>1</v>
      </c>
      <c r="AF25" s="331">
        <f>IF(OR(AD25=1,AE25=1),0,IF(AE25&gt;$AE$17,$AE$17-AD25+1,AE25-AD25+1))</f>
        <v>0</v>
      </c>
      <c r="AG25" s="333" t="s">
        <v>35</v>
      </c>
      <c r="AH25" s="318"/>
    </row>
    <row r="26" spans="1:34" ht="24.75" customHeight="1">
      <c r="B26" s="453"/>
      <c r="C26" s="454"/>
      <c r="D26" s="455"/>
      <c r="E26" s="457"/>
      <c r="F26" s="459"/>
      <c r="G26" s="461"/>
      <c r="H26" s="459"/>
      <c r="I26" s="461"/>
      <c r="J26" s="459"/>
      <c r="K26" s="461"/>
      <c r="L26" s="461"/>
      <c r="M26" s="475"/>
      <c r="N26" s="459"/>
      <c r="O26" s="461"/>
      <c r="P26" s="459"/>
      <c r="Q26" s="461"/>
      <c r="R26" s="459"/>
      <c r="S26" s="495"/>
      <c r="T26" s="499"/>
      <c r="U26" s="477"/>
      <c r="V26" s="479"/>
      <c r="W26" s="477"/>
      <c r="X26" s="481"/>
      <c r="Y26" s="483"/>
      <c r="Z26" s="483"/>
      <c r="AA26" s="493"/>
      <c r="AB26" s="18" t="str">
        <f>IFERROR(IF($AE$17&lt;AE25,"※2歳を超えての育業日数は除外しています",""),"")</f>
        <v/>
      </c>
      <c r="AC26" s="334" t="s">
        <v>4</v>
      </c>
      <c r="AD26" s="329"/>
      <c r="AE26" s="329"/>
      <c r="AF26" s="148"/>
      <c r="AG26" s="335" t="s">
        <v>36</v>
      </c>
      <c r="AH26" s="318"/>
    </row>
    <row r="27" spans="1:34" ht="23.25" customHeight="1">
      <c r="B27" s="452" t="s">
        <v>37</v>
      </c>
      <c r="C27" s="396"/>
      <c r="D27" s="397"/>
      <c r="E27" s="456" t="s">
        <v>26</v>
      </c>
      <c r="F27" s="458"/>
      <c r="G27" s="460" t="s">
        <v>18</v>
      </c>
      <c r="H27" s="458"/>
      <c r="I27" s="460" t="s">
        <v>27</v>
      </c>
      <c r="J27" s="458"/>
      <c r="K27" s="460" t="s">
        <v>20</v>
      </c>
      <c r="L27" s="460" t="s">
        <v>28</v>
      </c>
      <c r="M27" s="474" t="s">
        <v>26</v>
      </c>
      <c r="N27" s="458"/>
      <c r="O27" s="460" t="s">
        <v>18</v>
      </c>
      <c r="P27" s="458"/>
      <c r="Q27" s="460" t="s">
        <v>19</v>
      </c>
      <c r="R27" s="458"/>
      <c r="S27" s="494" t="s">
        <v>20</v>
      </c>
      <c r="T27" s="498">
        <f>AF27</f>
        <v>0</v>
      </c>
      <c r="U27" s="476" t="s">
        <v>20</v>
      </c>
      <c r="V27" s="478"/>
      <c r="W27" s="476" t="s">
        <v>20</v>
      </c>
      <c r="X27" s="480"/>
      <c r="Y27" s="482">
        <f>IFERROR(IF(T27-V27&lt;0,0,T27-V27),0)</f>
        <v>0</v>
      </c>
      <c r="Z27" s="482"/>
      <c r="AA27" s="492" t="s">
        <v>20</v>
      </c>
      <c r="AB27" s="18" t="str">
        <f>IF(AD27=1,"",IF(AD27&lt;=AE25,"※開始日は育業1回目の終了日の翌日以降としてください",""))</f>
        <v/>
      </c>
      <c r="AC27" s="302" t="s">
        <v>4</v>
      </c>
      <c r="AD27" s="329">
        <f>IF(J27&lt;&gt;"",DATEVALUE(CONCATENATE(E27,F27,G27,H27,I27,J27,K27)),1)</f>
        <v>1</v>
      </c>
      <c r="AE27" s="330">
        <f>IF(R27&lt;&gt;"",DATEVALUE(CONCATENATE(M27,N27,O27,P27,Q27,R27,S27)),1)</f>
        <v>1</v>
      </c>
      <c r="AF27" s="331">
        <f>IF(OR(AD27=1,AE27=1),0,IF(AE27&gt;$AE$17,$AE$17-AD27+1,AE27-AD27+1))</f>
        <v>0</v>
      </c>
      <c r="AG27" s="333" t="s">
        <v>38</v>
      </c>
      <c r="AH27" s="318"/>
    </row>
    <row r="28" spans="1:34" ht="23.25" customHeight="1">
      <c r="B28" s="453"/>
      <c r="C28" s="454"/>
      <c r="D28" s="455"/>
      <c r="E28" s="457"/>
      <c r="F28" s="459"/>
      <c r="G28" s="461"/>
      <c r="H28" s="459"/>
      <c r="I28" s="461"/>
      <c r="J28" s="459"/>
      <c r="K28" s="461"/>
      <c r="L28" s="461"/>
      <c r="M28" s="475"/>
      <c r="N28" s="459"/>
      <c r="O28" s="461"/>
      <c r="P28" s="459"/>
      <c r="Q28" s="461"/>
      <c r="R28" s="459"/>
      <c r="S28" s="495"/>
      <c r="T28" s="499"/>
      <c r="U28" s="477"/>
      <c r="V28" s="479"/>
      <c r="W28" s="477"/>
      <c r="X28" s="481"/>
      <c r="Y28" s="483"/>
      <c r="Z28" s="483"/>
      <c r="AA28" s="493"/>
      <c r="AB28" s="18" t="str">
        <f>IFERROR(IF($AE$17&lt;AE27,"※2歳を超えての育業日数は除外しています",""),"")</f>
        <v/>
      </c>
      <c r="AC28" s="334" t="s">
        <v>4</v>
      </c>
      <c r="AD28" s="329"/>
      <c r="AE28" s="329"/>
      <c r="AF28" s="148"/>
      <c r="AG28" s="335" t="s">
        <v>36</v>
      </c>
      <c r="AH28" s="318"/>
    </row>
    <row r="29" spans="1:34" ht="23.25" customHeight="1">
      <c r="B29" s="452" t="s">
        <v>229</v>
      </c>
      <c r="C29" s="396"/>
      <c r="D29" s="397"/>
      <c r="E29" s="456" t="s">
        <v>26</v>
      </c>
      <c r="F29" s="458"/>
      <c r="G29" s="460" t="s">
        <v>18</v>
      </c>
      <c r="H29" s="458"/>
      <c r="I29" s="460" t="s">
        <v>39</v>
      </c>
      <c r="J29" s="458"/>
      <c r="K29" s="460" t="s">
        <v>40</v>
      </c>
      <c r="L29" s="460" t="s">
        <v>28</v>
      </c>
      <c r="M29" s="474" t="s">
        <v>26</v>
      </c>
      <c r="N29" s="458"/>
      <c r="O29" s="460" t="s">
        <v>18</v>
      </c>
      <c r="P29" s="458"/>
      <c r="Q29" s="460" t="s">
        <v>39</v>
      </c>
      <c r="R29" s="458"/>
      <c r="S29" s="494" t="s">
        <v>40</v>
      </c>
      <c r="T29" s="498">
        <f>AF29</f>
        <v>0</v>
      </c>
      <c r="U29" s="476" t="s">
        <v>20</v>
      </c>
      <c r="V29" s="478"/>
      <c r="W29" s="476" t="s">
        <v>20</v>
      </c>
      <c r="X29" s="480"/>
      <c r="Y29" s="482">
        <f>IFERROR(IF(T29-V29&lt;0,0,T29-V29),0)</f>
        <v>0</v>
      </c>
      <c r="Z29" s="482"/>
      <c r="AA29" s="492" t="s">
        <v>20</v>
      </c>
      <c r="AB29" s="18" t="str">
        <f>IF(AD29=1,"",IF(AD29&lt;=AE27,"※開始日は育業2回目の終了日の翌日以降としてください",""))</f>
        <v/>
      </c>
      <c r="AC29" s="302" t="s">
        <v>4</v>
      </c>
      <c r="AD29" s="329">
        <f>IF(J29&lt;&gt;"",DATEVALUE(CONCATENATE(E29,F29,G29,H29,I29,J29,K29)),1)</f>
        <v>1</v>
      </c>
      <c r="AE29" s="330">
        <f>IF(R29&lt;&gt;"",DATEVALUE(CONCATENATE(M29,N29,O29,P29,Q29,R29,S29)),1)</f>
        <v>1</v>
      </c>
      <c r="AF29" s="331">
        <f>IF(OR(AD29=1,AE29=1),0,IF(AE29&gt;$AE$17,$AE$17-AD29+1,AE29-AD29+1))</f>
        <v>0</v>
      </c>
      <c r="AG29" s="333" t="s">
        <v>41</v>
      </c>
      <c r="AH29" s="318"/>
    </row>
    <row r="30" spans="1:34" ht="24.75" customHeight="1" thickBot="1">
      <c r="B30" s="500"/>
      <c r="C30" s="501"/>
      <c r="D30" s="502"/>
      <c r="E30" s="503"/>
      <c r="F30" s="504"/>
      <c r="G30" s="505"/>
      <c r="H30" s="504"/>
      <c r="I30" s="505"/>
      <c r="J30" s="504"/>
      <c r="K30" s="505"/>
      <c r="L30" s="505"/>
      <c r="M30" s="509"/>
      <c r="N30" s="504"/>
      <c r="O30" s="505"/>
      <c r="P30" s="504"/>
      <c r="Q30" s="505"/>
      <c r="R30" s="504"/>
      <c r="S30" s="507"/>
      <c r="T30" s="508"/>
      <c r="U30" s="521"/>
      <c r="V30" s="522"/>
      <c r="W30" s="521"/>
      <c r="X30" s="523"/>
      <c r="Y30" s="524"/>
      <c r="Z30" s="524"/>
      <c r="AA30" s="506"/>
      <c r="AB30" s="18" t="str">
        <f>IFERROR(IF($AE$17&lt;AE29,"※2歳を超えての育業日数は除外しています",""),"")</f>
        <v/>
      </c>
      <c r="AC30" s="334" t="s">
        <v>4</v>
      </c>
      <c r="AD30" s="375">
        <f>_xlfn.MINIFS(AD21:AD29,AD21:AD29,"&gt;1")</f>
        <v>0</v>
      </c>
      <c r="AE30" s="329" t="s">
        <v>313</v>
      </c>
      <c r="AF30" s="148"/>
      <c r="AG30" s="335" t="s">
        <v>36</v>
      </c>
      <c r="AH30" s="318"/>
    </row>
    <row r="31" spans="1:34" ht="38.25" customHeight="1">
      <c r="B31" s="512" t="s">
        <v>42</v>
      </c>
      <c r="C31" s="461"/>
      <c r="D31" s="513"/>
      <c r="E31" s="513"/>
      <c r="F31" s="513"/>
      <c r="G31" s="336"/>
      <c r="H31" s="337" t="s">
        <v>26</v>
      </c>
      <c r="I31" s="152"/>
      <c r="J31" s="338" t="s">
        <v>18</v>
      </c>
      <c r="K31" s="152"/>
      <c r="L31" s="338" t="s">
        <v>27</v>
      </c>
      <c r="M31" s="152"/>
      <c r="N31" s="338" t="s">
        <v>20</v>
      </c>
      <c r="O31" s="339"/>
      <c r="P31" s="514" t="s">
        <v>43</v>
      </c>
      <c r="Q31" s="454"/>
      <c r="R31" s="454"/>
      <c r="S31" s="454"/>
      <c r="T31" s="515"/>
      <c r="U31" s="515"/>
      <c r="V31" s="340"/>
      <c r="W31" s="338" t="s">
        <v>44</v>
      </c>
      <c r="X31" s="341"/>
      <c r="Y31" s="516">
        <f>IFERROR(IF(SUM(Y21,Y23,Y25,Y27,Y29)=0,0,SUM(Y21,Y23,Y25,Y27,Y29)),0)</f>
        <v>0</v>
      </c>
      <c r="Z31" s="516"/>
      <c r="AA31" s="342" t="s">
        <v>20</v>
      </c>
      <c r="AB31" s="373" t="str">
        <f>IF(Y31=0,"",
IF(AD6=AE7,IF(Y31&lt;AF7,"※育業日数が不足しています",""),IF(AD6=AE8,IF(Y31&lt;AF8,"※育業日数が不足しています",""),"")))</f>
        <v/>
      </c>
      <c r="AC31" s="343" t="s">
        <v>4</v>
      </c>
      <c r="AD31" s="329">
        <f>IF(M31="",1,DATEVALUE(CONCATENATE(H31,I31,J31,K31,L31,M31,N31)))</f>
        <v>1</v>
      </c>
      <c r="AE31" s="344" t="s">
        <v>45</v>
      </c>
      <c r="AF31" s="153">
        <f>_xlfn.AGGREGATE(4,6,AE29,AE27,AE25,AE23,AE21)</f>
        <v>1</v>
      </c>
      <c r="AG31" s="345" t="s">
        <v>46</v>
      </c>
      <c r="AH31" s="318"/>
    </row>
    <row r="32" spans="1:34" ht="23.5" customHeight="1">
      <c r="B32" s="218"/>
      <c r="C32" s="218"/>
      <c r="D32" s="218"/>
      <c r="E32" s="346"/>
      <c r="F32" s="218"/>
      <c r="G32" s="218"/>
      <c r="H32" s="218"/>
      <c r="I32" s="346"/>
      <c r="J32" s="218"/>
      <c r="K32" s="346"/>
      <c r="L32" s="218"/>
      <c r="M32" s="347"/>
      <c r="N32" s="347"/>
      <c r="O32" s="347"/>
      <c r="P32" s="347"/>
      <c r="Q32" s="347"/>
      <c r="R32" s="347"/>
      <c r="S32" s="218"/>
      <c r="T32" s="220"/>
      <c r="U32" s="220"/>
      <c r="V32" s="220"/>
      <c r="W32" s="218"/>
      <c r="X32" s="218"/>
      <c r="Y32" s="218"/>
      <c r="Z32" s="218"/>
      <c r="AA32" s="218"/>
      <c r="AB32" s="19" t="str">
        <f>IF(AD31=1,"",IF(AD31&lt;=AF31,"※復帰日は育業終了日の翌日以降としてください",""))</f>
        <v/>
      </c>
      <c r="AC32" s="221" t="s">
        <v>4</v>
      </c>
      <c r="AD32" s="348">
        <v>45748</v>
      </c>
      <c r="AE32" s="344" t="s">
        <v>230</v>
      </c>
      <c r="AF32" s="150" t="str">
        <f>IF(AF31&lt;2,"",AF31+1)</f>
        <v/>
      </c>
      <c r="AG32" s="349" t="s">
        <v>231</v>
      </c>
      <c r="AH32" s="318"/>
    </row>
    <row r="33" spans="1:34" s="273" customFormat="1" ht="23.5" customHeight="1">
      <c r="B33" s="350" t="s">
        <v>284</v>
      </c>
      <c r="C33" s="351"/>
      <c r="D33" s="350"/>
      <c r="E33" s="350"/>
      <c r="F33" s="350"/>
      <c r="G33" s="350"/>
      <c r="H33" s="350"/>
      <c r="I33" s="350"/>
      <c r="J33" s="350"/>
      <c r="K33" s="350"/>
      <c r="L33" s="350"/>
      <c r="M33" s="350"/>
      <c r="W33" s="274"/>
      <c r="X33" s="275"/>
      <c r="Y33" s="276"/>
      <c r="Z33" s="277"/>
      <c r="AA33" s="277"/>
      <c r="AB33" s="374" t="str">
        <f>IF(AD31=1,"",IF(AD31&lt;AD32,"※復帰日は令和7年4月1日以降が対象です",""))</f>
        <v/>
      </c>
      <c r="AC33" s="372" t="s">
        <v>4</v>
      </c>
      <c r="AD33" s="223"/>
      <c r="AE33" s="223"/>
      <c r="AF33" s="223"/>
      <c r="AG33" s="376" t="s">
        <v>314</v>
      </c>
    </row>
    <row r="34" spans="1:34" ht="23.25" customHeight="1">
      <c r="B34" s="352"/>
      <c r="C34" s="352"/>
      <c r="D34" s="520" t="s">
        <v>47</v>
      </c>
      <c r="E34" s="520"/>
      <c r="F34" s="520"/>
      <c r="G34" s="520"/>
      <c r="H34" s="520"/>
      <c r="I34" s="520"/>
      <c r="J34" s="520"/>
      <c r="K34" s="520"/>
      <c r="L34" s="520"/>
      <c r="M34" s="520"/>
      <c r="N34" s="152"/>
      <c r="O34" s="353" t="s">
        <v>48</v>
      </c>
      <c r="P34" s="354"/>
      <c r="Q34" s="154"/>
      <c r="R34" s="353" t="s">
        <v>49</v>
      </c>
      <c r="S34" s="354"/>
      <c r="T34" s="224"/>
      <c r="U34" s="224"/>
      <c r="V34" s="224"/>
      <c r="W34" s="155"/>
      <c r="X34" s="155"/>
      <c r="Y34" s="146"/>
      <c r="Z34" s="225"/>
      <c r="AA34" s="225"/>
      <c r="AB34" s="226" t="str">
        <f>IF(AF34=1,"","※どちらかに✓　をしてください")</f>
        <v>※どちらかに✓　をしてください</v>
      </c>
      <c r="AC34" s="227"/>
      <c r="AD34" s="204" t="b">
        <v>0</v>
      </c>
      <c r="AE34" s="204" t="b">
        <v>0</v>
      </c>
      <c r="AF34" s="227">
        <f>COUNTIF(AD34:AE34,"TRUE")</f>
        <v>0</v>
      </c>
      <c r="AG34" s="227"/>
    </row>
    <row r="35" spans="1:34" ht="27.75" customHeight="1">
      <c r="B35" s="355" t="s">
        <v>282</v>
      </c>
      <c r="C35" s="356"/>
      <c r="D35" s="356"/>
      <c r="E35" s="356"/>
      <c r="F35" s="356"/>
      <c r="G35" s="356"/>
      <c r="H35" s="356"/>
      <c r="I35" s="356"/>
      <c r="J35" s="356"/>
      <c r="K35" s="356"/>
      <c r="L35" s="356"/>
      <c r="M35" s="228"/>
      <c r="N35" s="228"/>
      <c r="O35" s="228"/>
      <c r="P35" s="228"/>
      <c r="Q35" s="228"/>
      <c r="R35" s="228"/>
      <c r="S35" s="228"/>
      <c r="T35" s="228"/>
      <c r="U35" s="228"/>
      <c r="V35" s="228"/>
      <c r="W35" s="155"/>
      <c r="X35" s="155"/>
      <c r="Y35" s="146"/>
      <c r="Z35" s="229"/>
      <c r="AA35" s="229"/>
      <c r="AB35" s="229"/>
      <c r="AC35" s="227"/>
      <c r="AD35" s="227"/>
      <c r="AE35" s="227"/>
      <c r="AF35" s="227"/>
      <c r="AG35" s="227"/>
    </row>
    <row r="36" spans="1:34" ht="23.5" customHeight="1">
      <c r="B36" s="548"/>
      <c r="C36" s="537"/>
      <c r="D36" s="549" t="s">
        <v>50</v>
      </c>
      <c r="E36" s="536"/>
      <c r="F36" s="536"/>
      <c r="G36" s="536"/>
      <c r="H36" s="536"/>
      <c r="I36" s="536"/>
      <c r="J36" s="536"/>
      <c r="K36" s="536"/>
      <c r="L36" s="535" t="s">
        <v>51</v>
      </c>
      <c r="M36" s="536"/>
      <c r="N36" s="536"/>
      <c r="O36" s="536"/>
      <c r="P36" s="536"/>
      <c r="Q36" s="536"/>
      <c r="R36" s="536"/>
      <c r="S36" s="536"/>
      <c r="T36" s="536"/>
      <c r="U36" s="536"/>
      <c r="V36" s="536"/>
      <c r="W36" s="537"/>
      <c r="X36" s="537"/>
      <c r="Y36" s="537"/>
      <c r="Z36" s="537"/>
      <c r="AA36" s="537"/>
      <c r="AB36" s="357"/>
      <c r="AC36" s="227"/>
      <c r="AD36" s="227"/>
      <c r="AE36" s="227"/>
      <c r="AF36" s="227"/>
      <c r="AG36" s="227"/>
    </row>
    <row r="37" spans="1:34" ht="25" customHeight="1">
      <c r="B37" s="546">
        <v>1</v>
      </c>
      <c r="C37" s="547"/>
      <c r="D37" s="358" t="s">
        <v>276</v>
      </c>
      <c r="E37" s="205"/>
      <c r="F37" s="359" t="s">
        <v>18</v>
      </c>
      <c r="G37" s="205"/>
      <c r="H37" s="359" t="s">
        <v>27</v>
      </c>
      <c r="I37" s="205"/>
      <c r="J37" s="359" t="s">
        <v>20</v>
      </c>
      <c r="K37" s="360"/>
      <c r="L37" s="538"/>
      <c r="M37" s="539"/>
      <c r="N37" s="539"/>
      <c r="O37" s="539"/>
      <c r="P37" s="539"/>
      <c r="Q37" s="539"/>
      <c r="R37" s="539"/>
      <c r="S37" s="539"/>
      <c r="T37" s="539"/>
      <c r="U37" s="539"/>
      <c r="V37" s="539"/>
      <c r="W37" s="540"/>
      <c r="X37" s="540"/>
      <c r="Y37" s="540"/>
      <c r="Z37" s="540"/>
      <c r="AA37" s="541"/>
      <c r="AB37" s="229"/>
      <c r="AC37" s="227"/>
      <c r="AD37" s="227"/>
      <c r="AE37" s="227"/>
      <c r="AF37" s="227"/>
      <c r="AG37" s="227"/>
    </row>
    <row r="38" spans="1:34" ht="25" customHeight="1">
      <c r="B38" s="510">
        <v>2</v>
      </c>
      <c r="C38" s="511"/>
      <c r="D38" s="361" t="s">
        <v>276</v>
      </c>
      <c r="E38" s="254"/>
      <c r="F38" s="362" t="s">
        <v>18</v>
      </c>
      <c r="G38" s="254"/>
      <c r="H38" s="362" t="s">
        <v>27</v>
      </c>
      <c r="I38" s="254"/>
      <c r="J38" s="362" t="s">
        <v>20</v>
      </c>
      <c r="K38" s="363"/>
      <c r="L38" s="542"/>
      <c r="M38" s="543"/>
      <c r="N38" s="543"/>
      <c r="O38" s="543"/>
      <c r="P38" s="543"/>
      <c r="Q38" s="543"/>
      <c r="R38" s="543"/>
      <c r="S38" s="543"/>
      <c r="T38" s="543"/>
      <c r="U38" s="543"/>
      <c r="V38" s="543"/>
      <c r="W38" s="544"/>
      <c r="X38" s="544"/>
      <c r="Y38" s="544"/>
      <c r="Z38" s="544"/>
      <c r="AA38" s="545"/>
      <c r="AB38" s="229"/>
      <c r="AC38" s="227"/>
      <c r="AD38" s="227"/>
      <c r="AE38" s="227"/>
      <c r="AF38" s="227"/>
      <c r="AG38" s="227"/>
    </row>
    <row r="39" spans="1:34" ht="25" customHeight="1">
      <c r="B39" s="510">
        <v>3</v>
      </c>
      <c r="C39" s="511"/>
      <c r="D39" s="361" t="s">
        <v>276</v>
      </c>
      <c r="E39" s="254"/>
      <c r="F39" s="362" t="s">
        <v>18</v>
      </c>
      <c r="G39" s="254"/>
      <c r="H39" s="362" t="s">
        <v>27</v>
      </c>
      <c r="I39" s="254"/>
      <c r="J39" s="362" t="s">
        <v>20</v>
      </c>
      <c r="K39" s="363"/>
      <c r="L39" s="542"/>
      <c r="M39" s="543"/>
      <c r="N39" s="543"/>
      <c r="O39" s="543"/>
      <c r="P39" s="543"/>
      <c r="Q39" s="543"/>
      <c r="R39" s="543"/>
      <c r="S39" s="543"/>
      <c r="T39" s="543"/>
      <c r="U39" s="543"/>
      <c r="V39" s="543"/>
      <c r="W39" s="544"/>
      <c r="X39" s="544"/>
      <c r="Y39" s="544"/>
      <c r="Z39" s="544"/>
      <c r="AA39" s="545"/>
      <c r="AB39" s="229"/>
      <c r="AC39" s="227"/>
      <c r="AD39" s="227"/>
      <c r="AE39" s="227"/>
      <c r="AF39" s="227"/>
      <c r="AG39" s="227"/>
    </row>
    <row r="40" spans="1:34" ht="25" customHeight="1">
      <c r="B40" s="510">
        <v>4</v>
      </c>
      <c r="C40" s="511"/>
      <c r="D40" s="361" t="s">
        <v>276</v>
      </c>
      <c r="E40" s="254"/>
      <c r="F40" s="362" t="s">
        <v>18</v>
      </c>
      <c r="G40" s="254"/>
      <c r="H40" s="362" t="s">
        <v>27</v>
      </c>
      <c r="I40" s="254"/>
      <c r="J40" s="362" t="s">
        <v>20</v>
      </c>
      <c r="K40" s="363"/>
      <c r="L40" s="542"/>
      <c r="M40" s="543"/>
      <c r="N40" s="543"/>
      <c r="O40" s="543"/>
      <c r="P40" s="543"/>
      <c r="Q40" s="543"/>
      <c r="R40" s="543"/>
      <c r="S40" s="543"/>
      <c r="T40" s="543"/>
      <c r="U40" s="543"/>
      <c r="V40" s="543"/>
      <c r="W40" s="544"/>
      <c r="X40" s="544"/>
      <c r="Y40" s="544"/>
      <c r="Z40" s="544"/>
      <c r="AA40" s="545"/>
      <c r="AB40" s="229"/>
      <c r="AC40" s="227"/>
      <c r="AD40" s="227"/>
      <c r="AE40" s="227"/>
      <c r="AF40" s="227"/>
      <c r="AG40" s="227"/>
    </row>
    <row r="41" spans="1:34" ht="25" customHeight="1">
      <c r="B41" s="510">
        <v>5</v>
      </c>
      <c r="C41" s="511"/>
      <c r="D41" s="361" t="s">
        <v>276</v>
      </c>
      <c r="E41" s="254"/>
      <c r="F41" s="362" t="s">
        <v>18</v>
      </c>
      <c r="G41" s="254"/>
      <c r="H41" s="362" t="s">
        <v>27</v>
      </c>
      <c r="I41" s="254"/>
      <c r="J41" s="362" t="s">
        <v>20</v>
      </c>
      <c r="K41" s="363"/>
      <c r="L41" s="542"/>
      <c r="M41" s="543"/>
      <c r="N41" s="543"/>
      <c r="O41" s="543"/>
      <c r="P41" s="543"/>
      <c r="Q41" s="543"/>
      <c r="R41" s="543"/>
      <c r="S41" s="543"/>
      <c r="T41" s="543"/>
      <c r="U41" s="543"/>
      <c r="V41" s="543"/>
      <c r="W41" s="544"/>
      <c r="X41" s="544"/>
      <c r="Y41" s="544"/>
      <c r="Z41" s="544"/>
      <c r="AA41" s="545"/>
      <c r="AB41" s="229"/>
      <c r="AC41" s="227"/>
      <c r="AD41" s="227"/>
      <c r="AE41" s="227"/>
      <c r="AF41" s="227"/>
      <c r="AG41" s="227"/>
    </row>
    <row r="42" spans="1:34" ht="25" customHeight="1">
      <c r="B42" s="510">
        <v>6</v>
      </c>
      <c r="C42" s="511"/>
      <c r="D42" s="361" t="s">
        <v>276</v>
      </c>
      <c r="E42" s="254"/>
      <c r="F42" s="362" t="s">
        <v>18</v>
      </c>
      <c r="G42" s="254"/>
      <c r="H42" s="362" t="s">
        <v>27</v>
      </c>
      <c r="I42" s="254"/>
      <c r="J42" s="362" t="s">
        <v>20</v>
      </c>
      <c r="K42" s="363"/>
      <c r="L42" s="542"/>
      <c r="M42" s="543"/>
      <c r="N42" s="543"/>
      <c r="O42" s="543"/>
      <c r="P42" s="543"/>
      <c r="Q42" s="543"/>
      <c r="R42" s="543"/>
      <c r="S42" s="543"/>
      <c r="T42" s="543"/>
      <c r="U42" s="543"/>
      <c r="V42" s="543"/>
      <c r="W42" s="544"/>
      <c r="X42" s="544"/>
      <c r="Y42" s="544"/>
      <c r="Z42" s="544"/>
      <c r="AA42" s="545"/>
      <c r="AB42" s="229"/>
      <c r="AC42" s="227"/>
      <c r="AD42" s="227"/>
      <c r="AE42" s="227"/>
      <c r="AF42" s="227"/>
      <c r="AG42" s="227"/>
    </row>
    <row r="43" spans="1:34" ht="25" customHeight="1">
      <c r="B43" s="510">
        <v>7</v>
      </c>
      <c r="C43" s="511"/>
      <c r="D43" s="361" t="s">
        <v>276</v>
      </c>
      <c r="E43" s="254"/>
      <c r="F43" s="362" t="s">
        <v>18</v>
      </c>
      <c r="G43" s="254"/>
      <c r="H43" s="362" t="s">
        <v>27</v>
      </c>
      <c r="I43" s="254"/>
      <c r="J43" s="362" t="s">
        <v>20</v>
      </c>
      <c r="K43" s="363"/>
      <c r="L43" s="542"/>
      <c r="M43" s="543"/>
      <c r="N43" s="543"/>
      <c r="O43" s="543"/>
      <c r="P43" s="543"/>
      <c r="Q43" s="543"/>
      <c r="R43" s="543"/>
      <c r="S43" s="543"/>
      <c r="T43" s="543"/>
      <c r="U43" s="543"/>
      <c r="V43" s="543"/>
      <c r="W43" s="544"/>
      <c r="X43" s="544"/>
      <c r="Y43" s="544"/>
      <c r="Z43" s="544"/>
      <c r="AA43" s="545"/>
      <c r="AB43" s="229"/>
      <c r="AC43" s="227"/>
      <c r="AD43" s="227"/>
      <c r="AE43" s="227"/>
      <c r="AF43" s="227"/>
      <c r="AG43" s="227"/>
    </row>
    <row r="44" spans="1:34" ht="25" customHeight="1">
      <c r="B44" s="510">
        <v>8</v>
      </c>
      <c r="C44" s="511"/>
      <c r="D44" s="361" t="s">
        <v>276</v>
      </c>
      <c r="E44" s="254"/>
      <c r="F44" s="362" t="s">
        <v>18</v>
      </c>
      <c r="G44" s="254"/>
      <c r="H44" s="362" t="s">
        <v>27</v>
      </c>
      <c r="I44" s="254"/>
      <c r="J44" s="362" t="s">
        <v>20</v>
      </c>
      <c r="K44" s="363"/>
      <c r="L44" s="542"/>
      <c r="M44" s="543"/>
      <c r="N44" s="543"/>
      <c r="O44" s="543"/>
      <c r="P44" s="543"/>
      <c r="Q44" s="543"/>
      <c r="R44" s="543"/>
      <c r="S44" s="543"/>
      <c r="T44" s="543"/>
      <c r="U44" s="543"/>
      <c r="V44" s="543"/>
      <c r="W44" s="544"/>
      <c r="X44" s="544"/>
      <c r="Y44" s="544"/>
      <c r="Z44" s="544"/>
      <c r="AA44" s="545"/>
      <c r="AB44" s="229"/>
      <c r="AC44" s="227"/>
      <c r="AD44" s="227"/>
      <c r="AE44" s="227"/>
      <c r="AF44" s="227"/>
      <c r="AG44" s="227"/>
    </row>
    <row r="45" spans="1:34" ht="25" customHeight="1">
      <c r="B45" s="510">
        <v>9</v>
      </c>
      <c r="C45" s="511"/>
      <c r="D45" s="361" t="s">
        <v>276</v>
      </c>
      <c r="E45" s="254"/>
      <c r="F45" s="362" t="s">
        <v>18</v>
      </c>
      <c r="G45" s="254"/>
      <c r="H45" s="362" t="s">
        <v>27</v>
      </c>
      <c r="I45" s="254"/>
      <c r="J45" s="362" t="s">
        <v>20</v>
      </c>
      <c r="K45" s="363"/>
      <c r="L45" s="542"/>
      <c r="M45" s="543"/>
      <c r="N45" s="543"/>
      <c r="O45" s="543"/>
      <c r="P45" s="543"/>
      <c r="Q45" s="543"/>
      <c r="R45" s="543"/>
      <c r="S45" s="543"/>
      <c r="T45" s="543"/>
      <c r="U45" s="543"/>
      <c r="V45" s="543"/>
      <c r="W45" s="544"/>
      <c r="X45" s="544"/>
      <c r="Y45" s="544"/>
      <c r="Z45" s="544"/>
      <c r="AA45" s="545"/>
      <c r="AB45" s="229"/>
      <c r="AC45" s="227"/>
      <c r="AD45" s="227"/>
      <c r="AE45" s="227"/>
      <c r="AF45" s="227"/>
      <c r="AG45" s="227"/>
    </row>
    <row r="46" spans="1:34" ht="25" customHeight="1">
      <c r="B46" s="533">
        <v>10</v>
      </c>
      <c r="C46" s="534"/>
      <c r="D46" s="364" t="s">
        <v>276</v>
      </c>
      <c r="E46" s="206"/>
      <c r="F46" s="365" t="s">
        <v>18</v>
      </c>
      <c r="G46" s="206"/>
      <c r="H46" s="365" t="s">
        <v>27</v>
      </c>
      <c r="I46" s="206"/>
      <c r="J46" s="365" t="s">
        <v>20</v>
      </c>
      <c r="K46" s="366"/>
      <c r="L46" s="525"/>
      <c r="M46" s="526"/>
      <c r="N46" s="526"/>
      <c r="O46" s="526"/>
      <c r="P46" s="526"/>
      <c r="Q46" s="526"/>
      <c r="R46" s="526"/>
      <c r="S46" s="526"/>
      <c r="T46" s="526"/>
      <c r="U46" s="526"/>
      <c r="V46" s="526"/>
      <c r="W46" s="527"/>
      <c r="X46" s="527"/>
      <c r="Y46" s="527"/>
      <c r="Z46" s="527"/>
      <c r="AA46" s="528"/>
      <c r="AB46" s="229"/>
      <c r="AC46" s="227"/>
      <c r="AD46" s="227"/>
      <c r="AE46" s="227"/>
      <c r="AF46" s="227"/>
      <c r="AG46" s="227"/>
    </row>
    <row r="47" spans="1:34" s="292" customFormat="1" ht="18"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367"/>
      <c r="AD47" s="368"/>
      <c r="AE47" s="368"/>
      <c r="AF47" s="203"/>
      <c r="AG47" s="368"/>
      <c r="AH47" s="230"/>
    </row>
    <row r="48" spans="1:34" s="292" customFormat="1" ht="30.75" customHeight="1">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367"/>
      <c r="AD48" s="369"/>
      <c r="AE48" s="369"/>
      <c r="AF48" s="203"/>
      <c r="AG48" s="370"/>
      <c r="AH48" s="230"/>
    </row>
    <row r="49" spans="1:34" s="292" customFormat="1" ht="33" customHeight="1">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367"/>
      <c r="AD49" s="369"/>
      <c r="AE49" s="369"/>
      <c r="AF49" s="203"/>
      <c r="AG49" s="370"/>
      <c r="AH49" s="230"/>
    </row>
    <row r="50" spans="1:34" s="292" customFormat="1" ht="23.25" customHeight="1">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91"/>
      <c r="AF50" s="146"/>
      <c r="AG50" s="230"/>
      <c r="AH50" s="230"/>
    </row>
    <row r="51" spans="1:34" s="292" customFormat="1" ht="30" customHeight="1">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91"/>
      <c r="AF51" s="146"/>
      <c r="AG51" s="230"/>
      <c r="AH51" s="230"/>
    </row>
    <row r="52" spans="1:34" s="292" customFormat="1" ht="30" customHeight="1">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91"/>
      <c r="AF52" s="146"/>
      <c r="AG52" s="230"/>
      <c r="AH52" s="230"/>
    </row>
    <row r="53" spans="1:34" s="292" customFormat="1" ht="30"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91"/>
      <c r="AF53" s="146"/>
      <c r="AG53" s="230"/>
      <c r="AH53" s="230"/>
    </row>
    <row r="54" spans="1:34" s="292" customFormat="1" ht="30" customHeight="1">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91"/>
      <c r="AF54" s="146"/>
      <c r="AG54" s="230"/>
      <c r="AH54" s="230"/>
    </row>
    <row r="55" spans="1:34" s="292" customFormat="1" ht="30" customHeight="1">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91"/>
      <c r="AF55" s="146"/>
      <c r="AG55" s="230"/>
      <c r="AH55" s="230"/>
    </row>
    <row r="56" spans="1:34" s="292" customFormat="1" ht="30" customHeight="1">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91"/>
      <c r="AF56" s="146"/>
      <c r="AG56" s="230"/>
      <c r="AH56" s="230"/>
    </row>
    <row r="57" spans="1:34" s="292" customFormat="1" ht="30"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91"/>
      <c r="AF57" s="146"/>
      <c r="AG57" s="230"/>
      <c r="AH57" s="230"/>
    </row>
    <row r="58" spans="1:34" s="292" customFormat="1" ht="30" customHeight="1">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91"/>
      <c r="AF58" s="146"/>
      <c r="AG58" s="230"/>
      <c r="AH58" s="230"/>
    </row>
    <row r="59" spans="1:34" s="292" customFormat="1" ht="30" customHeight="1">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91"/>
      <c r="AF59" s="146"/>
      <c r="AG59" s="230"/>
      <c r="AH59" s="230"/>
    </row>
    <row r="60" spans="1:34" s="292" customFormat="1" ht="30" customHeight="1">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91"/>
      <c r="AF60" s="146"/>
      <c r="AG60" s="230"/>
      <c r="AH60" s="230"/>
    </row>
    <row r="61" spans="1:34" s="292" customFormat="1" ht="30" customHeight="1">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91"/>
      <c r="AF61" s="146"/>
      <c r="AG61" s="230"/>
      <c r="AH61" s="230"/>
    </row>
    <row r="62" spans="1:34" s="292" customFormat="1" ht="30" customHeight="1">
      <c r="A62" s="230"/>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91"/>
      <c r="AF62" s="146"/>
      <c r="AG62" s="230"/>
      <c r="AH62" s="230"/>
    </row>
    <row r="63" spans="1:34" s="292" customFormat="1" ht="30" customHeight="1">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91"/>
      <c r="AF63" s="146"/>
      <c r="AG63" s="230"/>
      <c r="AH63" s="230"/>
    </row>
    <row r="64" spans="1:34" s="292" customFormat="1" ht="30" customHeight="1">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91"/>
      <c r="AF64" s="146"/>
      <c r="AG64" s="230"/>
      <c r="AH64" s="230"/>
    </row>
    <row r="65" spans="1:34" s="292" customFormat="1" ht="30" customHeight="1">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91"/>
      <c r="AF65" s="146"/>
      <c r="AG65" s="230"/>
      <c r="AH65" s="230"/>
    </row>
    <row r="66" spans="1:34" s="292" customFormat="1" ht="30" customHeight="1">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91"/>
      <c r="AF66" s="146"/>
      <c r="AG66" s="230"/>
      <c r="AH66" s="230"/>
    </row>
    <row r="67" spans="1:34" s="292" customFormat="1" ht="30" customHeight="1">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91"/>
      <c r="AF67" s="146"/>
      <c r="AG67" s="230"/>
      <c r="AH67" s="230"/>
    </row>
    <row r="68" spans="1:34" s="292" customFormat="1" ht="30" customHeight="1">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91"/>
      <c r="AF68" s="146"/>
      <c r="AG68" s="230"/>
      <c r="AH68" s="230"/>
    </row>
    <row r="69" spans="1:34" s="292" customFormat="1" ht="30" customHeight="1">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91"/>
      <c r="AF69" s="146"/>
      <c r="AG69" s="230"/>
      <c r="AH69" s="230"/>
    </row>
    <row r="70" spans="1:34" s="292" customFormat="1" ht="30" customHeight="1">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91"/>
      <c r="AF70" s="146"/>
      <c r="AG70" s="230"/>
      <c r="AH70" s="230"/>
    </row>
    <row r="71" spans="1:34" s="292" customFormat="1" ht="9.75" customHeight="1">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91"/>
      <c r="AF71" s="146"/>
      <c r="AG71" s="230"/>
      <c r="AH71" s="230"/>
    </row>
    <row r="72" spans="1:34" s="292" customFormat="1" ht="20.149999999999999" customHeigh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91"/>
      <c r="AF72" s="146"/>
      <c r="AG72" s="230"/>
      <c r="AH72" s="230"/>
    </row>
    <row r="73" spans="1:34" s="292" customFormat="1" ht="20.149999999999999" customHeight="1">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91"/>
      <c r="AF73" s="146"/>
      <c r="AG73" s="230"/>
      <c r="AH73" s="230"/>
    </row>
    <row r="74" spans="1:34" s="292" customFormat="1" ht="20.149999999999999" customHeight="1">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91"/>
      <c r="AF74" s="146"/>
      <c r="AG74" s="230"/>
      <c r="AH74" s="230"/>
    </row>
    <row r="75" spans="1:34" s="292" customFormat="1" ht="20.149999999999999" customHeight="1">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91"/>
      <c r="AF75" s="146"/>
      <c r="AG75" s="230"/>
      <c r="AH75" s="230"/>
    </row>
    <row r="76" spans="1:34" s="292" customFormat="1" ht="20.149999999999999" customHeight="1">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91"/>
      <c r="AF76" s="146"/>
      <c r="AG76" s="230"/>
      <c r="AH76" s="230"/>
    </row>
    <row r="77" spans="1:34" s="292" customFormat="1" ht="20.149999999999999" customHeight="1">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91"/>
      <c r="AF77" s="146"/>
      <c r="AG77" s="230"/>
      <c r="AH77" s="230"/>
    </row>
    <row r="78" spans="1:34" s="292" customFormat="1" ht="20.149999999999999" customHeight="1">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91"/>
      <c r="AF78" s="146"/>
      <c r="AG78" s="230"/>
      <c r="AH78" s="230"/>
    </row>
    <row r="79" spans="1:34" s="292" customFormat="1">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91"/>
      <c r="AF79" s="146"/>
      <c r="AG79" s="230"/>
      <c r="AH79" s="230"/>
    </row>
    <row r="80" spans="1:34" s="292" customFormat="1">
      <c r="A80" s="230"/>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91"/>
      <c r="AF80" s="146"/>
      <c r="AG80" s="230"/>
      <c r="AH80" s="230"/>
    </row>
    <row r="81" spans="1:34" s="292" customFormat="1">
      <c r="A81" s="230"/>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91"/>
      <c r="AF81" s="146"/>
      <c r="AG81" s="230"/>
      <c r="AH81" s="230"/>
    </row>
  </sheetData>
  <sheetProtection algorithmName="SHA-512" hashValue="3PGk9DeRCQiUiheMkX/x/MnIlFoQGuLz03mWgd46LNJ2AdEtvdkkrfH/wXwRvaU5a9y6Uc39IL1q9kb22n+z2A==" saltValue="0gHBvtkns96PIx58Srbe4Q==" spinCount="100000" sheet="1" formatCells="0" formatColumns="0" formatRows="0" selectLockedCells="1"/>
  <mergeCells count="184">
    <mergeCell ref="L46:AA46"/>
    <mergeCell ref="B7:C7"/>
    <mergeCell ref="B8:C8"/>
    <mergeCell ref="B46:C46"/>
    <mergeCell ref="L36:AA36"/>
    <mergeCell ref="L37:AA37"/>
    <mergeCell ref="L38:AA38"/>
    <mergeCell ref="L39:AA39"/>
    <mergeCell ref="L40:AA40"/>
    <mergeCell ref="L41:AA41"/>
    <mergeCell ref="L42:AA42"/>
    <mergeCell ref="L43:AA43"/>
    <mergeCell ref="L44:AA44"/>
    <mergeCell ref="B37:C37"/>
    <mergeCell ref="B36:C36"/>
    <mergeCell ref="D36:K36"/>
    <mergeCell ref="B38:C38"/>
    <mergeCell ref="B39:C39"/>
    <mergeCell ref="B43:C43"/>
    <mergeCell ref="B44:C44"/>
    <mergeCell ref="B45:C45"/>
    <mergeCell ref="L45:AA45"/>
    <mergeCell ref="B40:C40"/>
    <mergeCell ref="B41:C41"/>
    <mergeCell ref="B42:C42"/>
    <mergeCell ref="B31:F31"/>
    <mergeCell ref="P31:U31"/>
    <mergeCell ref="Y31:Z31"/>
    <mergeCell ref="E4:W4"/>
    <mergeCell ref="D34:M34"/>
    <mergeCell ref="U29:U30"/>
    <mergeCell ref="V29:V30"/>
    <mergeCell ref="W29:W30"/>
    <mergeCell ref="X29:X30"/>
    <mergeCell ref="Y29:Z30"/>
    <mergeCell ref="V27:V28"/>
    <mergeCell ref="W27:W28"/>
    <mergeCell ref="X27:X28"/>
    <mergeCell ref="Y27:Z28"/>
    <mergeCell ref="U25:U26"/>
    <mergeCell ref="V25:V26"/>
    <mergeCell ref="W25:W26"/>
    <mergeCell ref="X25:X26"/>
    <mergeCell ref="Y25:Z26"/>
    <mergeCell ref="V23:V24"/>
    <mergeCell ref="W23:W24"/>
    <mergeCell ref="X23:X24"/>
    <mergeCell ref="Y23:Z24"/>
    <mergeCell ref="AA29:AA30"/>
    <mergeCell ref="O29:O30"/>
    <mergeCell ref="P29:P30"/>
    <mergeCell ref="Q29:Q30"/>
    <mergeCell ref="R29:R30"/>
    <mergeCell ref="S29:S30"/>
    <mergeCell ref="T29:T30"/>
    <mergeCell ref="I29:I30"/>
    <mergeCell ref="J29:J30"/>
    <mergeCell ref="K29:K30"/>
    <mergeCell ref="L29:L30"/>
    <mergeCell ref="M29:M30"/>
    <mergeCell ref="N29:N30"/>
    <mergeCell ref="AA27:AA28"/>
    <mergeCell ref="B29:D30"/>
    <mergeCell ref="E29:E30"/>
    <mergeCell ref="F29:F30"/>
    <mergeCell ref="G29:G30"/>
    <mergeCell ref="H29:H30"/>
    <mergeCell ref="P27:P28"/>
    <mergeCell ref="Q27:Q28"/>
    <mergeCell ref="R27:R28"/>
    <mergeCell ref="S27:S28"/>
    <mergeCell ref="T27:T28"/>
    <mergeCell ref="U27:U28"/>
    <mergeCell ref="J27:J28"/>
    <mergeCell ref="K27:K28"/>
    <mergeCell ref="L27:L28"/>
    <mergeCell ref="M27:M28"/>
    <mergeCell ref="N27:N28"/>
    <mergeCell ref="O27:O28"/>
    <mergeCell ref="B27:D28"/>
    <mergeCell ref="E27:E28"/>
    <mergeCell ref="F27:F28"/>
    <mergeCell ref="G27:G28"/>
    <mergeCell ref="H27:H28"/>
    <mergeCell ref="I27:I28"/>
    <mergeCell ref="AA25:AA26"/>
    <mergeCell ref="O25:O26"/>
    <mergeCell ref="P25:P26"/>
    <mergeCell ref="Q25:Q26"/>
    <mergeCell ref="R25:R26"/>
    <mergeCell ref="S25:S26"/>
    <mergeCell ref="T25:T26"/>
    <mergeCell ref="I25:I26"/>
    <mergeCell ref="J25:J26"/>
    <mergeCell ref="K25:K26"/>
    <mergeCell ref="L25:L26"/>
    <mergeCell ref="M25:M26"/>
    <mergeCell ref="N25:N26"/>
    <mergeCell ref="AA23:AA24"/>
    <mergeCell ref="B25:D26"/>
    <mergeCell ref="E25:E26"/>
    <mergeCell ref="F25:F26"/>
    <mergeCell ref="G25:G26"/>
    <mergeCell ref="H25:H26"/>
    <mergeCell ref="P23:P24"/>
    <mergeCell ref="Q23:Q24"/>
    <mergeCell ref="R23:R24"/>
    <mergeCell ref="S23:S24"/>
    <mergeCell ref="T23:T24"/>
    <mergeCell ref="U23:U24"/>
    <mergeCell ref="J23:J24"/>
    <mergeCell ref="K23:K24"/>
    <mergeCell ref="L23:L24"/>
    <mergeCell ref="M23:M24"/>
    <mergeCell ref="N23:N24"/>
    <mergeCell ref="O23:O24"/>
    <mergeCell ref="B23:D24"/>
    <mergeCell ref="E23:E24"/>
    <mergeCell ref="F23:F24"/>
    <mergeCell ref="G23:G24"/>
    <mergeCell ref="H23:H24"/>
    <mergeCell ref="I23:I24"/>
    <mergeCell ref="N21:N22"/>
    <mergeCell ref="P19:P20"/>
    <mergeCell ref="Q19:Q20"/>
    <mergeCell ref="R19:R20"/>
    <mergeCell ref="U21:U22"/>
    <mergeCell ref="V21:V22"/>
    <mergeCell ref="W21:W22"/>
    <mergeCell ref="X21:X22"/>
    <mergeCell ref="Y21:Z22"/>
    <mergeCell ref="S19:S20"/>
    <mergeCell ref="T19:AA20"/>
    <mergeCell ref="N19:N20"/>
    <mergeCell ref="O19:O20"/>
    <mergeCell ref="AA21:AA22"/>
    <mergeCell ref="O21:O22"/>
    <mergeCell ref="P21:P22"/>
    <mergeCell ref="Q21:Q22"/>
    <mergeCell ref="R21:R22"/>
    <mergeCell ref="S21:S22"/>
    <mergeCell ref="T21:T22"/>
    <mergeCell ref="B21:D22"/>
    <mergeCell ref="E21:E22"/>
    <mergeCell ref="F21:F22"/>
    <mergeCell ref="G21:G22"/>
    <mergeCell ref="H21:H22"/>
    <mergeCell ref="J19:J20"/>
    <mergeCell ref="K19:K20"/>
    <mergeCell ref="L19:L20"/>
    <mergeCell ref="M19:M20"/>
    <mergeCell ref="B19:D20"/>
    <mergeCell ref="E19:E20"/>
    <mergeCell ref="F19:F20"/>
    <mergeCell ref="G19:G20"/>
    <mergeCell ref="H19:H20"/>
    <mergeCell ref="I19:I20"/>
    <mergeCell ref="I21:I22"/>
    <mergeCell ref="J21:J22"/>
    <mergeCell ref="K21:K22"/>
    <mergeCell ref="L21:L22"/>
    <mergeCell ref="M21:M22"/>
    <mergeCell ref="Z16:AA16"/>
    <mergeCell ref="B18:D18"/>
    <mergeCell ref="E18:S18"/>
    <mergeCell ref="T18:U18"/>
    <mergeCell ref="V18:W18"/>
    <mergeCell ref="X18:AA18"/>
    <mergeCell ref="K15:P15"/>
    <mergeCell ref="Q15:V15"/>
    <mergeCell ref="B16:F17"/>
    <mergeCell ref="G16:S17"/>
    <mergeCell ref="T16:U17"/>
    <mergeCell ref="V16:X16"/>
    <mergeCell ref="B11:F15"/>
    <mergeCell ref="G11:J12"/>
    <mergeCell ref="K11:L11"/>
    <mergeCell ref="M11:W11"/>
    <mergeCell ref="X11:AA15"/>
    <mergeCell ref="K12:W12"/>
    <mergeCell ref="G13:J15"/>
    <mergeCell ref="K13:L13"/>
    <mergeCell ref="M13:W13"/>
    <mergeCell ref="K14:W14"/>
  </mergeCells>
  <phoneticPr fontId="5"/>
  <conditionalFormatting sqref="E4">
    <cfRule type="containsBlanks" dxfId="599" priority="2">
      <formula>LEN(TRIM(E4))=0</formula>
    </cfRule>
  </conditionalFormatting>
  <conditionalFormatting sqref="E37 G37 I37 L37">
    <cfRule type="notContainsBlanks" dxfId="598" priority="37">
      <formula>LEN(TRIM(E37))&gt;0</formula>
    </cfRule>
    <cfRule type="expression" dxfId="597" priority="38">
      <formula>$AD$34=TRUE</formula>
    </cfRule>
  </conditionalFormatting>
  <conditionalFormatting sqref="F19 H19 J19 N19 P19 R19">
    <cfRule type="expression" dxfId="596" priority="20">
      <formula>AND(($AD$9=TRUE),(F19=""))</formula>
    </cfRule>
  </conditionalFormatting>
  <conditionalFormatting sqref="F21 H21 J21">
    <cfRule type="containsBlanks" dxfId="595" priority="24">
      <formula>LEN(TRIM(F21))=0</formula>
    </cfRule>
  </conditionalFormatting>
  <conditionalFormatting sqref="F23 H23 J23 N23 P23 R23 V23">
    <cfRule type="expression" dxfId="594" priority="21">
      <formula>$AD$9=TRUE</formula>
    </cfRule>
  </conditionalFormatting>
  <conditionalFormatting sqref="F23 H23 J23">
    <cfRule type="containsBlanks" dxfId="593" priority="27">
      <formula>LEN(TRIM(F23))=0</formula>
    </cfRule>
  </conditionalFormatting>
  <conditionalFormatting sqref="F25 H25 J25">
    <cfRule type="containsBlanks" dxfId="592" priority="29">
      <formula>LEN(TRIM(F25))=0</formula>
    </cfRule>
  </conditionalFormatting>
  <conditionalFormatting sqref="F27 H27 J27">
    <cfRule type="containsBlanks" dxfId="591" priority="31">
      <formula>LEN(TRIM(F27))=0</formula>
    </cfRule>
  </conditionalFormatting>
  <conditionalFormatting sqref="F29 H29 J29">
    <cfRule type="containsBlanks" dxfId="590" priority="33">
      <formula>LEN(TRIM(F29))=0</formula>
    </cfRule>
  </conditionalFormatting>
  <conditionalFormatting sqref="G16">
    <cfRule type="containsBlanks" dxfId="589" priority="18">
      <formula>LEN(TRIM(G16))=0</formula>
    </cfRule>
  </conditionalFormatting>
  <conditionalFormatting sqref="G38:G46 I38:I46 L38:L46">
    <cfRule type="expression" dxfId="588" priority="39">
      <formula>AND(($E38&lt;&gt;""),(G38=""))</formula>
    </cfRule>
  </conditionalFormatting>
  <conditionalFormatting sqref="I31 K31 M31">
    <cfRule type="containsBlanks" dxfId="587" priority="35">
      <formula>LEN(TRIM(I31))=0</formula>
    </cfRule>
  </conditionalFormatting>
  <conditionalFormatting sqref="J31 L31 N31">
    <cfRule type="expression" dxfId="586" priority="23">
      <formula>J31=""</formula>
    </cfRule>
  </conditionalFormatting>
  <conditionalFormatting sqref="M11 K12 K14">
    <cfRule type="containsBlanks" dxfId="585" priority="14">
      <formula>LEN(TRIM(K11))=0</formula>
    </cfRule>
  </conditionalFormatting>
  <conditionalFormatting sqref="M13 Q15">
    <cfRule type="notContainsBlanks" dxfId="584" priority="15">
      <formula>LEN(TRIM(M13))&gt;0</formula>
    </cfRule>
    <cfRule type="expression" dxfId="583" priority="16">
      <formula>$K$14&lt;&gt;""</formula>
    </cfRule>
  </conditionalFormatting>
  <conditionalFormatting sqref="N21 P21 R21">
    <cfRule type="containsBlanks" dxfId="582" priority="25">
      <formula>LEN(TRIM(N21))=0</formula>
    </cfRule>
  </conditionalFormatting>
  <conditionalFormatting sqref="N23 P23 R23">
    <cfRule type="containsBlanks" dxfId="581" priority="28">
      <formula>LEN(TRIM(N23))=0</formula>
    </cfRule>
  </conditionalFormatting>
  <conditionalFormatting sqref="N25 P25 R25">
    <cfRule type="containsBlanks" dxfId="580" priority="30">
      <formula>LEN(TRIM(N25))=0</formula>
    </cfRule>
  </conditionalFormatting>
  <conditionalFormatting sqref="N27 P27 R27">
    <cfRule type="containsBlanks" dxfId="579" priority="32">
      <formula>LEN(TRIM(N27))=0</formula>
    </cfRule>
  </conditionalFormatting>
  <conditionalFormatting sqref="N29 P29 R29">
    <cfRule type="containsBlanks" dxfId="578" priority="34">
      <formula>LEN(TRIM(N29))=0</formula>
    </cfRule>
  </conditionalFormatting>
  <conditionalFormatting sqref="N34 Q34">
    <cfRule type="expression" dxfId="577" priority="36">
      <formula>AND($AD34=FALSE,$AE34=FALSE)</formula>
    </cfRule>
  </conditionalFormatting>
  <conditionalFormatting sqref="V17 X17 Z17">
    <cfRule type="containsBlanks" dxfId="576" priority="19">
      <formula>LEN(TRIM(V17))=0</formula>
    </cfRule>
  </conditionalFormatting>
  <conditionalFormatting sqref="V23 V21 V25 V27 V29">
    <cfRule type="containsBlanks" dxfId="575" priority="26">
      <formula>LEN(TRIM(V21))=0</formula>
    </cfRule>
  </conditionalFormatting>
  <conditionalFormatting sqref="X11">
    <cfRule type="expression" dxfId="574" priority="17">
      <formula>$AD$14=FALSE</formula>
    </cfRule>
  </conditionalFormatting>
  <conditionalFormatting sqref="Y31">
    <cfRule type="expression" dxfId="573" priority="22">
      <formula>$Y$31&lt;45</formula>
    </cfRule>
  </conditionalFormatting>
  <conditionalFormatting sqref="AB7 B7:B8">
    <cfRule type="expression" dxfId="572" priority="3">
      <formula>$AE$6&lt;&gt;1</formula>
    </cfRule>
  </conditionalFormatting>
  <dataValidations count="3">
    <dataValidation imeMode="hiragana" allowBlank="1" showInputMessage="1" showErrorMessage="1" sqref="K12:W12 K14:W14 G16:S17 E4:W4 L37:V46" xr:uid="{A3646746-84C8-4E80-9D7D-11C107D8515C}"/>
    <dataValidation imeMode="halfKatakana" allowBlank="1" showInputMessage="1" showErrorMessage="1" sqref="M11:W11 K11 K13 M13:W13" xr:uid="{721342E2-B051-4E15-A427-802B0A8E3DCC}"/>
    <dataValidation imeMode="halfAlpha" allowBlank="1" showInputMessage="1" showErrorMessage="1" sqref="V21:V30" xr:uid="{FA541C50-9863-4E74-B153-F30A786F210D}"/>
  </dataValidations>
  <pageMargins left="0.82677165354330717" right="0.23622047244094491" top="0.47244094488188981" bottom="0.55118110236220474" header="0.31496062992125984" footer="0.19685039370078741"/>
  <pageSetup paperSize="9" scale="81" orientation="portrait" blackAndWhite="1" r:id="rId1"/>
  <headerFooter>
    <oddFooter>&amp;C&amp;"ＭＳ 明朝,標準"&amp;10加算⑧（従業員①-1）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24</xdr:col>
                    <xdr:colOff>165100</xdr:colOff>
                    <xdr:row>12</xdr:row>
                    <xdr:rowOff>190500</xdr:rowOff>
                  </from>
                  <to>
                    <xdr:col>25</xdr:col>
                    <xdr:colOff>146050</xdr:colOff>
                    <xdr:row>13</xdr:row>
                    <xdr:rowOff>260350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133350</xdr:colOff>
                    <xdr:row>6</xdr:row>
                    <xdr:rowOff>38100</xdr:rowOff>
                  </from>
                  <to>
                    <xdr:col>2</xdr:col>
                    <xdr:colOff>114300</xdr:colOff>
                    <xdr:row>6</xdr:row>
                    <xdr:rowOff>279400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133350</xdr:colOff>
                    <xdr:row>7</xdr:row>
                    <xdr:rowOff>38100</xdr:rowOff>
                  </from>
                  <to>
                    <xdr:col>2</xdr:col>
                    <xdr:colOff>114300</xdr:colOff>
                    <xdr:row>7</xdr:row>
                    <xdr:rowOff>279400</xdr:rowOff>
                  </to>
                </anchor>
              </controlPr>
            </control>
          </mc:Choice>
        </mc:AlternateContent>
        <mc:AlternateContent xmlns:mc="http://schemas.openxmlformats.org/markup-compatibility/2006">
          <mc:Choice Requires="x14">
            <control shapeId="5132" r:id="rId7" name="Check Box 12">
              <controlPr locked="0" defaultSize="0" autoFill="0" autoLine="0" autoPict="0">
                <anchor moveWithCells="1">
                  <from>
                    <xdr:col>13</xdr:col>
                    <xdr:colOff>31750</xdr:colOff>
                    <xdr:row>33</xdr:row>
                    <xdr:rowOff>31750</xdr:rowOff>
                  </from>
                  <to>
                    <xdr:col>14</xdr:col>
                    <xdr:colOff>38100</xdr:colOff>
                    <xdr:row>33</xdr:row>
                    <xdr:rowOff>241300</xdr:rowOff>
                  </to>
                </anchor>
              </controlPr>
            </control>
          </mc:Choice>
        </mc:AlternateContent>
        <mc:AlternateContent xmlns:mc="http://schemas.openxmlformats.org/markup-compatibility/2006">
          <mc:Choice Requires="x14">
            <control shapeId="5133" r:id="rId8" name="Check Box 13">
              <controlPr locked="0" defaultSize="0" autoFill="0" autoLine="0" autoPict="0">
                <anchor moveWithCells="1">
                  <from>
                    <xdr:col>16</xdr:col>
                    <xdr:colOff>38100</xdr:colOff>
                    <xdr:row>33</xdr:row>
                    <xdr:rowOff>31750</xdr:rowOff>
                  </from>
                  <to>
                    <xdr:col>17</xdr:col>
                    <xdr:colOff>0</xdr:colOff>
                    <xdr:row>33</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D75A86C0-56F8-493D-843E-F2A508DCC4F1}">
          <x14:formula1>
            <xm:f>入力規則!$I$6:$I$10</xm:f>
          </x14:formula1>
          <xm:sqref>V17 F19:F20 N19:N20</xm:sqref>
        </x14:dataValidation>
        <x14:dataValidation type="list" allowBlank="1" showInputMessage="1" showErrorMessage="1" xr:uid="{CC68E64F-CC32-4B1C-BD7F-9D16EB2BA1CD}">
          <x14:formula1>
            <xm:f>入力規則!$F$6:$F$8</xm:f>
          </x14:formula1>
          <xm:sqref>I31</xm:sqref>
        </x14:dataValidation>
        <x14:dataValidation type="list" allowBlank="1" showInputMessage="1" showErrorMessage="1" xr:uid="{D5D01152-EA2D-46AD-A2A6-EF35EF439FAA}">
          <x14:formula1>
            <xm:f>入力規則!$H$2:$H$32</xm:f>
          </x14:formula1>
          <xm:sqref>Z17 M31 J19:J20 R19:R20</xm:sqref>
        </x14:dataValidation>
        <x14:dataValidation type="list" allowBlank="1" showInputMessage="1" showErrorMessage="1" xr:uid="{08D7CCA1-428B-471F-807D-2247981D0207}">
          <x14:formula1>
            <xm:f>入力規則!$G$2:$G$13</xm:f>
          </x14:formula1>
          <xm:sqref>X17 K31 H19:H20 P19:P20</xm:sqref>
        </x14:dataValidation>
        <x14:dataValidation type="list" imeMode="halfAlpha" allowBlank="1" showInputMessage="1" showErrorMessage="1" xr:uid="{ABFBF615-A062-4417-8CAE-92344EA72EE3}">
          <x14:formula1>
            <xm:f>入力規則!$H$2:$H$32</xm:f>
          </x14:formula1>
          <xm:sqref>I37:I46 J21:J30 R21:R30</xm:sqref>
        </x14:dataValidation>
        <x14:dataValidation type="list" imeMode="halfAlpha" allowBlank="1" showInputMessage="1" showErrorMessage="1" xr:uid="{55BF1902-BFFD-42F7-8565-7B567AFBD940}">
          <x14:formula1>
            <xm:f>入力規則!$G$2:$G$13</xm:f>
          </x14:formula1>
          <xm:sqref>G37:G46 H21:H30 P21:P30</xm:sqref>
        </x14:dataValidation>
        <x14:dataValidation type="list" imeMode="halfAlpha" allowBlank="1" showInputMessage="1" showErrorMessage="1" xr:uid="{5DC88F4F-3893-47B4-8F0C-5B7D881572E2}">
          <x14:formula1>
            <xm:f>入力規則!$I$6:$I$10</xm:f>
          </x14:formula1>
          <xm:sqref>E37:E46 F21:F30 N21:N30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F28A-C7A1-4A75-BBDB-2796035F5E97}">
  <sheetPr>
    <tabColor theme="9" tint="0.59999389629810485"/>
    <pageSetUpPr fitToPage="1"/>
  </sheetPr>
  <dimension ref="A1:AH79"/>
  <sheetViews>
    <sheetView tabSelected="1" zoomScaleNormal="100" workbookViewId="0">
      <selection activeCell="B5" sqref="B5:C5"/>
    </sheetView>
  </sheetViews>
  <sheetFormatPr defaultColWidth="9" defaultRowHeight="15"/>
  <cols>
    <col min="1" max="1" width="1.36328125" style="230" customWidth="1"/>
    <col min="2" max="3" width="3.36328125" style="230" customWidth="1"/>
    <col min="4" max="4" width="10.453125" style="230" customWidth="1"/>
    <col min="5" max="19" width="3.6328125" style="230" customWidth="1"/>
    <col min="20" max="20" width="5" style="230" customWidth="1"/>
    <col min="21" max="21" width="3.6328125" style="230" customWidth="1"/>
    <col min="22" max="22" width="5" style="230" customWidth="1"/>
    <col min="23" max="25" width="3.6328125" style="230" customWidth="1"/>
    <col min="26" max="26" width="3.36328125" style="230" customWidth="1"/>
    <col min="27" max="27" width="3.6328125" style="230" customWidth="1"/>
    <col min="28" max="28" width="50.6328125" style="284" customWidth="1"/>
    <col min="29" max="29" width="9" style="291" hidden="1" customWidth="1"/>
    <col min="30" max="30" width="12.6328125" style="292" hidden="1" customWidth="1"/>
    <col min="31" max="31" width="15.90625" style="292" hidden="1" customWidth="1"/>
    <col min="32" max="32" width="10.6328125" style="146" hidden="1" customWidth="1"/>
    <col min="33" max="33" width="54.26953125" style="230" hidden="1" customWidth="1"/>
    <col min="34" max="34" width="10.6328125" style="230" customWidth="1"/>
    <col min="35" max="35" width="9" style="230" customWidth="1"/>
    <col min="36" max="16384" width="9" style="230"/>
  </cols>
  <sheetData>
    <row r="1" spans="1:34" ht="20.149999999999999" customHeight="1">
      <c r="Y1" s="281"/>
      <c r="Z1" s="282"/>
      <c r="AA1" s="283" t="s">
        <v>283</v>
      </c>
      <c r="AC1" s="285" t="s">
        <v>1</v>
      </c>
      <c r="AD1" s="286"/>
      <c r="AE1" s="286"/>
      <c r="AF1" s="22"/>
      <c r="AG1" s="287"/>
    </row>
    <row r="2" spans="1:34" ht="13.5" customHeight="1">
      <c r="S2" s="232"/>
      <c r="T2" s="233"/>
      <c r="U2" s="289"/>
      <c r="V2" s="289"/>
      <c r="W2" s="289"/>
      <c r="X2" s="289"/>
      <c r="Y2" s="289"/>
      <c r="Z2" s="289"/>
      <c r="AA2" s="234" t="str">
        <f>IF('加算⑧（①-1）'!$E$4="","",'加算⑧（①-1）'!$E$4)</f>
        <v/>
      </c>
    </row>
    <row r="3" spans="1:34" ht="32.5" customHeight="1">
      <c r="B3" s="231" t="s">
        <v>301</v>
      </c>
      <c r="C3" s="231"/>
      <c r="S3" s="232"/>
      <c r="T3" s="233"/>
      <c r="U3" s="289"/>
      <c r="V3" s="289"/>
      <c r="W3" s="289"/>
      <c r="X3" s="289"/>
      <c r="Y3" s="289"/>
      <c r="Z3" s="289"/>
      <c r="AA3" s="234"/>
    </row>
    <row r="4" spans="1:34" s="294" customFormat="1" ht="26.25" customHeight="1">
      <c r="B4" s="295" t="s">
        <v>302</v>
      </c>
      <c r="C4" s="295"/>
      <c r="D4" s="295"/>
      <c r="E4" s="296"/>
      <c r="F4" s="296"/>
      <c r="G4" s="296"/>
      <c r="H4" s="296"/>
      <c r="I4" s="296"/>
      <c r="J4" s="296"/>
      <c r="K4" s="297"/>
      <c r="L4" s="297"/>
      <c r="M4" s="230"/>
      <c r="N4" s="230"/>
      <c r="O4" s="230"/>
      <c r="P4" s="230"/>
      <c r="Q4" s="230"/>
      <c r="R4" s="230"/>
      <c r="S4" s="230"/>
      <c r="T4" s="230"/>
      <c r="U4" s="230"/>
      <c r="V4" s="230"/>
      <c r="W4" s="230"/>
      <c r="X4" s="230"/>
      <c r="Y4" s="230"/>
      <c r="Z4" s="230"/>
      <c r="AA4" s="292"/>
      <c r="AB4" s="226" t="str">
        <f>IF(AA2&lt;&gt;"","","※「加算⑧（①-1）」シートで企業名を入力してください")</f>
        <v>※「加算⑧（①-1）」シートで企業名を入力してください</v>
      </c>
      <c r="AC4" s="299"/>
      <c r="AD4" s="300" t="str">
        <f>IF(AD5=TRUE,"A",(IF(AD6=TRUE,"B","")))</f>
        <v/>
      </c>
      <c r="AE4" s="301">
        <f>COUNTIF(AD5:AD6,"TRUE")</f>
        <v>0</v>
      </c>
      <c r="AF4" s="148"/>
    </row>
    <row r="5" spans="1:34" s="294" customFormat="1" ht="26.25" customHeight="1">
      <c r="B5" s="529"/>
      <c r="C5" s="530"/>
      <c r="D5" s="280" t="s">
        <v>310</v>
      </c>
      <c r="E5" s="273"/>
      <c r="F5" s="273"/>
      <c r="G5" s="273"/>
      <c r="H5" s="273"/>
      <c r="I5" s="273"/>
      <c r="J5" s="273"/>
      <c r="K5" s="222"/>
      <c r="L5" s="222"/>
      <c r="M5" s="230"/>
      <c r="N5" s="230"/>
      <c r="O5" s="230"/>
      <c r="P5" s="230"/>
      <c r="Q5" s="230"/>
      <c r="R5" s="230"/>
      <c r="S5" s="230"/>
      <c r="T5" s="230"/>
      <c r="U5" s="230"/>
      <c r="V5" s="230"/>
      <c r="W5" s="230"/>
      <c r="X5" s="230"/>
      <c r="Y5" s="230"/>
      <c r="Z5" s="230"/>
      <c r="AA5" s="292"/>
      <c r="AB5" s="226" t="str">
        <f>IF(AE4=1,"","※申請書２ページと同じ方（どちらか）に✓をしてください")</f>
        <v>※申請書２ページと同じ方（どちらか）に✓をしてください</v>
      </c>
      <c r="AC5" s="302" t="s">
        <v>4</v>
      </c>
      <c r="AD5" s="12" t="b">
        <v>0</v>
      </c>
      <c r="AE5" s="219" t="s">
        <v>5</v>
      </c>
      <c r="AF5" s="147">
        <v>58</v>
      </c>
    </row>
    <row r="6" spans="1:34" s="294" customFormat="1" ht="26.25" customHeight="1">
      <c r="B6" s="531"/>
      <c r="C6" s="532"/>
      <c r="D6" s="280" t="s">
        <v>311</v>
      </c>
      <c r="E6" s="273"/>
      <c r="F6" s="273"/>
      <c r="G6" s="273"/>
      <c r="H6" s="273"/>
      <c r="I6" s="273"/>
      <c r="J6" s="273"/>
      <c r="K6" s="222"/>
      <c r="L6" s="222"/>
      <c r="M6" s="230"/>
      <c r="N6" s="230"/>
      <c r="O6" s="230"/>
      <c r="P6" s="230"/>
      <c r="Q6" s="230"/>
      <c r="R6" s="230"/>
      <c r="S6" s="230"/>
      <c r="T6" s="230"/>
      <c r="U6" s="230"/>
      <c r="V6" s="230"/>
      <c r="W6" s="230"/>
      <c r="X6" s="230"/>
      <c r="Y6" s="230"/>
      <c r="Z6" s="230"/>
      <c r="AA6" s="292"/>
      <c r="AB6" s="303"/>
      <c r="AC6" s="304" t="s">
        <v>275</v>
      </c>
      <c r="AD6" s="12" t="b">
        <v>0</v>
      </c>
      <c r="AE6" s="219" t="s">
        <v>6</v>
      </c>
      <c r="AF6" s="147">
        <v>45</v>
      </c>
    </row>
    <row r="7" spans="1:34" s="294" customFormat="1" ht="3" customHeight="1">
      <c r="B7" s="280"/>
      <c r="C7" s="280"/>
      <c r="D7" s="280"/>
      <c r="E7" s="273"/>
      <c r="F7" s="273"/>
      <c r="G7" s="273"/>
      <c r="H7" s="273"/>
      <c r="I7" s="273"/>
      <c r="J7" s="273"/>
      <c r="K7" s="222"/>
      <c r="L7" s="222"/>
      <c r="M7" s="230"/>
      <c r="N7" s="230"/>
      <c r="O7" s="230"/>
      <c r="P7" s="230"/>
      <c r="Q7" s="230"/>
      <c r="R7" s="230"/>
      <c r="S7" s="230"/>
      <c r="T7" s="230"/>
      <c r="U7" s="230"/>
      <c r="V7" s="230"/>
      <c r="W7" s="230"/>
      <c r="X7" s="230"/>
      <c r="Y7" s="230"/>
      <c r="Z7" s="230"/>
      <c r="AA7" s="292"/>
      <c r="AB7" s="298"/>
      <c r="AC7" s="299"/>
      <c r="AD7" s="219"/>
      <c r="AE7" s="219" t="s">
        <v>221</v>
      </c>
      <c r="AF7" s="147"/>
    </row>
    <row r="8" spans="1:34" s="294" customFormat="1" ht="7" customHeight="1">
      <c r="B8" s="273"/>
      <c r="C8" s="273"/>
      <c r="D8" s="273"/>
      <c r="E8" s="273"/>
      <c r="F8" s="273"/>
      <c r="G8" s="273"/>
      <c r="H8" s="273"/>
      <c r="I8" s="273"/>
      <c r="J8" s="273"/>
      <c r="K8" s="222"/>
      <c r="L8" s="222"/>
      <c r="M8" s="230"/>
      <c r="N8" s="230"/>
      <c r="O8" s="230"/>
      <c r="P8" s="230"/>
      <c r="Q8" s="230"/>
      <c r="R8" s="230"/>
      <c r="S8" s="230"/>
      <c r="T8" s="230"/>
      <c r="U8" s="230"/>
      <c r="V8" s="230"/>
      <c r="W8" s="230"/>
      <c r="X8" s="230"/>
      <c r="Y8" s="230"/>
      <c r="Z8" s="230"/>
      <c r="AA8" s="292"/>
      <c r="AB8" s="298"/>
      <c r="AC8" s="299"/>
      <c r="AD8" s="371" t="s">
        <v>289</v>
      </c>
      <c r="AE8" s="305"/>
      <c r="AF8" s="148"/>
    </row>
    <row r="9" spans="1:34" s="280" customFormat="1" ht="15.75" customHeight="1">
      <c r="B9" s="412" t="s">
        <v>305</v>
      </c>
      <c r="C9" s="413"/>
      <c r="D9" s="414"/>
      <c r="E9" s="414"/>
      <c r="F9" s="415"/>
      <c r="G9" s="394" t="s">
        <v>8</v>
      </c>
      <c r="H9" s="423"/>
      <c r="I9" s="423"/>
      <c r="J9" s="424"/>
      <c r="K9" s="428" t="s">
        <v>7</v>
      </c>
      <c r="L9" s="429"/>
      <c r="M9" s="430"/>
      <c r="N9" s="430"/>
      <c r="O9" s="430"/>
      <c r="P9" s="430"/>
      <c r="Q9" s="430"/>
      <c r="R9" s="430"/>
      <c r="S9" s="430"/>
      <c r="T9" s="430"/>
      <c r="U9" s="430"/>
      <c r="V9" s="430"/>
      <c r="W9" s="431"/>
      <c r="X9" s="432" t="s">
        <v>222</v>
      </c>
      <c r="Y9" s="433"/>
      <c r="Z9" s="433"/>
      <c r="AA9" s="434"/>
      <c r="AB9" s="306"/>
      <c r="AC9" s="299"/>
      <c r="AD9" s="305" t="s">
        <v>289</v>
      </c>
      <c r="AE9" s="305"/>
      <c r="AF9" s="148"/>
    </row>
    <row r="10" spans="1:34" s="280" customFormat="1" ht="30" customHeight="1">
      <c r="B10" s="416"/>
      <c r="C10" s="417"/>
      <c r="D10" s="418"/>
      <c r="E10" s="418"/>
      <c r="F10" s="419"/>
      <c r="G10" s="425"/>
      <c r="H10" s="426"/>
      <c r="I10" s="426"/>
      <c r="J10" s="427"/>
      <c r="K10" s="441"/>
      <c r="L10" s="442"/>
      <c r="M10" s="442"/>
      <c r="N10" s="442"/>
      <c r="O10" s="442"/>
      <c r="P10" s="442"/>
      <c r="Q10" s="442"/>
      <c r="R10" s="442"/>
      <c r="S10" s="442"/>
      <c r="T10" s="442"/>
      <c r="U10" s="442"/>
      <c r="V10" s="442"/>
      <c r="W10" s="443"/>
      <c r="X10" s="435"/>
      <c r="Y10" s="436"/>
      <c r="Z10" s="436"/>
      <c r="AA10" s="437"/>
      <c r="AB10" s="306"/>
      <c r="AC10" s="299"/>
      <c r="AD10" s="305"/>
      <c r="AE10" s="305"/>
      <c r="AF10" s="148"/>
    </row>
    <row r="11" spans="1:34" s="280" customFormat="1" ht="15.75" customHeight="1">
      <c r="B11" s="416"/>
      <c r="C11" s="417"/>
      <c r="D11" s="418"/>
      <c r="E11" s="418"/>
      <c r="F11" s="419"/>
      <c r="G11" s="394" t="s">
        <v>9</v>
      </c>
      <c r="H11" s="423"/>
      <c r="I11" s="423"/>
      <c r="J11" s="424"/>
      <c r="K11" s="447" t="s">
        <v>7</v>
      </c>
      <c r="L11" s="448"/>
      <c r="M11" s="430"/>
      <c r="N11" s="430"/>
      <c r="O11" s="430"/>
      <c r="P11" s="430"/>
      <c r="Q11" s="430"/>
      <c r="R11" s="430"/>
      <c r="S11" s="430"/>
      <c r="T11" s="430"/>
      <c r="U11" s="430"/>
      <c r="V11" s="430"/>
      <c r="W11" s="431"/>
      <c r="X11" s="435"/>
      <c r="Y11" s="436"/>
      <c r="Z11" s="436"/>
      <c r="AA11" s="437"/>
      <c r="AB11" s="306"/>
      <c r="AC11" s="299"/>
      <c r="AD11" s="305"/>
      <c r="AE11" s="305"/>
      <c r="AF11" s="148"/>
    </row>
    <row r="12" spans="1:34" s="280" customFormat="1" ht="30" customHeight="1">
      <c r="B12" s="416"/>
      <c r="C12" s="417"/>
      <c r="D12" s="418"/>
      <c r="E12" s="418"/>
      <c r="F12" s="419"/>
      <c r="G12" s="444"/>
      <c r="H12" s="445"/>
      <c r="I12" s="445"/>
      <c r="J12" s="446"/>
      <c r="K12" s="449"/>
      <c r="L12" s="450"/>
      <c r="M12" s="450"/>
      <c r="N12" s="450"/>
      <c r="O12" s="450"/>
      <c r="P12" s="450"/>
      <c r="Q12" s="450"/>
      <c r="R12" s="450"/>
      <c r="S12" s="450"/>
      <c r="T12" s="450"/>
      <c r="U12" s="450"/>
      <c r="V12" s="450"/>
      <c r="W12" s="451"/>
      <c r="X12" s="435"/>
      <c r="Y12" s="436"/>
      <c r="Z12" s="436"/>
      <c r="AA12" s="437"/>
      <c r="AB12" s="306"/>
      <c r="AC12" s="299"/>
      <c r="AD12" s="149" t="b">
        <v>0</v>
      </c>
      <c r="AE12" s="305"/>
      <c r="AF12" s="148"/>
    </row>
    <row r="13" spans="1:34" s="280" customFormat="1" ht="19.5" customHeight="1">
      <c r="B13" s="420"/>
      <c r="C13" s="421"/>
      <c r="D13" s="421"/>
      <c r="E13" s="421"/>
      <c r="F13" s="422"/>
      <c r="G13" s="425"/>
      <c r="H13" s="426"/>
      <c r="I13" s="426"/>
      <c r="J13" s="427"/>
      <c r="K13" s="391" t="s">
        <v>10</v>
      </c>
      <c r="L13" s="392"/>
      <c r="M13" s="392"/>
      <c r="N13" s="392"/>
      <c r="O13" s="392"/>
      <c r="P13" s="392"/>
      <c r="Q13" s="393"/>
      <c r="R13" s="393"/>
      <c r="S13" s="393"/>
      <c r="T13" s="393"/>
      <c r="U13" s="393"/>
      <c r="V13" s="393"/>
      <c r="W13" s="307" t="s">
        <v>11</v>
      </c>
      <c r="X13" s="438"/>
      <c r="Y13" s="439"/>
      <c r="Z13" s="439"/>
      <c r="AA13" s="440"/>
      <c r="AB13" s="306"/>
      <c r="AC13" s="299"/>
      <c r="AD13" s="305"/>
      <c r="AE13" s="305"/>
      <c r="AF13" s="148"/>
    </row>
    <row r="14" spans="1:34" s="280" customFormat="1" ht="20.25" customHeight="1">
      <c r="B14" s="394" t="s">
        <v>12</v>
      </c>
      <c r="C14" s="395"/>
      <c r="D14" s="396"/>
      <c r="E14" s="396"/>
      <c r="F14" s="397"/>
      <c r="G14" s="402"/>
      <c r="H14" s="403"/>
      <c r="I14" s="403"/>
      <c r="J14" s="403"/>
      <c r="K14" s="403"/>
      <c r="L14" s="403"/>
      <c r="M14" s="403"/>
      <c r="N14" s="403"/>
      <c r="O14" s="403"/>
      <c r="P14" s="403"/>
      <c r="Q14" s="403"/>
      <c r="R14" s="403"/>
      <c r="S14" s="404"/>
      <c r="T14" s="394" t="s">
        <v>13</v>
      </c>
      <c r="U14" s="408"/>
      <c r="V14" s="411" t="s">
        <v>14</v>
      </c>
      <c r="W14" s="377"/>
      <c r="X14" s="377"/>
      <c r="Y14" s="308"/>
      <c r="Z14" s="377"/>
      <c r="AA14" s="378"/>
      <c r="AB14" s="306"/>
      <c r="AC14" s="299"/>
      <c r="AD14" s="305" t="s">
        <v>15</v>
      </c>
      <c r="AE14" s="305" t="s">
        <v>16</v>
      </c>
      <c r="AF14" s="148" t="s">
        <v>17</v>
      </c>
    </row>
    <row r="15" spans="1:34" s="280" customFormat="1" ht="30" customHeight="1" thickBot="1">
      <c r="B15" s="398"/>
      <c r="C15" s="399"/>
      <c r="D15" s="400"/>
      <c r="E15" s="400"/>
      <c r="F15" s="401"/>
      <c r="G15" s="405"/>
      <c r="H15" s="406"/>
      <c r="I15" s="406"/>
      <c r="J15" s="406"/>
      <c r="K15" s="406"/>
      <c r="L15" s="406"/>
      <c r="M15" s="406"/>
      <c r="N15" s="406"/>
      <c r="O15" s="406"/>
      <c r="P15" s="406"/>
      <c r="Q15" s="406"/>
      <c r="R15" s="406"/>
      <c r="S15" s="407"/>
      <c r="T15" s="409"/>
      <c r="U15" s="410"/>
      <c r="V15" s="14"/>
      <c r="W15" s="309" t="s">
        <v>18</v>
      </c>
      <c r="X15" s="15"/>
      <c r="Y15" s="309" t="s">
        <v>19</v>
      </c>
      <c r="Z15" s="15"/>
      <c r="AA15" s="310" t="s">
        <v>20</v>
      </c>
      <c r="AB15" s="306"/>
      <c r="AC15" s="299"/>
      <c r="AD15" s="311">
        <f>IF(Z15="",1,DATEVALUE(CONCATENATE(V14,V15,W15,X15,Y15,Z15,AA15)))</f>
        <v>1</v>
      </c>
      <c r="AE15" s="312">
        <f>EDATE(AD15,24)-1</f>
        <v>731</v>
      </c>
      <c r="AF15" s="150">
        <f>AD15+56</f>
        <v>57</v>
      </c>
      <c r="AG15" s="313"/>
    </row>
    <row r="16" spans="1:34" s="315" customFormat="1" ht="23.25" customHeight="1">
      <c r="A16" s="314"/>
      <c r="B16" s="379"/>
      <c r="C16" s="380"/>
      <c r="D16" s="381"/>
      <c r="E16" s="382" t="s">
        <v>21</v>
      </c>
      <c r="F16" s="383"/>
      <c r="G16" s="383"/>
      <c r="H16" s="383"/>
      <c r="I16" s="383"/>
      <c r="J16" s="383"/>
      <c r="K16" s="383"/>
      <c r="L16" s="383"/>
      <c r="M16" s="383"/>
      <c r="N16" s="383"/>
      <c r="O16" s="383"/>
      <c r="P16" s="383"/>
      <c r="Q16" s="383"/>
      <c r="R16" s="383"/>
      <c r="S16" s="383"/>
      <c r="T16" s="384" t="s">
        <v>22</v>
      </c>
      <c r="U16" s="385"/>
      <c r="V16" s="386" t="s">
        <v>23</v>
      </c>
      <c r="W16" s="387"/>
      <c r="X16" s="388" t="s">
        <v>24</v>
      </c>
      <c r="Y16" s="389"/>
      <c r="Z16" s="389"/>
      <c r="AA16" s="390"/>
      <c r="AC16" s="316"/>
      <c r="AD16" s="317" t="s">
        <v>223</v>
      </c>
      <c r="AE16" s="317" t="s">
        <v>224</v>
      </c>
      <c r="AF16" s="151" t="s">
        <v>225</v>
      </c>
      <c r="AG16" s="318"/>
      <c r="AH16" s="318"/>
    </row>
    <row r="17" spans="2:34" s="319" customFormat="1" ht="23.25" hidden="1" customHeight="1">
      <c r="B17" s="466" t="s">
        <v>226</v>
      </c>
      <c r="C17" s="467"/>
      <c r="D17" s="468"/>
      <c r="E17" s="472" t="s">
        <v>26</v>
      </c>
      <c r="F17" s="462"/>
      <c r="G17" s="462" t="s">
        <v>18</v>
      </c>
      <c r="H17" s="462"/>
      <c r="I17" s="462" t="s">
        <v>27</v>
      </c>
      <c r="J17" s="462"/>
      <c r="K17" s="462" t="s">
        <v>20</v>
      </c>
      <c r="L17" s="462" t="s">
        <v>28</v>
      </c>
      <c r="M17" s="464" t="s">
        <v>26</v>
      </c>
      <c r="N17" s="462"/>
      <c r="O17" s="462" t="s">
        <v>18</v>
      </c>
      <c r="P17" s="462"/>
      <c r="Q17" s="462" t="s">
        <v>19</v>
      </c>
      <c r="R17" s="462"/>
      <c r="S17" s="484" t="s">
        <v>20</v>
      </c>
      <c r="T17" s="486"/>
      <c r="U17" s="487"/>
      <c r="V17" s="487"/>
      <c r="W17" s="487"/>
      <c r="X17" s="487"/>
      <c r="Y17" s="487"/>
      <c r="Z17" s="487"/>
      <c r="AA17" s="488"/>
      <c r="AB17" s="320"/>
      <c r="AC17" s="321"/>
      <c r="AD17" s="322" t="e">
        <f>DATEVALUE(CONCATENATE(E17,F17,G17,H17,I17,J17,K17))</f>
        <v>#VALUE!</v>
      </c>
      <c r="AE17" s="322" t="e">
        <f>DATEVALUE(CONCATENATE(M17,N17,O17,P17,Q17,R17,S17))</f>
        <v>#VALUE!</v>
      </c>
      <c r="AF17" s="323" t="str">
        <f>IFERROR(IF(OR(AD17=1,AE17=1),0,AE17-AD17+1),"")</f>
        <v/>
      </c>
      <c r="AG17" s="324" t="s">
        <v>227</v>
      </c>
      <c r="AH17" s="325"/>
    </row>
    <row r="18" spans="2:34" s="326" customFormat="1" ht="23.25" hidden="1" customHeight="1">
      <c r="B18" s="469"/>
      <c r="C18" s="470"/>
      <c r="D18" s="471"/>
      <c r="E18" s="473"/>
      <c r="F18" s="463"/>
      <c r="G18" s="463"/>
      <c r="H18" s="463"/>
      <c r="I18" s="463"/>
      <c r="J18" s="463"/>
      <c r="K18" s="463"/>
      <c r="L18" s="463"/>
      <c r="M18" s="465"/>
      <c r="N18" s="463"/>
      <c r="O18" s="463"/>
      <c r="P18" s="463"/>
      <c r="Q18" s="463"/>
      <c r="R18" s="463"/>
      <c r="S18" s="485"/>
      <c r="T18" s="489"/>
      <c r="U18" s="490"/>
      <c r="V18" s="490"/>
      <c r="W18" s="490"/>
      <c r="X18" s="490"/>
      <c r="Y18" s="490"/>
      <c r="Z18" s="490"/>
      <c r="AA18" s="491"/>
      <c r="AB18" s="18" t="str">
        <f>IFERROR(IF(AE17&gt;=AD15,"※産前休業期間は出生日以前を入力してください",""),"")</f>
        <v/>
      </c>
      <c r="AC18" s="327" t="s">
        <v>4</v>
      </c>
      <c r="AD18" s="322"/>
      <c r="AE18" s="322"/>
      <c r="AF18" s="201"/>
      <c r="AG18" s="324" t="s">
        <v>228</v>
      </c>
      <c r="AH18" s="325"/>
    </row>
    <row r="19" spans="2:34" s="280" customFormat="1" ht="23.25" customHeight="1">
      <c r="B19" s="452" t="s">
        <v>25</v>
      </c>
      <c r="C19" s="396"/>
      <c r="D19" s="397"/>
      <c r="E19" s="456" t="s">
        <v>26</v>
      </c>
      <c r="F19" s="458"/>
      <c r="G19" s="460" t="s">
        <v>18</v>
      </c>
      <c r="H19" s="458"/>
      <c r="I19" s="460" t="s">
        <v>27</v>
      </c>
      <c r="J19" s="458"/>
      <c r="K19" s="460" t="s">
        <v>20</v>
      </c>
      <c r="L19" s="460" t="s">
        <v>28</v>
      </c>
      <c r="M19" s="474" t="s">
        <v>26</v>
      </c>
      <c r="N19" s="458"/>
      <c r="O19" s="460" t="s">
        <v>18</v>
      </c>
      <c r="P19" s="458"/>
      <c r="Q19" s="460" t="s">
        <v>19</v>
      </c>
      <c r="R19" s="458"/>
      <c r="S19" s="494" t="s">
        <v>20</v>
      </c>
      <c r="T19" s="496">
        <f>AF19</f>
        <v>0</v>
      </c>
      <c r="U19" s="476" t="s">
        <v>29</v>
      </c>
      <c r="V19" s="478"/>
      <c r="W19" s="476" t="s">
        <v>20</v>
      </c>
      <c r="X19" s="480"/>
      <c r="Y19" s="482">
        <f>IFERROR(IF(T19-V19&lt;0,0,T19-V19),0)</f>
        <v>0</v>
      </c>
      <c r="Z19" s="482"/>
      <c r="AA19" s="492" t="s">
        <v>20</v>
      </c>
      <c r="AB19" s="328"/>
      <c r="AC19" s="302"/>
      <c r="AD19" s="329">
        <f>IF(J19&lt;&gt;"",DATEVALUE(CONCATENATE(E19,F19,G19,H19,I19,J19,K19)),1)</f>
        <v>1</v>
      </c>
      <c r="AE19" s="330">
        <f>IF(R19&lt;&gt;"",DATEVALUE(CONCATENATE(M19,N19,O19,P19,Q19,R19,S19)),1)</f>
        <v>1</v>
      </c>
      <c r="AF19" s="331">
        <f>IF(OR(AD19=1,AE19=1),0,IF(AE19&gt;$AE$15,$AE$15-AD19+1,AE19-AD19+1))</f>
        <v>0</v>
      </c>
      <c r="AG19" s="332" t="s">
        <v>30</v>
      </c>
      <c r="AH19" s="318"/>
    </row>
    <row r="20" spans="2:34" ht="23.25" customHeight="1">
      <c r="B20" s="453"/>
      <c r="C20" s="454"/>
      <c r="D20" s="455"/>
      <c r="E20" s="457"/>
      <c r="F20" s="459"/>
      <c r="G20" s="461"/>
      <c r="H20" s="459"/>
      <c r="I20" s="461"/>
      <c r="J20" s="459"/>
      <c r="K20" s="461"/>
      <c r="L20" s="461"/>
      <c r="M20" s="475"/>
      <c r="N20" s="459"/>
      <c r="O20" s="461"/>
      <c r="P20" s="459"/>
      <c r="Q20" s="461"/>
      <c r="R20" s="459"/>
      <c r="S20" s="495"/>
      <c r="T20" s="497"/>
      <c r="U20" s="477"/>
      <c r="V20" s="479"/>
      <c r="W20" s="477"/>
      <c r="X20" s="481"/>
      <c r="Y20" s="483"/>
      <c r="Z20" s="483"/>
      <c r="AA20" s="493"/>
      <c r="AB20" s="18"/>
      <c r="AC20" s="302"/>
      <c r="AD20" s="329"/>
      <c r="AE20" s="329"/>
      <c r="AF20" s="148"/>
      <c r="AG20" s="332" t="s">
        <v>31</v>
      </c>
      <c r="AH20" s="318"/>
    </row>
    <row r="21" spans="2:34" ht="23.25" customHeight="1">
      <c r="B21" s="452" t="s">
        <v>32</v>
      </c>
      <c r="C21" s="396"/>
      <c r="D21" s="397"/>
      <c r="E21" s="456" t="s">
        <v>26</v>
      </c>
      <c r="F21" s="458"/>
      <c r="G21" s="460" t="s">
        <v>18</v>
      </c>
      <c r="H21" s="458"/>
      <c r="I21" s="460" t="s">
        <v>27</v>
      </c>
      <c r="J21" s="458"/>
      <c r="K21" s="460" t="s">
        <v>20</v>
      </c>
      <c r="L21" s="460" t="s">
        <v>28</v>
      </c>
      <c r="M21" s="474" t="s">
        <v>26</v>
      </c>
      <c r="N21" s="458"/>
      <c r="O21" s="460" t="s">
        <v>18</v>
      </c>
      <c r="P21" s="458"/>
      <c r="Q21" s="460" t="s">
        <v>19</v>
      </c>
      <c r="R21" s="458"/>
      <c r="S21" s="494" t="s">
        <v>20</v>
      </c>
      <c r="T21" s="498">
        <f>AF21</f>
        <v>0</v>
      </c>
      <c r="U21" s="476" t="s">
        <v>20</v>
      </c>
      <c r="V21" s="478"/>
      <c r="W21" s="476" t="s">
        <v>20</v>
      </c>
      <c r="X21" s="480"/>
      <c r="Y21" s="482">
        <f>IFERROR(IF(T21-V21&lt;0,0,T21-V21),0)</f>
        <v>0</v>
      </c>
      <c r="Z21" s="482"/>
      <c r="AA21" s="492" t="s">
        <v>20</v>
      </c>
      <c r="AB21" s="18" t="str">
        <f>IF(AD21=1,"",IF(AD21&lt;=$AE$19,"※開始日は産後パパ育休終了日の翌日以降としてください",""))</f>
        <v/>
      </c>
      <c r="AC21" s="302" t="s">
        <v>4</v>
      </c>
      <c r="AD21" s="329">
        <f>IF(J21&lt;&gt;"",DATEVALUE(CONCATENATE(E21,F21,G21,H21,I21,J21,K21)),1)</f>
        <v>1</v>
      </c>
      <c r="AE21" s="330">
        <f>IF(R21&lt;&gt;"",DATEVALUE(CONCATENATE(M21,N21,O21,P21,Q21,R21,S21)),1)</f>
        <v>1</v>
      </c>
      <c r="AF21" s="331">
        <f>IF(OR(AD21=1,AE21=1),0,IF(AE21&gt;$AE$15,$AE$15-AD21+1,AE21-AD21+1))</f>
        <v>0</v>
      </c>
      <c r="AG21" s="333" t="s">
        <v>33</v>
      </c>
      <c r="AH21" s="318"/>
    </row>
    <row r="22" spans="2:34" ht="23.25" customHeight="1">
      <c r="B22" s="453"/>
      <c r="C22" s="454"/>
      <c r="D22" s="455"/>
      <c r="E22" s="457"/>
      <c r="F22" s="459"/>
      <c r="G22" s="461"/>
      <c r="H22" s="459"/>
      <c r="I22" s="461"/>
      <c r="J22" s="459"/>
      <c r="K22" s="461"/>
      <c r="L22" s="461"/>
      <c r="M22" s="475"/>
      <c r="N22" s="459"/>
      <c r="O22" s="461"/>
      <c r="P22" s="459"/>
      <c r="Q22" s="461"/>
      <c r="R22" s="459"/>
      <c r="S22" s="495"/>
      <c r="T22" s="499"/>
      <c r="U22" s="477"/>
      <c r="V22" s="479"/>
      <c r="W22" s="477"/>
      <c r="X22" s="481"/>
      <c r="Y22" s="483"/>
      <c r="Z22" s="483"/>
      <c r="AA22" s="493"/>
      <c r="AB22" s="18"/>
      <c r="AC22" s="302"/>
      <c r="AD22" s="329"/>
      <c r="AE22" s="329"/>
      <c r="AF22" s="148"/>
      <c r="AG22" s="332" t="s">
        <v>31</v>
      </c>
      <c r="AH22" s="318"/>
    </row>
    <row r="23" spans="2:34" ht="23.25" customHeight="1">
      <c r="B23" s="452" t="s">
        <v>34</v>
      </c>
      <c r="C23" s="396"/>
      <c r="D23" s="397"/>
      <c r="E23" s="456" t="s">
        <v>26</v>
      </c>
      <c r="F23" s="458"/>
      <c r="G23" s="460" t="s">
        <v>18</v>
      </c>
      <c r="H23" s="458"/>
      <c r="I23" s="460" t="s">
        <v>27</v>
      </c>
      <c r="J23" s="458"/>
      <c r="K23" s="460" t="s">
        <v>20</v>
      </c>
      <c r="L23" s="460" t="s">
        <v>28</v>
      </c>
      <c r="M23" s="474" t="s">
        <v>26</v>
      </c>
      <c r="N23" s="458"/>
      <c r="O23" s="460" t="s">
        <v>18</v>
      </c>
      <c r="P23" s="458"/>
      <c r="Q23" s="460" t="s">
        <v>19</v>
      </c>
      <c r="R23" s="458"/>
      <c r="S23" s="494" t="s">
        <v>20</v>
      </c>
      <c r="T23" s="498">
        <f>AF23</f>
        <v>0</v>
      </c>
      <c r="U23" s="476" t="s">
        <v>20</v>
      </c>
      <c r="V23" s="478"/>
      <c r="W23" s="476" t="s">
        <v>20</v>
      </c>
      <c r="X23" s="480"/>
      <c r="Y23" s="482">
        <f>IFERROR(IF(T23-V23&lt;0,0,T23-V23),0)</f>
        <v>0</v>
      </c>
      <c r="Z23" s="482"/>
      <c r="AA23" s="492" t="s">
        <v>20</v>
      </c>
      <c r="AB23" s="19" t="str">
        <f>IF(J23&lt;&gt;"",IF(MAX(AE19,AE21)&gt;=AD23,"※開始日は産後パパ育休終了日の翌日以降としてください",""),"")</f>
        <v/>
      </c>
      <c r="AC23" s="302" t="s">
        <v>4</v>
      </c>
      <c r="AD23" s="329">
        <f>IF(J23&lt;&gt;"",DATEVALUE(CONCATENATE(E23,F23,G23,H23,I23,J23,K23)),1)</f>
        <v>1</v>
      </c>
      <c r="AE23" s="330">
        <f>IF(R23&lt;&gt;"",DATEVALUE(CONCATENATE(M23,N23,O23,P23,Q23,R23,S23)),1)</f>
        <v>1</v>
      </c>
      <c r="AF23" s="331">
        <f>IF(OR(AD23=1,AE23=1),0,IF(AE23&gt;$AE$15,$AE$15-AD23+1,AE23-AD23+1))</f>
        <v>0</v>
      </c>
      <c r="AG23" s="333" t="s">
        <v>35</v>
      </c>
      <c r="AH23" s="318"/>
    </row>
    <row r="24" spans="2:34" ht="24.75" customHeight="1">
      <c r="B24" s="453"/>
      <c r="C24" s="454"/>
      <c r="D24" s="455"/>
      <c r="E24" s="457"/>
      <c r="F24" s="459"/>
      <c r="G24" s="461"/>
      <c r="H24" s="459"/>
      <c r="I24" s="461"/>
      <c r="J24" s="459"/>
      <c r="K24" s="461"/>
      <c r="L24" s="461"/>
      <c r="M24" s="475"/>
      <c r="N24" s="459"/>
      <c r="O24" s="461"/>
      <c r="P24" s="459"/>
      <c r="Q24" s="461"/>
      <c r="R24" s="459"/>
      <c r="S24" s="495"/>
      <c r="T24" s="499"/>
      <c r="U24" s="477"/>
      <c r="V24" s="479"/>
      <c r="W24" s="477"/>
      <c r="X24" s="481"/>
      <c r="Y24" s="483"/>
      <c r="Z24" s="483"/>
      <c r="AA24" s="493"/>
      <c r="AB24" s="18" t="str">
        <f>IFERROR(IF($AE$15&lt;AE23,"※2歳を超えての育業日数は除外しています",""),"")</f>
        <v/>
      </c>
      <c r="AC24" s="334" t="s">
        <v>4</v>
      </c>
      <c r="AD24" s="329"/>
      <c r="AE24" s="329"/>
      <c r="AF24" s="148"/>
      <c r="AG24" s="335" t="s">
        <v>36</v>
      </c>
      <c r="AH24" s="318"/>
    </row>
    <row r="25" spans="2:34" ht="23.25" customHeight="1">
      <c r="B25" s="452" t="s">
        <v>37</v>
      </c>
      <c r="C25" s="396"/>
      <c r="D25" s="397"/>
      <c r="E25" s="456" t="s">
        <v>26</v>
      </c>
      <c r="F25" s="458"/>
      <c r="G25" s="460" t="s">
        <v>18</v>
      </c>
      <c r="H25" s="458"/>
      <c r="I25" s="460" t="s">
        <v>27</v>
      </c>
      <c r="J25" s="458"/>
      <c r="K25" s="460" t="s">
        <v>20</v>
      </c>
      <c r="L25" s="460" t="s">
        <v>28</v>
      </c>
      <c r="M25" s="474" t="s">
        <v>26</v>
      </c>
      <c r="N25" s="458"/>
      <c r="O25" s="460" t="s">
        <v>18</v>
      </c>
      <c r="P25" s="458"/>
      <c r="Q25" s="460" t="s">
        <v>19</v>
      </c>
      <c r="R25" s="458"/>
      <c r="S25" s="494" t="s">
        <v>20</v>
      </c>
      <c r="T25" s="498">
        <f>AF25</f>
        <v>0</v>
      </c>
      <c r="U25" s="476" t="s">
        <v>20</v>
      </c>
      <c r="V25" s="478"/>
      <c r="W25" s="476" t="s">
        <v>20</v>
      </c>
      <c r="X25" s="480"/>
      <c r="Y25" s="482">
        <f>IFERROR(IF(T25-V25&lt;0,0,T25-V25),0)</f>
        <v>0</v>
      </c>
      <c r="Z25" s="482"/>
      <c r="AA25" s="492" t="s">
        <v>20</v>
      </c>
      <c r="AB25" s="18" t="str">
        <f>IF(AD25=1,"",IF(AD25&lt;=AE23,"※開始日は育業1回目の終了日の翌日以降としてください",""))</f>
        <v/>
      </c>
      <c r="AC25" s="302" t="s">
        <v>4</v>
      </c>
      <c r="AD25" s="329">
        <f>IF(J25&lt;&gt;"",DATEVALUE(CONCATENATE(E25,F25,G25,H25,I25,J25,K25)),1)</f>
        <v>1</v>
      </c>
      <c r="AE25" s="330">
        <f>IF(R25&lt;&gt;"",DATEVALUE(CONCATENATE(M25,N25,O25,P25,Q25,R25,S25)),1)</f>
        <v>1</v>
      </c>
      <c r="AF25" s="331">
        <f>IF(OR(AD25=1,AE25=1),0,IF(AE25&gt;$AE$15,$AE$15-AD25+1,AE25-AD25+1))</f>
        <v>0</v>
      </c>
      <c r="AG25" s="333" t="s">
        <v>38</v>
      </c>
      <c r="AH25" s="318"/>
    </row>
    <row r="26" spans="2:34" ht="23.25" customHeight="1">
      <c r="B26" s="453"/>
      <c r="C26" s="454"/>
      <c r="D26" s="455"/>
      <c r="E26" s="457"/>
      <c r="F26" s="459"/>
      <c r="G26" s="461"/>
      <c r="H26" s="459"/>
      <c r="I26" s="461"/>
      <c r="J26" s="459"/>
      <c r="K26" s="461"/>
      <c r="L26" s="461"/>
      <c r="M26" s="475"/>
      <c r="N26" s="459"/>
      <c r="O26" s="461"/>
      <c r="P26" s="459"/>
      <c r="Q26" s="461"/>
      <c r="R26" s="459"/>
      <c r="S26" s="495"/>
      <c r="T26" s="499"/>
      <c r="U26" s="477"/>
      <c r="V26" s="479"/>
      <c r="W26" s="477"/>
      <c r="X26" s="481"/>
      <c r="Y26" s="483"/>
      <c r="Z26" s="483"/>
      <c r="AA26" s="493"/>
      <c r="AB26" s="18" t="str">
        <f>IFERROR(IF($AE$15&lt;AE25,"※2歳を超えての育業日数は除外しています",""),"")</f>
        <v/>
      </c>
      <c r="AC26" s="334" t="s">
        <v>4</v>
      </c>
      <c r="AD26" s="329"/>
      <c r="AE26" s="329"/>
      <c r="AF26" s="148"/>
      <c r="AG26" s="335" t="s">
        <v>36</v>
      </c>
      <c r="AH26" s="318"/>
    </row>
    <row r="27" spans="2:34" ht="23.25" customHeight="1">
      <c r="B27" s="452" t="s">
        <v>229</v>
      </c>
      <c r="C27" s="396"/>
      <c r="D27" s="397"/>
      <c r="E27" s="456" t="s">
        <v>26</v>
      </c>
      <c r="F27" s="458"/>
      <c r="G27" s="460" t="s">
        <v>18</v>
      </c>
      <c r="H27" s="458"/>
      <c r="I27" s="460" t="s">
        <v>39</v>
      </c>
      <c r="J27" s="458"/>
      <c r="K27" s="460" t="s">
        <v>40</v>
      </c>
      <c r="L27" s="460" t="s">
        <v>28</v>
      </c>
      <c r="M27" s="474" t="s">
        <v>26</v>
      </c>
      <c r="N27" s="458"/>
      <c r="O27" s="460" t="s">
        <v>18</v>
      </c>
      <c r="P27" s="458"/>
      <c r="Q27" s="460" t="s">
        <v>39</v>
      </c>
      <c r="R27" s="458"/>
      <c r="S27" s="494" t="s">
        <v>40</v>
      </c>
      <c r="T27" s="498">
        <f>AF27</f>
        <v>0</v>
      </c>
      <c r="U27" s="476" t="s">
        <v>20</v>
      </c>
      <c r="V27" s="478"/>
      <c r="W27" s="476" t="s">
        <v>20</v>
      </c>
      <c r="X27" s="480"/>
      <c r="Y27" s="482">
        <f>IFERROR(IF(T27-V27&lt;0,0,T27-V27),0)</f>
        <v>0</v>
      </c>
      <c r="Z27" s="482"/>
      <c r="AA27" s="492" t="s">
        <v>20</v>
      </c>
      <c r="AB27" s="18" t="str">
        <f>IF(AD27=1,"",IF(AD27&lt;=AE25,"※開始日は育業2回目の終了日の翌日以降としてください",""))</f>
        <v/>
      </c>
      <c r="AC27" s="302" t="s">
        <v>4</v>
      </c>
      <c r="AD27" s="329">
        <f>IF(J27&lt;&gt;"",DATEVALUE(CONCATENATE(E27,F27,G27,H27,I27,J27,K27)),1)</f>
        <v>1</v>
      </c>
      <c r="AE27" s="330">
        <f>IF(R27&lt;&gt;"",DATEVALUE(CONCATENATE(M27,N27,O27,P27,Q27,R27,S27)),1)</f>
        <v>1</v>
      </c>
      <c r="AF27" s="331">
        <f>IF(OR(AD27=1,AE27=1),0,IF(AE27&gt;$AE$15,$AE$15-AD27+1,AE27-AD27+1))</f>
        <v>0</v>
      </c>
      <c r="AG27" s="333" t="s">
        <v>41</v>
      </c>
      <c r="AH27" s="318"/>
    </row>
    <row r="28" spans="2:34" ht="24.75" customHeight="1" thickBot="1">
      <c r="B28" s="500"/>
      <c r="C28" s="501"/>
      <c r="D28" s="502"/>
      <c r="E28" s="503"/>
      <c r="F28" s="504"/>
      <c r="G28" s="505"/>
      <c r="H28" s="504"/>
      <c r="I28" s="505"/>
      <c r="J28" s="504"/>
      <c r="K28" s="505"/>
      <c r="L28" s="505"/>
      <c r="M28" s="509"/>
      <c r="N28" s="504"/>
      <c r="O28" s="505"/>
      <c r="P28" s="504"/>
      <c r="Q28" s="505"/>
      <c r="R28" s="504"/>
      <c r="S28" s="507"/>
      <c r="T28" s="508"/>
      <c r="U28" s="521"/>
      <c r="V28" s="522"/>
      <c r="W28" s="521"/>
      <c r="X28" s="523"/>
      <c r="Y28" s="524"/>
      <c r="Z28" s="524"/>
      <c r="AA28" s="506"/>
      <c r="AB28" s="18" t="str">
        <f>IFERROR(IF($AE$15&lt;AE27,"※2歳を超えての育業日数は除外しています",""),"")</f>
        <v/>
      </c>
      <c r="AC28" s="334" t="s">
        <v>4</v>
      </c>
      <c r="AD28" s="375">
        <f>_xlfn.MINIFS(AD19:AD27,AD19:AD27,"&gt;1")</f>
        <v>0</v>
      </c>
      <c r="AE28" s="329" t="s">
        <v>313</v>
      </c>
      <c r="AF28" s="148"/>
      <c r="AG28" s="335" t="s">
        <v>36</v>
      </c>
      <c r="AH28" s="318"/>
    </row>
    <row r="29" spans="2:34" ht="38.25" customHeight="1">
      <c r="B29" s="512" t="s">
        <v>42</v>
      </c>
      <c r="C29" s="461"/>
      <c r="D29" s="513"/>
      <c r="E29" s="513"/>
      <c r="F29" s="513"/>
      <c r="G29" s="336"/>
      <c r="H29" s="337" t="s">
        <v>26</v>
      </c>
      <c r="I29" s="152"/>
      <c r="J29" s="338" t="s">
        <v>18</v>
      </c>
      <c r="K29" s="152"/>
      <c r="L29" s="338" t="s">
        <v>27</v>
      </c>
      <c r="M29" s="152"/>
      <c r="N29" s="338" t="s">
        <v>20</v>
      </c>
      <c r="O29" s="339"/>
      <c r="P29" s="514" t="s">
        <v>43</v>
      </c>
      <c r="Q29" s="454"/>
      <c r="R29" s="454"/>
      <c r="S29" s="454"/>
      <c r="T29" s="515"/>
      <c r="U29" s="515"/>
      <c r="V29" s="340"/>
      <c r="W29" s="338" t="s">
        <v>44</v>
      </c>
      <c r="X29" s="341"/>
      <c r="Y29" s="516">
        <f>IFERROR(IF(SUM(Y19,Y21,Y23,Y25,Y27)=0,0,SUM(Y19,Y21,Y23,Y25,Y27)),0)</f>
        <v>0</v>
      </c>
      <c r="Z29" s="516"/>
      <c r="AA29" s="342" t="s">
        <v>20</v>
      </c>
      <c r="AB29" s="373" t="str">
        <f>IF(Y29=0,"",
IF(AD4=AE5,IF(Y29&lt;AF5,"※育業日数が不足しています",""),IF(AD4=AE6,IF(Y29&lt;AF6,"※育業日数が不足しています",""),"")))</f>
        <v/>
      </c>
      <c r="AC29" s="343" t="s">
        <v>4</v>
      </c>
      <c r="AD29" s="329">
        <f>IF(M29="",1,DATEVALUE(CONCATENATE(H29,I29,J29,K29,L29,M29,N29)))</f>
        <v>1</v>
      </c>
      <c r="AE29" s="344" t="s">
        <v>45</v>
      </c>
      <c r="AF29" s="153">
        <f>_xlfn.AGGREGATE(4,6,AE27,AE25,AE23,AE21,AE19)</f>
        <v>1</v>
      </c>
      <c r="AG29" s="345" t="s">
        <v>46</v>
      </c>
      <c r="AH29" s="318"/>
    </row>
    <row r="30" spans="2:34" ht="23.5" customHeight="1">
      <c r="B30" s="280"/>
      <c r="C30" s="280"/>
      <c r="D30" s="280"/>
      <c r="E30" s="346"/>
      <c r="F30" s="280"/>
      <c r="G30" s="280"/>
      <c r="H30" s="280"/>
      <c r="I30" s="346"/>
      <c r="J30" s="280"/>
      <c r="K30" s="346"/>
      <c r="L30" s="280"/>
      <c r="M30" s="347"/>
      <c r="N30" s="347"/>
      <c r="O30" s="347"/>
      <c r="P30" s="347"/>
      <c r="Q30" s="347"/>
      <c r="R30" s="347"/>
      <c r="S30" s="280"/>
      <c r="T30" s="220"/>
      <c r="U30" s="220"/>
      <c r="V30" s="220"/>
      <c r="W30" s="280"/>
      <c r="X30" s="280"/>
      <c r="Y30" s="280"/>
      <c r="Z30" s="280"/>
      <c r="AA30" s="280"/>
      <c r="AB30" s="19" t="str">
        <f>IF(AD29=1,"",IF(AD29&lt;=AF29,"※復帰日は育業終了日の翌日以降としてください",""))</f>
        <v/>
      </c>
      <c r="AC30" s="221" t="s">
        <v>4</v>
      </c>
      <c r="AD30" s="348">
        <v>45748</v>
      </c>
      <c r="AE30" s="344" t="s">
        <v>230</v>
      </c>
      <c r="AF30" s="150" t="str">
        <f>IF(AF29&lt;2,"",AF29+1)</f>
        <v/>
      </c>
      <c r="AG30" s="349" t="s">
        <v>231</v>
      </c>
      <c r="AH30" s="318"/>
    </row>
    <row r="31" spans="2:34" s="273" customFormat="1" ht="23.5" customHeight="1">
      <c r="B31" s="350" t="s">
        <v>306</v>
      </c>
      <c r="C31" s="351"/>
      <c r="D31" s="350"/>
      <c r="E31" s="350"/>
      <c r="F31" s="350"/>
      <c r="G31" s="350"/>
      <c r="H31" s="350"/>
      <c r="I31" s="350"/>
      <c r="J31" s="350"/>
      <c r="K31" s="350"/>
      <c r="L31" s="350"/>
      <c r="M31" s="350"/>
      <c r="W31" s="274"/>
      <c r="X31" s="275"/>
      <c r="Y31" s="276"/>
      <c r="Z31" s="277"/>
      <c r="AA31" s="277"/>
      <c r="AB31" s="374" t="str">
        <f>IF(AD29=1,"",IF(AD29&lt;AD30,"※復帰日は令和7年4月1日以降が対象です",""))</f>
        <v/>
      </c>
      <c r="AC31" s="372" t="s">
        <v>4</v>
      </c>
      <c r="AD31" s="223"/>
      <c r="AE31" s="223"/>
      <c r="AF31" s="223"/>
      <c r="AG31" s="376" t="s">
        <v>314</v>
      </c>
    </row>
    <row r="32" spans="2:34" ht="23.25" customHeight="1">
      <c r="B32" s="352"/>
      <c r="C32" s="352"/>
      <c r="D32" s="520" t="s">
        <v>47</v>
      </c>
      <c r="E32" s="520"/>
      <c r="F32" s="520"/>
      <c r="G32" s="520"/>
      <c r="H32" s="520"/>
      <c r="I32" s="520"/>
      <c r="J32" s="520"/>
      <c r="K32" s="520"/>
      <c r="L32" s="520"/>
      <c r="M32" s="520"/>
      <c r="N32" s="152"/>
      <c r="O32" s="353" t="s">
        <v>48</v>
      </c>
      <c r="P32" s="354"/>
      <c r="Q32" s="154"/>
      <c r="R32" s="353" t="s">
        <v>49</v>
      </c>
      <c r="S32" s="354"/>
      <c r="T32" s="224"/>
      <c r="U32" s="224"/>
      <c r="V32" s="224"/>
      <c r="W32" s="155"/>
      <c r="X32" s="155"/>
      <c r="Y32" s="146"/>
      <c r="Z32" s="225"/>
      <c r="AA32" s="225"/>
      <c r="AB32" s="226" t="str">
        <f>IF(AF32=1,"","※どちらかに✓　をしてください")</f>
        <v>※どちらかに✓　をしてください</v>
      </c>
      <c r="AC32" s="227"/>
      <c r="AD32" s="204" t="b">
        <v>0</v>
      </c>
      <c r="AE32" s="204" t="b">
        <v>0</v>
      </c>
      <c r="AF32" s="227">
        <f>COUNTIF(AD32:AE32,"TRUE")</f>
        <v>0</v>
      </c>
      <c r="AG32" s="227"/>
    </row>
    <row r="33" spans="1:34" ht="27.75" customHeight="1">
      <c r="B33" s="355" t="s">
        <v>282</v>
      </c>
      <c r="C33" s="356"/>
      <c r="D33" s="356"/>
      <c r="E33" s="356"/>
      <c r="F33" s="356"/>
      <c r="G33" s="356"/>
      <c r="H33" s="356"/>
      <c r="I33" s="356"/>
      <c r="J33" s="356"/>
      <c r="K33" s="356"/>
      <c r="L33" s="356"/>
      <c r="M33" s="228"/>
      <c r="N33" s="228"/>
      <c r="O33" s="228"/>
      <c r="P33" s="228"/>
      <c r="Q33" s="228"/>
      <c r="R33" s="228"/>
      <c r="S33" s="228"/>
      <c r="T33" s="228"/>
      <c r="U33" s="228"/>
      <c r="V33" s="228"/>
      <c r="W33" s="155"/>
      <c r="X33" s="155"/>
      <c r="Y33" s="146"/>
      <c r="Z33" s="229"/>
      <c r="AA33" s="229"/>
      <c r="AB33" s="229"/>
      <c r="AC33" s="227"/>
      <c r="AD33" s="227"/>
      <c r="AE33" s="227"/>
      <c r="AF33" s="227"/>
      <c r="AG33" s="227"/>
    </row>
    <row r="34" spans="1:34" ht="23.5" customHeight="1">
      <c r="B34" s="548"/>
      <c r="C34" s="537"/>
      <c r="D34" s="549" t="s">
        <v>50</v>
      </c>
      <c r="E34" s="536"/>
      <c r="F34" s="536"/>
      <c r="G34" s="536"/>
      <c r="H34" s="536"/>
      <c r="I34" s="536"/>
      <c r="J34" s="536"/>
      <c r="K34" s="536"/>
      <c r="L34" s="535" t="s">
        <v>51</v>
      </c>
      <c r="M34" s="536"/>
      <c r="N34" s="536"/>
      <c r="O34" s="536"/>
      <c r="P34" s="536"/>
      <c r="Q34" s="536"/>
      <c r="R34" s="536"/>
      <c r="S34" s="536"/>
      <c r="T34" s="536"/>
      <c r="U34" s="536"/>
      <c r="V34" s="536"/>
      <c r="W34" s="537"/>
      <c r="X34" s="537"/>
      <c r="Y34" s="537"/>
      <c r="Z34" s="537"/>
      <c r="AA34" s="537"/>
      <c r="AB34" s="357"/>
      <c r="AC34" s="227"/>
      <c r="AD34" s="227"/>
      <c r="AE34" s="227"/>
      <c r="AF34" s="227"/>
      <c r="AG34" s="227"/>
    </row>
    <row r="35" spans="1:34" ht="25" customHeight="1">
      <c r="B35" s="546">
        <v>1</v>
      </c>
      <c r="C35" s="547"/>
      <c r="D35" s="358" t="s">
        <v>276</v>
      </c>
      <c r="E35" s="205"/>
      <c r="F35" s="359" t="s">
        <v>18</v>
      </c>
      <c r="G35" s="205"/>
      <c r="H35" s="359" t="s">
        <v>27</v>
      </c>
      <c r="I35" s="205"/>
      <c r="J35" s="359" t="s">
        <v>20</v>
      </c>
      <c r="K35" s="360"/>
      <c r="L35" s="538"/>
      <c r="M35" s="539"/>
      <c r="N35" s="539"/>
      <c r="O35" s="539"/>
      <c r="P35" s="539"/>
      <c r="Q35" s="539"/>
      <c r="R35" s="539"/>
      <c r="S35" s="539"/>
      <c r="T35" s="539"/>
      <c r="U35" s="539"/>
      <c r="V35" s="539"/>
      <c r="W35" s="540"/>
      <c r="X35" s="540"/>
      <c r="Y35" s="540"/>
      <c r="Z35" s="540"/>
      <c r="AA35" s="541"/>
      <c r="AB35" s="229"/>
      <c r="AC35" s="227"/>
      <c r="AD35" s="227"/>
      <c r="AE35" s="227"/>
      <c r="AF35" s="227"/>
      <c r="AG35" s="227"/>
    </row>
    <row r="36" spans="1:34" ht="25" customHeight="1">
      <c r="B36" s="510">
        <v>2</v>
      </c>
      <c r="C36" s="511"/>
      <c r="D36" s="361" t="s">
        <v>276</v>
      </c>
      <c r="E36" s="269"/>
      <c r="F36" s="362" t="s">
        <v>18</v>
      </c>
      <c r="G36" s="269"/>
      <c r="H36" s="362" t="s">
        <v>27</v>
      </c>
      <c r="I36" s="269"/>
      <c r="J36" s="362" t="s">
        <v>20</v>
      </c>
      <c r="K36" s="363"/>
      <c r="L36" s="542"/>
      <c r="M36" s="543"/>
      <c r="N36" s="543"/>
      <c r="O36" s="543"/>
      <c r="P36" s="543"/>
      <c r="Q36" s="543"/>
      <c r="R36" s="543"/>
      <c r="S36" s="543"/>
      <c r="T36" s="543"/>
      <c r="U36" s="543"/>
      <c r="V36" s="543"/>
      <c r="W36" s="544"/>
      <c r="X36" s="544"/>
      <c r="Y36" s="544"/>
      <c r="Z36" s="544"/>
      <c r="AA36" s="545"/>
      <c r="AB36" s="229"/>
      <c r="AC36" s="227"/>
      <c r="AD36" s="227"/>
      <c r="AE36" s="227"/>
      <c r="AF36" s="227"/>
      <c r="AG36" s="227"/>
    </row>
    <row r="37" spans="1:34" ht="25" customHeight="1">
      <c r="B37" s="510">
        <v>3</v>
      </c>
      <c r="C37" s="511"/>
      <c r="D37" s="361" t="s">
        <v>276</v>
      </c>
      <c r="E37" s="269"/>
      <c r="F37" s="362" t="s">
        <v>18</v>
      </c>
      <c r="G37" s="269"/>
      <c r="H37" s="362" t="s">
        <v>27</v>
      </c>
      <c r="I37" s="269"/>
      <c r="J37" s="362" t="s">
        <v>20</v>
      </c>
      <c r="K37" s="363"/>
      <c r="L37" s="542"/>
      <c r="M37" s="543"/>
      <c r="N37" s="543"/>
      <c r="O37" s="543"/>
      <c r="P37" s="543"/>
      <c r="Q37" s="543"/>
      <c r="R37" s="543"/>
      <c r="S37" s="543"/>
      <c r="T37" s="543"/>
      <c r="U37" s="543"/>
      <c r="V37" s="543"/>
      <c r="W37" s="544"/>
      <c r="X37" s="544"/>
      <c r="Y37" s="544"/>
      <c r="Z37" s="544"/>
      <c r="AA37" s="545"/>
      <c r="AB37" s="229"/>
      <c r="AC37" s="227"/>
      <c r="AD37" s="227"/>
      <c r="AE37" s="227"/>
      <c r="AF37" s="227"/>
      <c r="AG37" s="227"/>
    </row>
    <row r="38" spans="1:34" ht="25" customHeight="1">
      <c r="B38" s="510">
        <v>4</v>
      </c>
      <c r="C38" s="511"/>
      <c r="D38" s="361" t="s">
        <v>276</v>
      </c>
      <c r="E38" s="269"/>
      <c r="F38" s="362" t="s">
        <v>18</v>
      </c>
      <c r="G38" s="269"/>
      <c r="H38" s="362" t="s">
        <v>27</v>
      </c>
      <c r="I38" s="269"/>
      <c r="J38" s="362" t="s">
        <v>20</v>
      </c>
      <c r="K38" s="363"/>
      <c r="L38" s="542"/>
      <c r="M38" s="543"/>
      <c r="N38" s="543"/>
      <c r="O38" s="543"/>
      <c r="P38" s="543"/>
      <c r="Q38" s="543"/>
      <c r="R38" s="543"/>
      <c r="S38" s="543"/>
      <c r="T38" s="543"/>
      <c r="U38" s="543"/>
      <c r="V38" s="543"/>
      <c r="W38" s="544"/>
      <c r="X38" s="544"/>
      <c r="Y38" s="544"/>
      <c r="Z38" s="544"/>
      <c r="AA38" s="545"/>
      <c r="AB38" s="229"/>
      <c r="AC38" s="227"/>
      <c r="AD38" s="227"/>
      <c r="AE38" s="227"/>
      <c r="AF38" s="227"/>
      <c r="AG38" s="227"/>
    </row>
    <row r="39" spans="1:34" ht="25" customHeight="1">
      <c r="B39" s="510">
        <v>5</v>
      </c>
      <c r="C39" s="511"/>
      <c r="D39" s="361" t="s">
        <v>276</v>
      </c>
      <c r="E39" s="269"/>
      <c r="F39" s="362" t="s">
        <v>18</v>
      </c>
      <c r="G39" s="269"/>
      <c r="H39" s="362" t="s">
        <v>27</v>
      </c>
      <c r="I39" s="269"/>
      <c r="J39" s="362" t="s">
        <v>20</v>
      </c>
      <c r="K39" s="363"/>
      <c r="L39" s="542"/>
      <c r="M39" s="543"/>
      <c r="N39" s="543"/>
      <c r="O39" s="543"/>
      <c r="P39" s="543"/>
      <c r="Q39" s="543"/>
      <c r="R39" s="543"/>
      <c r="S39" s="543"/>
      <c r="T39" s="543"/>
      <c r="U39" s="543"/>
      <c r="V39" s="543"/>
      <c r="W39" s="544"/>
      <c r="X39" s="544"/>
      <c r="Y39" s="544"/>
      <c r="Z39" s="544"/>
      <c r="AA39" s="545"/>
      <c r="AB39" s="229"/>
      <c r="AC39" s="227"/>
      <c r="AD39" s="227"/>
      <c r="AE39" s="227"/>
      <c r="AF39" s="227"/>
      <c r="AG39" s="227"/>
    </row>
    <row r="40" spans="1:34" ht="25" customHeight="1">
      <c r="B40" s="510">
        <v>6</v>
      </c>
      <c r="C40" s="511"/>
      <c r="D40" s="361" t="s">
        <v>276</v>
      </c>
      <c r="E40" s="269"/>
      <c r="F40" s="362" t="s">
        <v>18</v>
      </c>
      <c r="G40" s="269"/>
      <c r="H40" s="362" t="s">
        <v>27</v>
      </c>
      <c r="I40" s="269"/>
      <c r="J40" s="362" t="s">
        <v>20</v>
      </c>
      <c r="K40" s="363"/>
      <c r="L40" s="542"/>
      <c r="M40" s="543"/>
      <c r="N40" s="543"/>
      <c r="O40" s="543"/>
      <c r="P40" s="543"/>
      <c r="Q40" s="543"/>
      <c r="R40" s="543"/>
      <c r="S40" s="543"/>
      <c r="T40" s="543"/>
      <c r="U40" s="543"/>
      <c r="V40" s="543"/>
      <c r="W40" s="544"/>
      <c r="X40" s="544"/>
      <c r="Y40" s="544"/>
      <c r="Z40" s="544"/>
      <c r="AA40" s="545"/>
      <c r="AB40" s="229"/>
      <c r="AC40" s="227"/>
      <c r="AD40" s="227"/>
      <c r="AE40" s="227"/>
      <c r="AF40" s="227"/>
      <c r="AG40" s="227"/>
    </row>
    <row r="41" spans="1:34" ht="25" customHeight="1">
      <c r="B41" s="510">
        <v>7</v>
      </c>
      <c r="C41" s="511"/>
      <c r="D41" s="361" t="s">
        <v>276</v>
      </c>
      <c r="E41" s="269"/>
      <c r="F41" s="362" t="s">
        <v>18</v>
      </c>
      <c r="G41" s="269"/>
      <c r="H41" s="362" t="s">
        <v>27</v>
      </c>
      <c r="I41" s="269"/>
      <c r="J41" s="362" t="s">
        <v>20</v>
      </c>
      <c r="K41" s="363"/>
      <c r="L41" s="542"/>
      <c r="M41" s="543"/>
      <c r="N41" s="543"/>
      <c r="O41" s="543"/>
      <c r="P41" s="543"/>
      <c r="Q41" s="543"/>
      <c r="R41" s="543"/>
      <c r="S41" s="543"/>
      <c r="T41" s="543"/>
      <c r="U41" s="543"/>
      <c r="V41" s="543"/>
      <c r="W41" s="544"/>
      <c r="X41" s="544"/>
      <c r="Y41" s="544"/>
      <c r="Z41" s="544"/>
      <c r="AA41" s="545"/>
      <c r="AB41" s="229"/>
      <c r="AC41" s="227"/>
      <c r="AD41" s="227"/>
      <c r="AE41" s="227"/>
      <c r="AF41" s="227"/>
      <c r="AG41" s="227"/>
    </row>
    <row r="42" spans="1:34" ht="25" customHeight="1">
      <c r="B42" s="510">
        <v>8</v>
      </c>
      <c r="C42" s="511"/>
      <c r="D42" s="361" t="s">
        <v>276</v>
      </c>
      <c r="E42" s="269"/>
      <c r="F42" s="362" t="s">
        <v>18</v>
      </c>
      <c r="G42" s="269"/>
      <c r="H42" s="362" t="s">
        <v>27</v>
      </c>
      <c r="I42" s="269"/>
      <c r="J42" s="362" t="s">
        <v>20</v>
      </c>
      <c r="K42" s="363"/>
      <c r="L42" s="542"/>
      <c r="M42" s="543"/>
      <c r="N42" s="543"/>
      <c r="O42" s="543"/>
      <c r="P42" s="543"/>
      <c r="Q42" s="543"/>
      <c r="R42" s="543"/>
      <c r="S42" s="543"/>
      <c r="T42" s="543"/>
      <c r="U42" s="543"/>
      <c r="V42" s="543"/>
      <c r="W42" s="544"/>
      <c r="X42" s="544"/>
      <c r="Y42" s="544"/>
      <c r="Z42" s="544"/>
      <c r="AA42" s="545"/>
      <c r="AB42" s="229"/>
      <c r="AC42" s="227"/>
      <c r="AD42" s="227"/>
      <c r="AE42" s="227"/>
      <c r="AF42" s="227"/>
      <c r="AG42" s="227"/>
    </row>
    <row r="43" spans="1:34" ht="25" customHeight="1">
      <c r="B43" s="510">
        <v>9</v>
      </c>
      <c r="C43" s="511"/>
      <c r="D43" s="361" t="s">
        <v>276</v>
      </c>
      <c r="E43" s="269"/>
      <c r="F43" s="362" t="s">
        <v>18</v>
      </c>
      <c r="G43" s="269"/>
      <c r="H43" s="362" t="s">
        <v>27</v>
      </c>
      <c r="I43" s="269"/>
      <c r="J43" s="362" t="s">
        <v>20</v>
      </c>
      <c r="K43" s="363"/>
      <c r="L43" s="542"/>
      <c r="M43" s="543"/>
      <c r="N43" s="543"/>
      <c r="O43" s="543"/>
      <c r="P43" s="543"/>
      <c r="Q43" s="543"/>
      <c r="R43" s="543"/>
      <c r="S43" s="543"/>
      <c r="T43" s="543"/>
      <c r="U43" s="543"/>
      <c r="V43" s="543"/>
      <c r="W43" s="544"/>
      <c r="X43" s="544"/>
      <c r="Y43" s="544"/>
      <c r="Z43" s="544"/>
      <c r="AA43" s="545"/>
      <c r="AB43" s="229"/>
      <c r="AC43" s="227"/>
      <c r="AD43" s="227"/>
      <c r="AE43" s="227"/>
      <c r="AF43" s="227"/>
      <c r="AG43" s="227"/>
    </row>
    <row r="44" spans="1:34" ht="25" customHeight="1">
      <c r="B44" s="533">
        <v>10</v>
      </c>
      <c r="C44" s="534"/>
      <c r="D44" s="364" t="s">
        <v>276</v>
      </c>
      <c r="E44" s="206"/>
      <c r="F44" s="365" t="s">
        <v>18</v>
      </c>
      <c r="G44" s="206"/>
      <c r="H44" s="365" t="s">
        <v>27</v>
      </c>
      <c r="I44" s="206"/>
      <c r="J44" s="365" t="s">
        <v>20</v>
      </c>
      <c r="K44" s="366"/>
      <c r="L44" s="525"/>
      <c r="M44" s="526"/>
      <c r="N44" s="526"/>
      <c r="O44" s="526"/>
      <c r="P44" s="526"/>
      <c r="Q44" s="526"/>
      <c r="R44" s="526"/>
      <c r="S44" s="526"/>
      <c r="T44" s="526"/>
      <c r="U44" s="526"/>
      <c r="V44" s="526"/>
      <c r="W44" s="527"/>
      <c r="X44" s="527"/>
      <c r="Y44" s="527"/>
      <c r="Z44" s="527"/>
      <c r="AA44" s="528"/>
      <c r="AB44" s="229"/>
      <c r="AC44" s="227"/>
      <c r="AD44" s="227"/>
      <c r="AE44" s="227"/>
      <c r="AF44" s="227"/>
      <c r="AG44" s="227"/>
    </row>
    <row r="45" spans="1:34" s="292" customFormat="1" ht="18" customHeight="1">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367"/>
      <c r="AD45" s="368"/>
      <c r="AE45" s="368"/>
      <c r="AF45" s="203"/>
      <c r="AG45" s="368"/>
      <c r="AH45" s="230"/>
    </row>
    <row r="46" spans="1:34" s="292" customFormat="1" ht="30.75" customHeight="1">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367"/>
      <c r="AD46" s="369"/>
      <c r="AE46" s="369"/>
      <c r="AF46" s="203"/>
      <c r="AG46" s="370"/>
      <c r="AH46" s="230"/>
    </row>
    <row r="47" spans="1:34" s="292" customFormat="1" ht="33"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367"/>
      <c r="AD47" s="369"/>
      <c r="AE47" s="369"/>
      <c r="AF47" s="203"/>
      <c r="AG47" s="370"/>
      <c r="AH47" s="230"/>
    </row>
    <row r="48" spans="1:34" s="292" customFormat="1" ht="23.25" customHeight="1">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91"/>
      <c r="AF48" s="146"/>
      <c r="AG48" s="230"/>
      <c r="AH48" s="230"/>
    </row>
    <row r="49" spans="1:34" s="292" customFormat="1" ht="30" customHeight="1">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91"/>
      <c r="AF49" s="146"/>
      <c r="AG49" s="230"/>
      <c r="AH49" s="230"/>
    </row>
    <row r="50" spans="1:34" s="292" customFormat="1" ht="30" customHeight="1">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91"/>
      <c r="AF50" s="146"/>
      <c r="AG50" s="230"/>
      <c r="AH50" s="230"/>
    </row>
    <row r="51" spans="1:34" s="292" customFormat="1" ht="30" customHeight="1">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91"/>
      <c r="AF51" s="146"/>
      <c r="AG51" s="230"/>
      <c r="AH51" s="230"/>
    </row>
    <row r="52" spans="1:34" s="292" customFormat="1" ht="30" customHeight="1">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91"/>
      <c r="AF52" s="146"/>
      <c r="AG52" s="230"/>
      <c r="AH52" s="230"/>
    </row>
    <row r="53" spans="1:34" s="292" customFormat="1" ht="30"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91"/>
      <c r="AF53" s="146"/>
      <c r="AG53" s="230"/>
      <c r="AH53" s="230"/>
    </row>
    <row r="54" spans="1:34" s="292" customFormat="1" ht="30" customHeight="1">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91"/>
      <c r="AF54" s="146"/>
      <c r="AG54" s="230"/>
      <c r="AH54" s="230"/>
    </row>
    <row r="55" spans="1:34" s="292" customFormat="1" ht="30" customHeight="1">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91"/>
      <c r="AF55" s="146"/>
      <c r="AG55" s="230"/>
      <c r="AH55" s="230"/>
    </row>
    <row r="56" spans="1:34" s="292" customFormat="1" ht="30" customHeight="1">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91"/>
      <c r="AF56" s="146"/>
      <c r="AG56" s="230"/>
      <c r="AH56" s="230"/>
    </row>
    <row r="57" spans="1:34" s="292" customFormat="1" ht="30"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91"/>
      <c r="AF57" s="146"/>
      <c r="AG57" s="230"/>
      <c r="AH57" s="230"/>
    </row>
    <row r="58" spans="1:34" s="292" customFormat="1" ht="30" customHeight="1">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91"/>
      <c r="AF58" s="146"/>
      <c r="AG58" s="230"/>
      <c r="AH58" s="230"/>
    </row>
    <row r="59" spans="1:34" s="292" customFormat="1" ht="30" customHeight="1">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91"/>
      <c r="AF59" s="146"/>
      <c r="AG59" s="230"/>
      <c r="AH59" s="230"/>
    </row>
    <row r="60" spans="1:34" s="292" customFormat="1" ht="30" customHeight="1">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91"/>
      <c r="AF60" s="146"/>
      <c r="AG60" s="230"/>
      <c r="AH60" s="230"/>
    </row>
    <row r="61" spans="1:34" s="292" customFormat="1" ht="30" customHeight="1">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91"/>
      <c r="AF61" s="146"/>
      <c r="AG61" s="230"/>
      <c r="AH61" s="230"/>
    </row>
    <row r="62" spans="1:34" s="292" customFormat="1" ht="30" customHeight="1">
      <c r="A62" s="230"/>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91"/>
      <c r="AF62" s="146"/>
      <c r="AG62" s="230"/>
      <c r="AH62" s="230"/>
    </row>
    <row r="63" spans="1:34" s="292" customFormat="1" ht="30" customHeight="1">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91"/>
      <c r="AF63" s="146"/>
      <c r="AG63" s="230"/>
      <c r="AH63" s="230"/>
    </row>
    <row r="64" spans="1:34" s="292" customFormat="1" ht="30" customHeight="1">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91"/>
      <c r="AF64" s="146"/>
      <c r="AG64" s="230"/>
      <c r="AH64" s="230"/>
    </row>
    <row r="65" spans="1:34" s="292" customFormat="1" ht="30" customHeight="1">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91"/>
      <c r="AF65" s="146"/>
      <c r="AG65" s="230"/>
      <c r="AH65" s="230"/>
    </row>
    <row r="66" spans="1:34" s="292" customFormat="1" ht="30" customHeight="1">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91"/>
      <c r="AF66" s="146"/>
      <c r="AG66" s="230"/>
      <c r="AH66" s="230"/>
    </row>
    <row r="67" spans="1:34" s="292" customFormat="1" ht="30" customHeight="1">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91"/>
      <c r="AF67" s="146"/>
      <c r="AG67" s="230"/>
      <c r="AH67" s="230"/>
    </row>
    <row r="68" spans="1:34" s="292" customFormat="1" ht="30" customHeight="1">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91"/>
      <c r="AF68" s="146"/>
      <c r="AG68" s="230"/>
      <c r="AH68" s="230"/>
    </row>
    <row r="69" spans="1:34" s="292" customFormat="1" ht="9.75" customHeight="1">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91"/>
      <c r="AF69" s="146"/>
      <c r="AG69" s="230"/>
      <c r="AH69" s="230"/>
    </row>
    <row r="70" spans="1:34" s="292" customFormat="1" ht="20.149999999999999" customHeight="1">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91"/>
      <c r="AF70" s="146"/>
      <c r="AG70" s="230"/>
      <c r="AH70" s="230"/>
    </row>
    <row r="71" spans="1:34" s="292" customFormat="1" ht="20.149999999999999" customHeight="1">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91"/>
      <c r="AF71" s="146"/>
      <c r="AG71" s="230"/>
      <c r="AH71" s="230"/>
    </row>
    <row r="72" spans="1:34" s="292" customFormat="1" ht="20.149999999999999" customHeigh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91"/>
      <c r="AF72" s="146"/>
      <c r="AG72" s="230"/>
      <c r="AH72" s="230"/>
    </row>
    <row r="73" spans="1:34" s="292" customFormat="1" ht="20.149999999999999" customHeight="1">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91"/>
      <c r="AF73" s="146"/>
      <c r="AG73" s="230"/>
      <c r="AH73" s="230"/>
    </row>
    <row r="74" spans="1:34" s="292" customFormat="1" ht="20.149999999999999" customHeight="1">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91"/>
      <c r="AF74" s="146"/>
      <c r="AG74" s="230"/>
      <c r="AH74" s="230"/>
    </row>
    <row r="75" spans="1:34" s="292" customFormat="1" ht="20.149999999999999" customHeight="1">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91"/>
      <c r="AF75" s="146"/>
      <c r="AG75" s="230"/>
      <c r="AH75" s="230"/>
    </row>
    <row r="76" spans="1:34" s="292" customFormat="1" ht="20.149999999999999" customHeight="1">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91"/>
      <c r="AF76" s="146"/>
      <c r="AG76" s="230"/>
      <c r="AH76" s="230"/>
    </row>
    <row r="77" spans="1:34" s="292" customFormat="1">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91"/>
      <c r="AF77" s="146"/>
      <c r="AG77" s="230"/>
      <c r="AH77" s="230"/>
    </row>
    <row r="78" spans="1:34" s="292" customFormat="1">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91"/>
      <c r="AF78" s="146"/>
      <c r="AG78" s="230"/>
      <c r="AH78" s="230"/>
    </row>
    <row r="79" spans="1:34" s="292" customFormat="1">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91"/>
      <c r="AF79" s="146"/>
      <c r="AG79" s="230"/>
      <c r="AH79" s="230"/>
    </row>
  </sheetData>
  <sheetProtection algorithmName="SHA-512" hashValue="GGHmFg5FRz8MIx16yJOtR6Wj14h15VHjZAww05yU4YvBQW+W4lXw/gtWUm9rOMg2PE/Ny7RExUIEB2p/4ggorg==" saltValue="bEl3G/XMs0ZZhHXK8YOsiw==" spinCount="100000" sheet="1" formatCells="0" formatColumns="0" formatRows="0" selectLockedCells="1"/>
  <mergeCells count="183">
    <mergeCell ref="B44:C44"/>
    <mergeCell ref="L44:AA44"/>
    <mergeCell ref="B41:C41"/>
    <mergeCell ref="L41:AA41"/>
    <mergeCell ref="B42:C42"/>
    <mergeCell ref="L42:AA42"/>
    <mergeCell ref="B43:C43"/>
    <mergeCell ref="L43:AA43"/>
    <mergeCell ref="B38:C38"/>
    <mergeCell ref="L38:AA38"/>
    <mergeCell ref="B39:C39"/>
    <mergeCell ref="L39:AA39"/>
    <mergeCell ref="B40:C40"/>
    <mergeCell ref="L40:AA40"/>
    <mergeCell ref="B36:C36"/>
    <mergeCell ref="L36:AA36"/>
    <mergeCell ref="B37:C37"/>
    <mergeCell ref="L37:AA37"/>
    <mergeCell ref="B29:F29"/>
    <mergeCell ref="P29:U29"/>
    <mergeCell ref="Y29:Z29"/>
    <mergeCell ref="D32:M32"/>
    <mergeCell ref="B34:C34"/>
    <mergeCell ref="D34:K34"/>
    <mergeCell ref="L34:AA34"/>
    <mergeCell ref="AA27:AA28"/>
    <mergeCell ref="O27:O28"/>
    <mergeCell ref="P27:P28"/>
    <mergeCell ref="Q27:Q28"/>
    <mergeCell ref="R27:R28"/>
    <mergeCell ref="S27:S28"/>
    <mergeCell ref="T27:T28"/>
    <mergeCell ref="B35:C35"/>
    <mergeCell ref="L35:AA35"/>
    <mergeCell ref="M27:M28"/>
    <mergeCell ref="N27:N28"/>
    <mergeCell ref="B27:D28"/>
    <mergeCell ref="E27:E28"/>
    <mergeCell ref="F27:F28"/>
    <mergeCell ref="G27:G28"/>
    <mergeCell ref="H27:H28"/>
    <mergeCell ref="B25:D26"/>
    <mergeCell ref="I27:I28"/>
    <mergeCell ref="J27:J28"/>
    <mergeCell ref="K27:K28"/>
    <mergeCell ref="L27:L28"/>
    <mergeCell ref="Y23:Z24"/>
    <mergeCell ref="M23:M24"/>
    <mergeCell ref="N23:N24"/>
    <mergeCell ref="V25:V26"/>
    <mergeCell ref="W25:W26"/>
    <mergeCell ref="X25:X26"/>
    <mergeCell ref="I25:I26"/>
    <mergeCell ref="U27:U28"/>
    <mergeCell ref="V27:V28"/>
    <mergeCell ref="W27:W28"/>
    <mergeCell ref="X27:X28"/>
    <mergeCell ref="Y27:Z28"/>
    <mergeCell ref="P25:P26"/>
    <mergeCell ref="Q25:Q26"/>
    <mergeCell ref="R25:R26"/>
    <mergeCell ref="S25:S26"/>
    <mergeCell ref="J25:J26"/>
    <mergeCell ref="K25:K26"/>
    <mergeCell ref="L25:L26"/>
    <mergeCell ref="E25:E26"/>
    <mergeCell ref="F25:F26"/>
    <mergeCell ref="G25:G26"/>
    <mergeCell ref="H25:H26"/>
    <mergeCell ref="P21:P22"/>
    <mergeCell ref="Q21:Q22"/>
    <mergeCell ref="R21:R22"/>
    <mergeCell ref="S21:S22"/>
    <mergeCell ref="J21:J22"/>
    <mergeCell ref="K21:K22"/>
    <mergeCell ref="L21:L22"/>
    <mergeCell ref="M21:M22"/>
    <mergeCell ref="M25:M26"/>
    <mergeCell ref="N25:N26"/>
    <mergeCell ref="O25:O26"/>
    <mergeCell ref="E21:E22"/>
    <mergeCell ref="F21:F22"/>
    <mergeCell ref="G21:G22"/>
    <mergeCell ref="H21:H22"/>
    <mergeCell ref="I23:I24"/>
    <mergeCell ref="J23:J24"/>
    <mergeCell ref="K23:K24"/>
    <mergeCell ref="L23:L24"/>
    <mergeCell ref="AA23:AA24"/>
    <mergeCell ref="O23:O24"/>
    <mergeCell ref="P23:P24"/>
    <mergeCell ref="Q23:Q24"/>
    <mergeCell ref="R23:R24"/>
    <mergeCell ref="S23:S24"/>
    <mergeCell ref="T23:T24"/>
    <mergeCell ref="Y25:Z26"/>
    <mergeCell ref="AA25:AA26"/>
    <mergeCell ref="T25:T26"/>
    <mergeCell ref="U25:U26"/>
    <mergeCell ref="B21:D22"/>
    <mergeCell ref="U23:U24"/>
    <mergeCell ref="V23:V24"/>
    <mergeCell ref="W23:W24"/>
    <mergeCell ref="X23:X24"/>
    <mergeCell ref="B23:D24"/>
    <mergeCell ref="E23:E24"/>
    <mergeCell ref="F23:F24"/>
    <mergeCell ref="G23:G24"/>
    <mergeCell ref="H23:H24"/>
    <mergeCell ref="I21:I22"/>
    <mergeCell ref="Y21:Z22"/>
    <mergeCell ref="AA21:AA22"/>
    <mergeCell ref="T21:T22"/>
    <mergeCell ref="U21:U22"/>
    <mergeCell ref="Y19:Z20"/>
    <mergeCell ref="N21:N22"/>
    <mergeCell ref="O21:O22"/>
    <mergeCell ref="N19:N20"/>
    <mergeCell ref="V21:V22"/>
    <mergeCell ref="W21:W22"/>
    <mergeCell ref="X21:X22"/>
    <mergeCell ref="N17:N18"/>
    <mergeCell ref="O17:O18"/>
    <mergeCell ref="L19:L20"/>
    <mergeCell ref="M19:M20"/>
    <mergeCell ref="L17:L18"/>
    <mergeCell ref="M17:M18"/>
    <mergeCell ref="AA19:AA20"/>
    <mergeCell ref="O19:O20"/>
    <mergeCell ref="P19:P20"/>
    <mergeCell ref="Q19:Q20"/>
    <mergeCell ref="P17:P18"/>
    <mergeCell ref="Q17:Q18"/>
    <mergeCell ref="R17:R18"/>
    <mergeCell ref="U19:U20"/>
    <mergeCell ref="V19:V20"/>
    <mergeCell ref="W19:W20"/>
    <mergeCell ref="X19:X20"/>
    <mergeCell ref="S17:S18"/>
    <mergeCell ref="T17:AA18"/>
    <mergeCell ref="R19:R20"/>
    <mergeCell ref="S19:S20"/>
    <mergeCell ref="T19:T20"/>
    <mergeCell ref="B17:D18"/>
    <mergeCell ref="E17:E18"/>
    <mergeCell ref="F17:F18"/>
    <mergeCell ref="G17:G18"/>
    <mergeCell ref="H17:H18"/>
    <mergeCell ref="I17:I18"/>
    <mergeCell ref="I19:I20"/>
    <mergeCell ref="J19:J20"/>
    <mergeCell ref="K19:K20"/>
    <mergeCell ref="B19:D20"/>
    <mergeCell ref="E19:E20"/>
    <mergeCell ref="F19:F20"/>
    <mergeCell ref="G19:G20"/>
    <mergeCell ref="H19:H20"/>
    <mergeCell ref="J17:J18"/>
    <mergeCell ref="K17:K18"/>
    <mergeCell ref="B14:F15"/>
    <mergeCell ref="G14:S15"/>
    <mergeCell ref="T14:U15"/>
    <mergeCell ref="V14:X14"/>
    <mergeCell ref="Z14:AA14"/>
    <mergeCell ref="B16:D16"/>
    <mergeCell ref="E16:S16"/>
    <mergeCell ref="T16:U16"/>
    <mergeCell ref="V16:W16"/>
    <mergeCell ref="X16:AA16"/>
    <mergeCell ref="X9:AA13"/>
    <mergeCell ref="K10:W10"/>
    <mergeCell ref="G11:J13"/>
    <mergeCell ref="K11:L11"/>
    <mergeCell ref="M11:W11"/>
    <mergeCell ref="K12:W12"/>
    <mergeCell ref="K13:P13"/>
    <mergeCell ref="Q13:V13"/>
    <mergeCell ref="B5:C5"/>
    <mergeCell ref="B6:C6"/>
    <mergeCell ref="B9:F13"/>
    <mergeCell ref="G9:J10"/>
    <mergeCell ref="K9:L9"/>
    <mergeCell ref="M9:W9"/>
  </mergeCells>
  <phoneticPr fontId="5"/>
  <conditionalFormatting sqref="E35 G35 I35 L35">
    <cfRule type="notContainsBlanks" dxfId="149" priority="27">
      <formula>LEN(TRIM(E35))&gt;0</formula>
    </cfRule>
    <cfRule type="expression" dxfId="148" priority="28">
      <formula>$AD$32=TRUE</formula>
    </cfRule>
  </conditionalFormatting>
  <conditionalFormatting sqref="F17 H17 J17 N17 P17 R17">
    <cfRule type="expression" dxfId="147" priority="10">
      <formula>AND(($AD$7=TRUE),(F17=""))</formula>
    </cfRule>
  </conditionalFormatting>
  <conditionalFormatting sqref="F19 H19 J19">
    <cfRule type="containsBlanks" dxfId="146" priority="14">
      <formula>LEN(TRIM(F19))=0</formula>
    </cfRule>
  </conditionalFormatting>
  <conditionalFormatting sqref="F21 H21 J21 N21 P21 R21 V21">
    <cfRule type="expression" dxfId="145" priority="11">
      <formula>$AD$7=TRUE</formula>
    </cfRule>
  </conditionalFormatting>
  <conditionalFormatting sqref="F21 H21 J21">
    <cfRule type="containsBlanks" dxfId="144" priority="17">
      <formula>LEN(TRIM(F21))=0</formula>
    </cfRule>
  </conditionalFormatting>
  <conditionalFormatting sqref="F23 H23 J23">
    <cfRule type="containsBlanks" dxfId="143" priority="19">
      <formula>LEN(TRIM(F23))=0</formula>
    </cfRule>
  </conditionalFormatting>
  <conditionalFormatting sqref="F25 H25 J25">
    <cfRule type="containsBlanks" dxfId="142" priority="21">
      <formula>LEN(TRIM(F25))=0</formula>
    </cfRule>
  </conditionalFormatting>
  <conditionalFormatting sqref="F27 H27 J27">
    <cfRule type="containsBlanks" dxfId="141" priority="23">
      <formula>LEN(TRIM(F27))=0</formula>
    </cfRule>
  </conditionalFormatting>
  <conditionalFormatting sqref="G14">
    <cfRule type="containsBlanks" dxfId="140" priority="8">
      <formula>LEN(TRIM(G14))=0</formula>
    </cfRule>
  </conditionalFormatting>
  <conditionalFormatting sqref="G36:G44 I36:I44 L36:L44">
    <cfRule type="expression" dxfId="139" priority="29">
      <formula>AND(($E36&lt;&gt;""),(G36=""))</formula>
    </cfRule>
  </conditionalFormatting>
  <conditionalFormatting sqref="I29 K29 M29">
    <cfRule type="containsBlanks" dxfId="138" priority="25">
      <formula>LEN(TRIM(I29))=0</formula>
    </cfRule>
  </conditionalFormatting>
  <conditionalFormatting sqref="J29 L29 N29">
    <cfRule type="expression" dxfId="137" priority="13">
      <formula>J29=""</formula>
    </cfRule>
  </conditionalFormatting>
  <conditionalFormatting sqref="M9 K10 K12">
    <cfRule type="containsBlanks" dxfId="136" priority="4">
      <formula>LEN(TRIM(K9))=0</formula>
    </cfRule>
  </conditionalFormatting>
  <conditionalFormatting sqref="M11 Q13">
    <cfRule type="notContainsBlanks" dxfId="135" priority="5">
      <formula>LEN(TRIM(M11))&gt;0</formula>
    </cfRule>
    <cfRule type="expression" dxfId="134" priority="6">
      <formula>$K$12&lt;&gt;""</formula>
    </cfRule>
  </conditionalFormatting>
  <conditionalFormatting sqref="N19 P19 R19">
    <cfRule type="containsBlanks" dxfId="133" priority="15">
      <formula>LEN(TRIM(N19))=0</formula>
    </cfRule>
  </conditionalFormatting>
  <conditionalFormatting sqref="N21 P21 R21">
    <cfRule type="containsBlanks" dxfId="132" priority="18">
      <formula>LEN(TRIM(N21))=0</formula>
    </cfRule>
  </conditionalFormatting>
  <conditionalFormatting sqref="N23 P23 R23">
    <cfRule type="containsBlanks" dxfId="131" priority="20">
      <formula>LEN(TRIM(N23))=0</formula>
    </cfRule>
  </conditionalFormatting>
  <conditionalFormatting sqref="N25 P25 R25">
    <cfRule type="containsBlanks" dxfId="130" priority="22">
      <formula>LEN(TRIM(N25))=0</formula>
    </cfRule>
  </conditionalFormatting>
  <conditionalFormatting sqref="N27 P27 R27">
    <cfRule type="containsBlanks" dxfId="129" priority="24">
      <formula>LEN(TRIM(N27))=0</formula>
    </cfRule>
  </conditionalFormatting>
  <conditionalFormatting sqref="N32 Q32">
    <cfRule type="expression" dxfId="128" priority="26">
      <formula>AND($AD32=FALSE,$AE32=FALSE)</formula>
    </cfRule>
  </conditionalFormatting>
  <conditionalFormatting sqref="V15 X15 Z15">
    <cfRule type="containsBlanks" dxfId="127" priority="9">
      <formula>LEN(TRIM(V15))=0</formula>
    </cfRule>
  </conditionalFormatting>
  <conditionalFormatting sqref="V21 V19 V23 V25 V27">
    <cfRule type="containsBlanks" dxfId="126" priority="16">
      <formula>LEN(TRIM(V19))=0</formula>
    </cfRule>
  </conditionalFormatting>
  <conditionalFormatting sqref="X9">
    <cfRule type="expression" dxfId="125" priority="7">
      <formula>$AD$12=FALSE</formula>
    </cfRule>
  </conditionalFormatting>
  <conditionalFormatting sqref="X2:AA2 AB4">
    <cfRule type="expression" dxfId="124" priority="1">
      <formula>$AA$2=""</formula>
    </cfRule>
  </conditionalFormatting>
  <conditionalFormatting sqref="Y29">
    <cfRule type="expression" dxfId="123" priority="12">
      <formula>$Y$29&lt;45</formula>
    </cfRule>
  </conditionalFormatting>
  <conditionalFormatting sqref="AB5 B5:B6">
    <cfRule type="expression" dxfId="122" priority="3">
      <formula>$AE$4&lt;&gt;1</formula>
    </cfRule>
  </conditionalFormatting>
  <dataValidations count="3">
    <dataValidation imeMode="hiragana" allowBlank="1" showInputMessage="1" showErrorMessage="1" sqref="K10:W10 K12:W12 G14:S15 L35:V44" xr:uid="{146C0821-B6E9-4606-A22F-BC2258209980}"/>
    <dataValidation imeMode="halfKatakana" allowBlank="1" showInputMessage="1" showErrorMessage="1" sqref="M9:W9 K9 K11 M11:W11" xr:uid="{0A27AEB1-3FE7-4AE4-80BB-527E515101B6}"/>
    <dataValidation imeMode="halfAlpha" allowBlank="1" showInputMessage="1" showErrorMessage="1" sqref="V19:V28" xr:uid="{222C27F5-C7EE-4815-A9C4-103671C339CC}"/>
  </dataValidations>
  <pageMargins left="0.82677165354330717" right="0.23622047244094491" top="0.47244094488188981" bottom="0.55118110236220474" header="0.31496062992125984" footer="0.19685039370078741"/>
  <pageSetup paperSize="9" scale="86" orientation="portrait" blackAndWhite="1" r:id="rId1"/>
  <headerFooter>
    <oddFooter>&amp;C&amp;"ＭＳ 明朝,標準"&amp;10加算⑧（従業員④-1）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24</xdr:col>
                    <xdr:colOff>165100</xdr:colOff>
                    <xdr:row>10</xdr:row>
                    <xdr:rowOff>190500</xdr:rowOff>
                  </from>
                  <to>
                    <xdr:col>25</xdr:col>
                    <xdr:colOff>146050</xdr:colOff>
                    <xdr:row>11</xdr:row>
                    <xdr:rowOff>260350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133350</xdr:colOff>
                    <xdr:row>4</xdr:row>
                    <xdr:rowOff>38100</xdr:rowOff>
                  </from>
                  <to>
                    <xdr:col>2</xdr:col>
                    <xdr:colOff>114300</xdr:colOff>
                    <xdr:row>4</xdr:row>
                    <xdr:rowOff>279400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133350</xdr:colOff>
                    <xdr:row>5</xdr:row>
                    <xdr:rowOff>38100</xdr:rowOff>
                  </from>
                  <to>
                    <xdr:col>2</xdr:col>
                    <xdr:colOff>114300</xdr:colOff>
                    <xdr:row>5</xdr:row>
                    <xdr:rowOff>279400</xdr:rowOff>
                  </to>
                </anchor>
              </controlPr>
            </control>
          </mc:Choice>
        </mc:AlternateContent>
        <mc:AlternateContent xmlns:mc="http://schemas.openxmlformats.org/markup-compatibility/2006">
          <mc:Choice Requires="x14">
            <control shapeId="31748" r:id="rId7" name="Check Box 4">
              <controlPr locked="0" defaultSize="0" autoFill="0" autoLine="0" autoPict="0">
                <anchor moveWithCells="1">
                  <from>
                    <xdr:col>13</xdr:col>
                    <xdr:colOff>31750</xdr:colOff>
                    <xdr:row>31</xdr:row>
                    <xdr:rowOff>31750</xdr:rowOff>
                  </from>
                  <to>
                    <xdr:col>14</xdr:col>
                    <xdr:colOff>38100</xdr:colOff>
                    <xdr:row>31</xdr:row>
                    <xdr:rowOff>241300</xdr:rowOff>
                  </to>
                </anchor>
              </controlPr>
            </control>
          </mc:Choice>
        </mc:AlternateContent>
        <mc:AlternateContent xmlns:mc="http://schemas.openxmlformats.org/markup-compatibility/2006">
          <mc:Choice Requires="x14">
            <control shapeId="31749" r:id="rId8" name="Check Box 5">
              <controlPr locked="0" defaultSize="0" autoFill="0" autoLine="0" autoPict="0">
                <anchor moveWithCells="1">
                  <from>
                    <xdr:col>16</xdr:col>
                    <xdr:colOff>38100</xdr:colOff>
                    <xdr:row>31</xdr:row>
                    <xdr:rowOff>31750</xdr:rowOff>
                  </from>
                  <to>
                    <xdr:col>17</xdr:col>
                    <xdr:colOff>0</xdr:colOff>
                    <xdr:row>31</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AE82EEE2-6DB0-433D-AC2A-B420B1F0F327}">
          <x14:formula1>
            <xm:f>入力規則!$I$6:$I$10</xm:f>
          </x14:formula1>
          <xm:sqref>V15 F17:F18 N17:N18</xm:sqref>
        </x14:dataValidation>
        <x14:dataValidation type="list" allowBlank="1" showInputMessage="1" showErrorMessage="1" xr:uid="{47A5155F-332E-4CAD-979C-AE4B940E96D6}">
          <x14:formula1>
            <xm:f>入力規則!$F$6:$F$8</xm:f>
          </x14:formula1>
          <xm:sqref>I29</xm:sqref>
        </x14:dataValidation>
        <x14:dataValidation type="list" allowBlank="1" showInputMessage="1" showErrorMessage="1" xr:uid="{457202C1-9505-4084-9BC1-15A0B4FFAACD}">
          <x14:formula1>
            <xm:f>入力規則!$H$2:$H$32</xm:f>
          </x14:formula1>
          <xm:sqref>Z15 M29 J17:J18 R17:R18</xm:sqref>
        </x14:dataValidation>
        <x14:dataValidation type="list" allowBlank="1" showInputMessage="1" showErrorMessage="1" xr:uid="{061114FC-FDD7-4AEB-8236-1EA76DE0BB55}">
          <x14:formula1>
            <xm:f>入力規則!$G$2:$G$13</xm:f>
          </x14:formula1>
          <xm:sqref>X15 K29 H17:H18 P17:P18</xm:sqref>
        </x14:dataValidation>
        <x14:dataValidation type="list" imeMode="halfAlpha" allowBlank="1" showInputMessage="1" showErrorMessage="1" xr:uid="{50F8B9C2-537D-4819-9D3C-52FB9DE45101}">
          <x14:formula1>
            <xm:f>入力規則!$H$2:$H$32</xm:f>
          </x14:formula1>
          <xm:sqref>I35:I44 J19:J28 R19:R28</xm:sqref>
        </x14:dataValidation>
        <x14:dataValidation type="list" imeMode="halfAlpha" allowBlank="1" showInputMessage="1" showErrorMessage="1" xr:uid="{43341141-2A2A-4BED-9C22-FBD7DC9612A8}">
          <x14:formula1>
            <xm:f>入力規則!$G$2:$G$13</xm:f>
          </x14:formula1>
          <xm:sqref>G35:G44 H19:H28 P19:P28</xm:sqref>
        </x14:dataValidation>
        <x14:dataValidation type="list" imeMode="halfAlpha" allowBlank="1" showInputMessage="1" showErrorMessage="1" xr:uid="{E35B3D13-7FD4-4794-8121-FF64695039EB}">
          <x14:formula1>
            <xm:f>入力規則!$I$6:$I$10</xm:f>
          </x14:formula1>
          <xm:sqref>E35:E44 F19:F28 N19:N28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DA806-B7B3-4543-90FE-415A28E25340}">
  <sheetPr>
    <tabColor theme="9" tint="0.59999389629810485"/>
  </sheetPr>
  <dimension ref="A1:AS30"/>
  <sheetViews>
    <sheetView zoomScaleNormal="100" workbookViewId="0">
      <selection activeCell="H8" sqref="H8:P8"/>
    </sheetView>
  </sheetViews>
  <sheetFormatPr defaultColWidth="9" defaultRowHeight="13.5"/>
  <cols>
    <col min="1" max="1" width="1.36328125" style="1" customWidth="1"/>
    <col min="2" max="2" width="3.36328125" style="26" customWidth="1"/>
    <col min="3" max="3" width="1.90625" style="1" customWidth="1"/>
    <col min="4" max="4" width="3.6328125" style="1" customWidth="1"/>
    <col min="5" max="5" width="6.08984375" style="1" customWidth="1"/>
    <col min="6" max="7" width="3.08984375" style="1" customWidth="1"/>
    <col min="8" max="14" width="2.453125" style="1" customWidth="1"/>
    <col min="15" max="15" width="10.6328125" style="1" customWidth="1"/>
    <col min="16" max="16" width="3.08984375" style="1" customWidth="1"/>
    <col min="17" max="23" width="2.453125" style="1" customWidth="1"/>
    <col min="24" max="24" width="10.6328125" style="1" customWidth="1"/>
    <col min="25" max="25" width="3.08984375" style="1" customWidth="1"/>
    <col min="26" max="26" width="27.90625" style="30" customWidth="1"/>
    <col min="27" max="27" width="31.08984375" style="156" customWidth="1"/>
    <col min="28" max="28" width="8.08984375" style="156" customWidth="1"/>
    <col min="29" max="31" width="8.6328125" style="210" hidden="1" customWidth="1"/>
    <col min="32" max="32" width="8.6328125" style="207" hidden="1" customWidth="1"/>
    <col min="33" max="37" width="9" style="1" customWidth="1"/>
    <col min="38" max="38" width="6.08984375" style="1" customWidth="1"/>
    <col min="39" max="39" width="2.453125" style="1" customWidth="1"/>
    <col min="40" max="41" width="9" style="1" customWidth="1"/>
    <col min="42" max="16384" width="9" style="1"/>
  </cols>
  <sheetData>
    <row r="1" spans="2:45" ht="15.75" customHeight="1">
      <c r="Y1" s="272"/>
      <c r="Z1" s="272" t="str">
        <f>'加算⑧（④-1）'!$AA$1</f>
        <v>令和８年度働く人</v>
      </c>
      <c r="AC1" s="212" t="s">
        <v>1</v>
      </c>
      <c r="AD1" s="208"/>
      <c r="AE1" s="208"/>
      <c r="AF1" s="209"/>
    </row>
    <row r="2" spans="2:45">
      <c r="X2" s="27"/>
      <c r="Y2" s="27"/>
      <c r="Z2" s="5" t="str">
        <f>IF('加算⑧（①-1）'!$E$4="","",'加算⑧（①-1）'!$E$4)</f>
        <v/>
      </c>
      <c r="AC2" s="210" t="s">
        <v>279</v>
      </c>
    </row>
    <row r="3" spans="2:45" s="230" customFormat="1" ht="32.5" customHeight="1">
      <c r="B3" s="231" t="s">
        <v>301</v>
      </c>
      <c r="C3" s="231"/>
      <c r="S3" s="232"/>
      <c r="T3" s="233"/>
      <c r="U3" s="233"/>
      <c r="V3" s="233"/>
      <c r="W3" s="233"/>
      <c r="X3" s="233"/>
      <c r="Y3" s="233"/>
      <c r="Z3" s="233" t="str">
        <f>IF('加算⑧（④-1）'!$K$10&lt;&gt;"",'加算⑧（④-1）'!$K$10,"")</f>
        <v/>
      </c>
      <c r="AA3" s="234"/>
      <c r="AC3" s="278" t="s">
        <v>278</v>
      </c>
      <c r="AD3" s="236"/>
      <c r="AE3" s="236"/>
      <c r="AF3" s="148"/>
    </row>
    <row r="4" spans="2:45" s="31" customFormat="1" ht="27" customHeight="1">
      <c r="B4" s="31" t="s">
        <v>307</v>
      </c>
      <c r="Z4" s="32"/>
      <c r="AA4" s="157"/>
      <c r="AB4" s="157"/>
      <c r="AC4" s="210"/>
      <c r="AD4" s="210"/>
      <c r="AE4" s="210"/>
      <c r="AF4" s="207"/>
    </row>
    <row r="5" spans="2:45" ht="19.5" customHeight="1">
      <c r="B5" s="33" t="s">
        <v>312</v>
      </c>
      <c r="C5" s="29"/>
      <c r="D5" s="29"/>
      <c r="E5" s="29"/>
      <c r="F5" s="29"/>
      <c r="G5" s="29"/>
      <c r="H5" s="29"/>
      <c r="AN5" s="550"/>
      <c r="AO5" s="550"/>
      <c r="AP5" s="550"/>
      <c r="AQ5" s="550"/>
      <c r="AR5" s="550"/>
      <c r="AS5" s="550"/>
    </row>
    <row r="6" spans="2:45" ht="10.5" customHeight="1">
      <c r="B6" s="28"/>
      <c r="C6" s="29"/>
      <c r="D6" s="29"/>
      <c r="E6" s="29"/>
      <c r="F6" s="29"/>
      <c r="G6" s="29"/>
      <c r="H6" s="29"/>
      <c r="AN6" s="262"/>
      <c r="AO6" s="262"/>
      <c r="AP6" s="262"/>
      <c r="AQ6" s="262"/>
      <c r="AR6" s="262"/>
      <c r="AS6" s="262"/>
    </row>
    <row r="7" spans="2:45" s="266" customFormat="1" ht="41.25" customHeight="1">
      <c r="B7" s="551"/>
      <c r="C7" s="552"/>
      <c r="D7" s="552"/>
      <c r="E7" s="552"/>
      <c r="F7" s="34"/>
      <c r="G7" s="35"/>
      <c r="H7" s="553" t="s">
        <v>52</v>
      </c>
      <c r="I7" s="554"/>
      <c r="J7" s="554"/>
      <c r="K7" s="554"/>
      <c r="L7" s="554"/>
      <c r="M7" s="554"/>
      <c r="N7" s="554"/>
      <c r="O7" s="554"/>
      <c r="P7" s="555"/>
      <c r="Q7" s="553" t="s">
        <v>71</v>
      </c>
      <c r="R7" s="554"/>
      <c r="S7" s="552"/>
      <c r="T7" s="552"/>
      <c r="U7" s="552"/>
      <c r="V7" s="552"/>
      <c r="W7" s="552"/>
      <c r="X7" s="552"/>
      <c r="Y7" s="556"/>
      <c r="Z7" s="267" t="s">
        <v>53</v>
      </c>
      <c r="AA7" s="159"/>
      <c r="AB7" s="159"/>
      <c r="AC7" s="210"/>
      <c r="AD7" s="210"/>
      <c r="AE7" s="210"/>
      <c r="AF7" s="207"/>
    </row>
    <row r="8" spans="2:45" ht="78" customHeight="1">
      <c r="B8" s="557">
        <v>1</v>
      </c>
      <c r="C8" s="560" t="s">
        <v>54</v>
      </c>
      <c r="D8" s="561"/>
      <c r="E8" s="562"/>
      <c r="F8" s="566" t="s">
        <v>55</v>
      </c>
      <c r="G8" s="567"/>
      <c r="H8" s="568"/>
      <c r="I8" s="568"/>
      <c r="J8" s="568"/>
      <c r="K8" s="568"/>
      <c r="L8" s="568"/>
      <c r="M8" s="568"/>
      <c r="N8" s="568"/>
      <c r="O8" s="568"/>
      <c r="P8" s="569"/>
      <c r="Q8" s="570"/>
      <c r="R8" s="568"/>
      <c r="S8" s="568"/>
      <c r="T8" s="568"/>
      <c r="U8" s="568"/>
      <c r="V8" s="568"/>
      <c r="W8" s="568"/>
      <c r="X8" s="568"/>
      <c r="Y8" s="569"/>
      <c r="Z8" s="37"/>
    </row>
    <row r="9" spans="2:45" ht="78" customHeight="1">
      <c r="B9" s="558"/>
      <c r="C9" s="563"/>
      <c r="D9" s="564"/>
      <c r="E9" s="565"/>
      <c r="F9" s="571" t="s">
        <v>56</v>
      </c>
      <c r="G9" s="572"/>
      <c r="H9" s="573"/>
      <c r="I9" s="574"/>
      <c r="J9" s="574"/>
      <c r="K9" s="574"/>
      <c r="L9" s="574"/>
      <c r="M9" s="574"/>
      <c r="N9" s="574"/>
      <c r="O9" s="574"/>
      <c r="P9" s="575"/>
      <c r="Q9" s="573"/>
      <c r="R9" s="574"/>
      <c r="S9" s="574"/>
      <c r="T9" s="574"/>
      <c r="U9" s="574"/>
      <c r="V9" s="574"/>
      <c r="W9" s="574"/>
      <c r="X9" s="574"/>
      <c r="Y9" s="575"/>
      <c r="Z9" s="38"/>
      <c r="AC9" s="207"/>
      <c r="AD9" s="207"/>
    </row>
    <row r="10" spans="2:45" ht="25" customHeight="1">
      <c r="B10" s="558"/>
      <c r="C10" s="576" t="s">
        <v>315</v>
      </c>
      <c r="D10" s="577"/>
      <c r="E10" s="578"/>
      <c r="F10" s="585" t="s">
        <v>55</v>
      </c>
      <c r="G10" s="586"/>
      <c r="H10" s="570" t="s">
        <v>295</v>
      </c>
      <c r="I10" s="430"/>
      <c r="J10" s="594" t="s">
        <v>294</v>
      </c>
      <c r="K10" s="595"/>
      <c r="L10" s="595"/>
      <c r="M10" s="595"/>
      <c r="N10" s="595"/>
      <c r="O10" s="595"/>
      <c r="P10" s="596"/>
      <c r="Q10" s="570"/>
      <c r="R10" s="430"/>
      <c r="S10" s="594" t="s">
        <v>294</v>
      </c>
      <c r="T10" s="595"/>
      <c r="U10" s="595"/>
      <c r="V10" s="595"/>
      <c r="W10" s="595"/>
      <c r="X10" s="595"/>
      <c r="Y10" s="596"/>
      <c r="Z10" s="587"/>
      <c r="AC10" s="211" t="b">
        <v>0</v>
      </c>
      <c r="AD10" s="211" t="b">
        <v>0</v>
      </c>
      <c r="AE10" s="207"/>
    </row>
    <row r="11" spans="2:45" ht="78" customHeight="1">
      <c r="B11" s="558"/>
      <c r="C11" s="579"/>
      <c r="D11" s="580"/>
      <c r="E11" s="581"/>
      <c r="F11" s="571"/>
      <c r="G11" s="572"/>
      <c r="H11" s="573"/>
      <c r="I11" s="574"/>
      <c r="J11" s="574"/>
      <c r="K11" s="574"/>
      <c r="L11" s="574"/>
      <c r="M11" s="574"/>
      <c r="N11" s="574"/>
      <c r="O11" s="574"/>
      <c r="P11" s="575"/>
      <c r="Q11" s="573"/>
      <c r="R11" s="574"/>
      <c r="S11" s="574"/>
      <c r="T11" s="574"/>
      <c r="U11" s="574"/>
      <c r="V11" s="574"/>
      <c r="W11" s="574"/>
      <c r="X11" s="574"/>
      <c r="Y11" s="575"/>
      <c r="Z11" s="588"/>
      <c r="AC11" s="207"/>
      <c r="AD11" s="207"/>
      <c r="AE11" s="207"/>
    </row>
    <row r="12" spans="2:45" ht="25" customHeight="1">
      <c r="B12" s="558"/>
      <c r="C12" s="579"/>
      <c r="D12" s="580"/>
      <c r="E12" s="581"/>
      <c r="F12" s="589" t="s">
        <v>56</v>
      </c>
      <c r="G12" s="590"/>
      <c r="H12" s="570"/>
      <c r="I12" s="430"/>
      <c r="J12" s="594" t="s">
        <v>294</v>
      </c>
      <c r="K12" s="595"/>
      <c r="L12" s="595"/>
      <c r="M12" s="595"/>
      <c r="N12" s="595"/>
      <c r="O12" s="595"/>
      <c r="P12" s="596"/>
      <c r="Q12" s="570"/>
      <c r="R12" s="430"/>
      <c r="S12" s="594" t="s">
        <v>294</v>
      </c>
      <c r="T12" s="595"/>
      <c r="U12" s="595"/>
      <c r="V12" s="595"/>
      <c r="W12" s="595"/>
      <c r="X12" s="595"/>
      <c r="Y12" s="596"/>
      <c r="Z12" s="591"/>
      <c r="AA12" s="103"/>
      <c r="AB12" s="103"/>
      <c r="AC12" s="211" t="b">
        <v>0</v>
      </c>
      <c r="AD12" s="211" t="b">
        <v>0</v>
      </c>
      <c r="AE12" s="207"/>
    </row>
    <row r="13" spans="2:45" ht="78" customHeight="1">
      <c r="B13" s="558"/>
      <c r="C13" s="582"/>
      <c r="D13" s="583"/>
      <c r="E13" s="584"/>
      <c r="F13" s="571"/>
      <c r="G13" s="572"/>
      <c r="H13" s="573"/>
      <c r="I13" s="574"/>
      <c r="J13" s="574"/>
      <c r="K13" s="574"/>
      <c r="L13" s="574"/>
      <c r="M13" s="574"/>
      <c r="N13" s="574"/>
      <c r="O13" s="574"/>
      <c r="P13" s="575"/>
      <c r="Q13" s="573"/>
      <c r="R13" s="574"/>
      <c r="S13" s="574"/>
      <c r="T13" s="574"/>
      <c r="U13" s="574"/>
      <c r="V13" s="574"/>
      <c r="W13" s="574"/>
      <c r="X13" s="574"/>
      <c r="Y13" s="575"/>
      <c r="Z13" s="588"/>
      <c r="AA13" s="103"/>
      <c r="AB13" s="103"/>
      <c r="AC13" s="207"/>
      <c r="AD13" s="207"/>
      <c r="AE13" s="207"/>
    </row>
    <row r="14" spans="2:45" ht="78" customHeight="1">
      <c r="B14" s="559"/>
      <c r="C14" s="603" t="s">
        <v>57</v>
      </c>
      <c r="D14" s="604"/>
      <c r="E14" s="604"/>
      <c r="F14" s="604"/>
      <c r="G14" s="605"/>
      <c r="H14" s="606"/>
      <c r="I14" s="607"/>
      <c r="J14" s="607"/>
      <c r="K14" s="607"/>
      <c r="L14" s="607"/>
      <c r="M14" s="607"/>
      <c r="N14" s="607"/>
      <c r="O14" s="607"/>
      <c r="P14" s="608"/>
      <c r="Q14" s="606"/>
      <c r="R14" s="607"/>
      <c r="S14" s="607"/>
      <c r="T14" s="607"/>
      <c r="U14" s="607"/>
      <c r="V14" s="607"/>
      <c r="W14" s="607"/>
      <c r="X14" s="607"/>
      <c r="Y14" s="608"/>
      <c r="Z14" s="40"/>
      <c r="AA14" s="103"/>
      <c r="AB14" s="103"/>
      <c r="AC14" s="207"/>
      <c r="AD14" s="207"/>
      <c r="AE14" s="207"/>
    </row>
    <row r="15" spans="2:45" ht="78" customHeight="1">
      <c r="B15" s="268">
        <v>2</v>
      </c>
      <c r="C15" s="609" t="s">
        <v>286</v>
      </c>
      <c r="D15" s="609"/>
      <c r="E15" s="609"/>
      <c r="F15" s="609"/>
      <c r="G15" s="610"/>
      <c r="H15" s="573"/>
      <c r="I15" s="574"/>
      <c r="J15" s="574"/>
      <c r="K15" s="574"/>
      <c r="L15" s="574"/>
      <c r="M15" s="574"/>
      <c r="N15" s="574"/>
      <c r="O15" s="574"/>
      <c r="P15" s="575"/>
      <c r="Q15" s="606"/>
      <c r="R15" s="607"/>
      <c r="S15" s="607"/>
      <c r="T15" s="607"/>
      <c r="U15" s="607"/>
      <c r="V15" s="607"/>
      <c r="W15" s="607"/>
      <c r="X15" s="607"/>
      <c r="Y15" s="608"/>
      <c r="Z15" s="41"/>
      <c r="AA15" s="160"/>
      <c r="AB15" s="160"/>
      <c r="AC15" s="207"/>
      <c r="AD15" s="207"/>
      <c r="AE15" s="207"/>
      <c r="AG15" s="64"/>
      <c r="AH15" s="64"/>
      <c r="AI15" s="64"/>
    </row>
    <row r="16" spans="2:45" ht="78" customHeight="1">
      <c r="B16" s="557">
        <v>3</v>
      </c>
      <c r="C16" s="611" t="s">
        <v>58</v>
      </c>
      <c r="D16" s="612"/>
      <c r="E16" s="612"/>
      <c r="F16" s="612"/>
      <c r="G16" s="613"/>
      <c r="H16" s="42"/>
      <c r="I16" s="43" t="s">
        <v>59</v>
      </c>
      <c r="J16" s="44"/>
      <c r="K16" s="45"/>
      <c r="L16" s="44"/>
      <c r="M16" s="43"/>
      <c r="N16" s="44"/>
      <c r="O16" s="44" t="s">
        <v>60</v>
      </c>
      <c r="P16" s="44"/>
      <c r="Q16" s="42"/>
      <c r="R16" s="43" t="s">
        <v>61</v>
      </c>
      <c r="S16" s="44"/>
      <c r="T16" s="44"/>
      <c r="U16" s="44"/>
      <c r="V16" s="44"/>
      <c r="W16" s="43"/>
      <c r="X16" s="43" t="s">
        <v>62</v>
      </c>
      <c r="Y16" s="46"/>
      <c r="Z16" s="37"/>
      <c r="AA16" s="103"/>
      <c r="AB16" s="103"/>
      <c r="AC16" s="211" t="b">
        <v>0</v>
      </c>
      <c r="AD16" s="211" t="b">
        <v>0</v>
      </c>
      <c r="AE16" s="211" t="b">
        <v>0</v>
      </c>
      <c r="AF16" s="211" t="b">
        <v>0</v>
      </c>
    </row>
    <row r="17" spans="1:45" ht="26.15" customHeight="1">
      <c r="B17" s="558"/>
      <c r="C17" s="614"/>
      <c r="D17" s="615"/>
      <c r="E17" s="615"/>
      <c r="F17" s="615"/>
      <c r="G17" s="616"/>
      <c r="H17" s="620" t="s">
        <v>63</v>
      </c>
      <c r="I17" s="621"/>
      <c r="J17" s="621"/>
      <c r="K17" s="621"/>
      <c r="L17" s="621"/>
      <c r="M17" s="621"/>
      <c r="N17" s="621"/>
      <c r="O17" s="621"/>
      <c r="P17" s="622"/>
      <c r="Q17" s="620" t="s">
        <v>63</v>
      </c>
      <c r="R17" s="621"/>
      <c r="S17" s="621"/>
      <c r="T17" s="621"/>
      <c r="U17" s="621"/>
      <c r="V17" s="621"/>
      <c r="W17" s="621"/>
      <c r="X17" s="621"/>
      <c r="Y17" s="622"/>
      <c r="Z17" s="623"/>
      <c r="AA17" s="103"/>
      <c r="AB17" s="103"/>
    </row>
    <row r="18" spans="1:45" ht="26.15" customHeight="1">
      <c r="B18" s="558"/>
      <c r="C18" s="614"/>
      <c r="D18" s="615"/>
      <c r="E18" s="615"/>
      <c r="F18" s="615"/>
      <c r="G18" s="616"/>
      <c r="H18" s="47"/>
      <c r="I18" s="48"/>
      <c r="J18" s="49" t="s">
        <v>64</v>
      </c>
      <c r="K18" s="263"/>
      <c r="L18" s="263"/>
      <c r="M18" s="8"/>
      <c r="N18" s="49" t="s">
        <v>65</v>
      </c>
      <c r="O18" s="51"/>
      <c r="P18" s="52"/>
      <c r="Q18" s="47"/>
      <c r="R18" s="48"/>
      <c r="S18" s="49" t="s">
        <v>64</v>
      </c>
      <c r="T18" s="49"/>
      <c r="U18" s="263"/>
      <c r="V18" s="8"/>
      <c r="W18" s="49" t="s">
        <v>65</v>
      </c>
      <c r="X18" s="51"/>
      <c r="Y18" s="52"/>
      <c r="Z18" s="624"/>
      <c r="AA18" s="103"/>
      <c r="AB18" s="103"/>
      <c r="AC18" s="7" t="b">
        <v>0</v>
      </c>
      <c r="AD18" s="7" t="b">
        <v>0</v>
      </c>
      <c r="AE18" s="7" t="b">
        <v>0</v>
      </c>
      <c r="AF18" s="211" t="b">
        <v>0</v>
      </c>
    </row>
    <row r="19" spans="1:45" ht="26.15" customHeight="1">
      <c r="B19" s="559"/>
      <c r="C19" s="617"/>
      <c r="D19" s="618"/>
      <c r="E19" s="618"/>
      <c r="F19" s="618"/>
      <c r="G19" s="619"/>
      <c r="H19" s="53"/>
      <c r="I19" s="54"/>
      <c r="J19" s="55" t="s">
        <v>66</v>
      </c>
      <c r="K19" s="56"/>
      <c r="L19" s="56"/>
      <c r="M19" s="626"/>
      <c r="N19" s="626"/>
      <c r="O19" s="626"/>
      <c r="P19" s="57" t="s">
        <v>67</v>
      </c>
      <c r="Q19" s="53"/>
      <c r="R19" s="54"/>
      <c r="S19" s="55" t="s">
        <v>66</v>
      </c>
      <c r="T19" s="55"/>
      <c r="U19" s="56"/>
      <c r="V19" s="626"/>
      <c r="W19" s="626"/>
      <c r="X19" s="626"/>
      <c r="Y19" s="57" t="s">
        <v>67</v>
      </c>
      <c r="Z19" s="625"/>
      <c r="AA19" s="103"/>
      <c r="AB19" s="103"/>
      <c r="AC19" s="7" t="b">
        <v>0</v>
      </c>
      <c r="AE19" s="7" t="b">
        <v>0</v>
      </c>
    </row>
    <row r="20" spans="1:45" ht="27.75" customHeight="1">
      <c r="B20" s="266"/>
      <c r="C20" s="263"/>
      <c r="D20" s="263"/>
      <c r="E20" s="263"/>
      <c r="F20" s="58"/>
      <c r="G20" s="58"/>
      <c r="H20" s="48"/>
      <c r="I20" s="48"/>
      <c r="J20" s="48"/>
      <c r="K20" s="48"/>
      <c r="L20" s="48"/>
      <c r="M20" s="48"/>
      <c r="N20" s="48"/>
      <c r="O20" s="48"/>
      <c r="P20" s="48"/>
      <c r="Q20" s="48"/>
      <c r="R20" s="48"/>
      <c r="S20" s="48"/>
      <c r="T20" s="48"/>
      <c r="U20" s="48"/>
      <c r="V20" s="48"/>
      <c r="W20" s="48"/>
      <c r="X20" s="48"/>
      <c r="Y20" s="48"/>
      <c r="Z20" s="59"/>
      <c r="AA20" s="103"/>
      <c r="AB20" s="103"/>
    </row>
    <row r="21" spans="1:45" s="156" customFormat="1" ht="27" customHeight="1">
      <c r="A21" s="1"/>
      <c r="B21" s="60" t="s">
        <v>68</v>
      </c>
      <c r="C21" s="61"/>
      <c r="D21" s="61"/>
      <c r="E21" s="61"/>
      <c r="F21" s="61"/>
      <c r="G21" s="61"/>
      <c r="H21" s="61"/>
      <c r="I21" s="61"/>
      <c r="J21" s="61"/>
      <c r="K21" s="61"/>
      <c r="L21" s="61"/>
      <c r="M21" s="61"/>
      <c r="N21" s="61"/>
      <c r="O21" s="61"/>
      <c r="P21" s="61"/>
      <c r="Q21" s="61"/>
      <c r="R21" s="61"/>
      <c r="S21" s="61"/>
      <c r="T21" s="61"/>
      <c r="U21" s="61"/>
      <c r="V21" s="61"/>
      <c r="W21" s="61"/>
      <c r="X21" s="61"/>
      <c r="Y21" s="61"/>
      <c r="Z21" s="62"/>
      <c r="AC21" s="210"/>
      <c r="AD21" s="210"/>
      <c r="AE21" s="210"/>
      <c r="AF21" s="207"/>
      <c r="AG21" s="1"/>
      <c r="AH21" s="1"/>
      <c r="AI21" s="1"/>
      <c r="AJ21" s="1"/>
      <c r="AK21" s="1"/>
      <c r="AL21" s="1"/>
      <c r="AM21" s="1"/>
      <c r="AN21" s="1"/>
      <c r="AO21" s="1"/>
      <c r="AP21" s="1"/>
      <c r="AQ21" s="1"/>
      <c r="AR21" s="1"/>
      <c r="AS21" s="1"/>
    </row>
    <row r="22" spans="1:45" s="156" customFormat="1" ht="23.25" customHeight="1">
      <c r="A22" s="1"/>
      <c r="B22" s="63"/>
      <c r="C22" s="64"/>
      <c r="D22" s="64"/>
      <c r="E22" s="64"/>
      <c r="F22" s="64"/>
      <c r="G22" s="64"/>
      <c r="H22" s="64"/>
      <c r="I22" s="64"/>
      <c r="J22" s="64"/>
      <c r="K22" s="64"/>
      <c r="L22" s="64"/>
      <c r="M22" s="64"/>
      <c r="N22" s="64"/>
      <c r="O22" s="64"/>
      <c r="P22" s="64"/>
      <c r="Q22" s="64"/>
      <c r="R22" s="64"/>
      <c r="S22" s="64"/>
      <c r="T22" s="64"/>
      <c r="U22" s="64"/>
      <c r="V22" s="64"/>
      <c r="W22" s="64"/>
      <c r="X22" s="64"/>
      <c r="Y22" s="64"/>
      <c r="Z22" s="65"/>
      <c r="AC22" s="210"/>
      <c r="AD22" s="210"/>
      <c r="AE22" s="210"/>
      <c r="AF22" s="207"/>
      <c r="AG22" s="1"/>
      <c r="AH22" s="1"/>
      <c r="AI22" s="1"/>
      <c r="AJ22" s="1"/>
      <c r="AK22" s="1"/>
      <c r="AL22" s="1"/>
      <c r="AM22" s="1"/>
      <c r="AN22" s="1"/>
      <c r="AO22" s="1"/>
      <c r="AP22" s="1"/>
      <c r="AQ22" s="1"/>
      <c r="AR22" s="1"/>
      <c r="AS22" s="1"/>
    </row>
    <row r="23" spans="1:45" s="156" customFormat="1" ht="23.25" customHeight="1">
      <c r="A23" s="1"/>
      <c r="B23" s="63"/>
      <c r="C23" s="64"/>
      <c r="D23" s="64"/>
      <c r="E23" s="64"/>
      <c r="F23" s="64"/>
      <c r="G23" s="64"/>
      <c r="H23" s="64"/>
      <c r="I23" s="64"/>
      <c r="J23" s="64"/>
      <c r="K23" s="64"/>
      <c r="L23" s="64"/>
      <c r="M23" s="64"/>
      <c r="N23" s="64"/>
      <c r="O23" s="64"/>
      <c r="P23" s="64"/>
      <c r="Q23" s="64"/>
      <c r="R23" s="64"/>
      <c r="S23" s="64"/>
      <c r="T23" s="64"/>
      <c r="U23" s="64"/>
      <c r="V23" s="64"/>
      <c r="W23" s="64"/>
      <c r="X23" s="64"/>
      <c r="Y23" s="64"/>
      <c r="Z23" s="65"/>
      <c r="AC23" s="210"/>
      <c r="AD23" s="210"/>
      <c r="AE23" s="210"/>
      <c r="AF23" s="207"/>
      <c r="AG23" s="1"/>
      <c r="AH23" s="1"/>
      <c r="AI23" s="1"/>
      <c r="AJ23" s="1"/>
      <c r="AK23" s="1"/>
      <c r="AL23" s="1"/>
      <c r="AM23" s="1"/>
      <c r="AN23" s="1"/>
      <c r="AO23" s="1"/>
      <c r="AP23" s="1"/>
      <c r="AQ23" s="1"/>
      <c r="AR23" s="1"/>
      <c r="AS23" s="1"/>
    </row>
    <row r="24" spans="1:45" s="156" customFormat="1" ht="23.25" customHeight="1">
      <c r="A24" s="1"/>
      <c r="B24" s="63"/>
      <c r="C24" s="64"/>
      <c r="D24" s="64"/>
      <c r="E24" s="64"/>
      <c r="F24" s="64"/>
      <c r="G24" s="64"/>
      <c r="H24" s="64"/>
      <c r="I24" s="64"/>
      <c r="J24" s="64"/>
      <c r="K24" s="64"/>
      <c r="L24" s="64"/>
      <c r="M24" s="64"/>
      <c r="N24" s="64"/>
      <c r="O24" s="64"/>
      <c r="P24" s="64"/>
      <c r="Q24" s="64"/>
      <c r="R24" s="64"/>
      <c r="S24" s="64"/>
      <c r="T24" s="64"/>
      <c r="U24" s="64"/>
      <c r="V24" s="64"/>
      <c r="W24" s="64"/>
      <c r="X24" s="64"/>
      <c r="Y24" s="64"/>
      <c r="Z24" s="65"/>
      <c r="AC24" s="210"/>
      <c r="AD24" s="210"/>
      <c r="AE24" s="210"/>
      <c r="AF24" s="207"/>
      <c r="AG24" s="1"/>
      <c r="AH24" s="1"/>
      <c r="AI24" s="1"/>
      <c r="AJ24" s="1"/>
      <c r="AK24" s="1"/>
      <c r="AL24" s="1"/>
      <c r="AM24" s="1"/>
      <c r="AN24" s="1"/>
      <c r="AO24" s="1"/>
      <c r="AP24" s="1"/>
      <c r="AQ24" s="1"/>
      <c r="AR24" s="1"/>
      <c r="AS24" s="1"/>
    </row>
    <row r="25" spans="1:45" s="156" customFormat="1" ht="17.25" customHeight="1">
      <c r="A25" s="1"/>
      <c r="B25" s="63"/>
      <c r="C25" s="64"/>
      <c r="D25" s="64"/>
      <c r="E25" s="64"/>
      <c r="F25" s="64"/>
      <c r="G25" s="64"/>
      <c r="H25" s="64"/>
      <c r="I25" s="64"/>
      <c r="J25" s="64"/>
      <c r="K25" s="64"/>
      <c r="L25" s="64"/>
      <c r="M25" s="64"/>
      <c r="N25" s="64"/>
      <c r="O25" s="64"/>
      <c r="P25" s="64"/>
      <c r="Q25" s="64"/>
      <c r="R25" s="64"/>
      <c r="S25" s="64"/>
      <c r="T25" s="64"/>
      <c r="U25" s="64"/>
      <c r="V25" s="64"/>
      <c r="W25" s="64"/>
      <c r="X25" s="64"/>
      <c r="Y25" s="64"/>
      <c r="Z25" s="65"/>
      <c r="AC25" s="210"/>
      <c r="AD25" s="210"/>
      <c r="AE25" s="210"/>
      <c r="AF25" s="207"/>
      <c r="AG25" s="1"/>
      <c r="AH25" s="1"/>
      <c r="AI25" s="1"/>
      <c r="AJ25" s="1"/>
      <c r="AK25" s="1"/>
      <c r="AL25" s="1"/>
      <c r="AM25" s="1"/>
      <c r="AN25" s="1"/>
      <c r="AO25" s="1"/>
      <c r="AP25" s="1"/>
      <c r="AQ25" s="1"/>
      <c r="AR25" s="1"/>
      <c r="AS25" s="1"/>
    </row>
    <row r="26" spans="1:45" s="156" customFormat="1" ht="30" customHeight="1">
      <c r="A26" s="1"/>
      <c r="B26" s="66"/>
      <c r="C26" s="8"/>
      <c r="D26" s="8"/>
      <c r="E26" s="8"/>
      <c r="F26" s="8"/>
      <c r="G26" s="8"/>
      <c r="H26" s="8"/>
      <c r="I26" s="8"/>
      <c r="J26" s="8"/>
      <c r="K26" s="8"/>
      <c r="L26" s="8"/>
      <c r="M26" s="8"/>
      <c r="N26" s="8"/>
      <c r="O26" s="8"/>
      <c r="P26" s="8"/>
      <c r="Q26" s="8"/>
      <c r="R26" s="8"/>
      <c r="S26" s="8"/>
      <c r="T26" s="8"/>
      <c r="U26" s="8"/>
      <c r="V26" s="1"/>
      <c r="W26" s="1"/>
      <c r="X26" s="1"/>
      <c r="Y26" s="1"/>
      <c r="Z26" s="67"/>
      <c r="AC26" s="210"/>
      <c r="AD26" s="210"/>
      <c r="AE26" s="210"/>
      <c r="AF26" s="207"/>
      <c r="AG26" s="1"/>
      <c r="AH26" s="1"/>
      <c r="AI26" s="1"/>
      <c r="AJ26" s="1"/>
      <c r="AK26" s="1"/>
      <c r="AL26" s="1"/>
      <c r="AM26" s="1"/>
      <c r="AN26" s="1"/>
      <c r="AO26" s="1"/>
      <c r="AP26" s="1"/>
      <c r="AQ26" s="1"/>
      <c r="AR26" s="1"/>
      <c r="AS26" s="1"/>
    </row>
    <row r="27" spans="1:45" s="156" customFormat="1" ht="17.25" customHeight="1">
      <c r="A27" s="1"/>
      <c r="B27" s="68"/>
      <c r="C27" s="69"/>
      <c r="D27" s="69"/>
      <c r="E27" s="69"/>
      <c r="F27" s="69"/>
      <c r="G27" s="69"/>
      <c r="H27" s="69"/>
      <c r="I27" s="69"/>
      <c r="J27" s="69"/>
      <c r="K27" s="69"/>
      <c r="L27" s="69"/>
      <c r="M27" s="69"/>
      <c r="N27" s="69"/>
      <c r="O27" s="69"/>
      <c r="P27" s="69"/>
      <c r="Q27" s="69"/>
      <c r="R27" s="69"/>
      <c r="S27" s="69"/>
      <c r="T27" s="69"/>
      <c r="U27" s="69"/>
      <c r="V27" s="70"/>
      <c r="W27" s="70"/>
      <c r="X27" s="70"/>
      <c r="Y27" s="70"/>
      <c r="Z27" s="71"/>
      <c r="AC27" s="210"/>
      <c r="AD27" s="210"/>
      <c r="AE27" s="210"/>
      <c r="AF27" s="207"/>
      <c r="AG27" s="1"/>
      <c r="AH27" s="1"/>
      <c r="AI27" s="1"/>
      <c r="AJ27" s="1"/>
      <c r="AK27" s="1"/>
      <c r="AL27" s="1"/>
      <c r="AM27" s="1"/>
      <c r="AN27" s="1"/>
      <c r="AO27" s="1"/>
      <c r="AP27" s="1"/>
      <c r="AQ27" s="1"/>
      <c r="AR27" s="1"/>
      <c r="AS27" s="1"/>
    </row>
    <row r="28" spans="1:45" s="156" customFormat="1" ht="17.25" customHeight="1">
      <c r="A28" s="1"/>
      <c r="B28" s="26"/>
      <c r="C28" s="1"/>
      <c r="D28" s="1"/>
      <c r="E28" s="1"/>
      <c r="F28" s="1"/>
      <c r="G28" s="1"/>
      <c r="H28" s="1"/>
      <c r="I28" s="8"/>
      <c r="J28" s="8"/>
      <c r="K28" s="8"/>
      <c r="L28" s="8"/>
      <c r="M28" s="8"/>
      <c r="N28" s="8"/>
      <c r="O28" s="8"/>
      <c r="P28" s="8"/>
      <c r="Q28" s="8"/>
      <c r="R28" s="8"/>
      <c r="S28" s="8"/>
      <c r="T28" s="8"/>
      <c r="U28" s="8"/>
      <c r="V28" s="1"/>
      <c r="W28" s="1"/>
      <c r="X28" s="1"/>
      <c r="Y28" s="1"/>
      <c r="Z28" s="30"/>
      <c r="AC28" s="210"/>
      <c r="AD28" s="210"/>
      <c r="AE28" s="210"/>
      <c r="AF28" s="207"/>
      <c r="AG28" s="1"/>
      <c r="AH28" s="1"/>
      <c r="AI28" s="1"/>
      <c r="AJ28" s="1"/>
      <c r="AK28" s="1"/>
      <c r="AL28" s="1"/>
      <c r="AM28" s="1"/>
      <c r="AN28" s="1"/>
      <c r="AO28" s="1"/>
      <c r="AP28" s="1"/>
      <c r="AQ28" s="1"/>
      <c r="AR28" s="1"/>
      <c r="AS28" s="1"/>
    </row>
    <row r="29" spans="1:45" s="156" customFormat="1" ht="17.25" customHeight="1">
      <c r="A29" s="1"/>
      <c r="B29" s="26"/>
      <c r="C29" s="1"/>
      <c r="D29" s="1"/>
      <c r="E29" s="1"/>
      <c r="F29" s="1"/>
      <c r="G29" s="1"/>
      <c r="H29" s="1"/>
      <c r="I29" s="8"/>
      <c r="J29" s="8"/>
      <c r="K29" s="8"/>
      <c r="L29" s="8"/>
      <c r="M29" s="8"/>
      <c r="N29" s="8"/>
      <c r="O29" s="8"/>
      <c r="P29" s="8"/>
      <c r="Q29" s="8"/>
      <c r="R29" s="8"/>
      <c r="S29" s="8"/>
      <c r="T29" s="8"/>
      <c r="U29" s="8"/>
      <c r="V29" s="1"/>
      <c r="W29" s="1"/>
      <c r="X29" s="1"/>
      <c r="Y29" s="1"/>
      <c r="Z29" s="30"/>
      <c r="AC29" s="210"/>
      <c r="AD29" s="210"/>
      <c r="AE29" s="210"/>
      <c r="AF29" s="207"/>
      <c r="AG29" s="1"/>
      <c r="AH29" s="1"/>
      <c r="AI29" s="1"/>
      <c r="AJ29" s="1"/>
      <c r="AK29" s="1"/>
      <c r="AL29" s="1"/>
      <c r="AM29" s="1"/>
      <c r="AN29" s="1"/>
      <c r="AO29" s="1"/>
      <c r="AP29" s="1"/>
      <c r="AQ29" s="1"/>
      <c r="AR29" s="1"/>
      <c r="AS29" s="1"/>
    </row>
    <row r="30" spans="1:45" s="156" customFormat="1" ht="17.25" customHeight="1">
      <c r="A30" s="1"/>
      <c r="B30" s="26"/>
      <c r="C30" s="1"/>
      <c r="D30" s="1"/>
      <c r="E30" s="1"/>
      <c r="F30" s="1"/>
      <c r="G30" s="1"/>
      <c r="H30" s="1"/>
      <c r="I30" s="8"/>
      <c r="J30" s="8"/>
      <c r="K30" s="8"/>
      <c r="L30" s="8"/>
      <c r="M30" s="8"/>
      <c r="N30" s="8"/>
      <c r="O30" s="8"/>
      <c r="P30" s="8"/>
      <c r="Q30" s="8"/>
      <c r="R30" s="8"/>
      <c r="S30" s="8"/>
      <c r="T30" s="8"/>
      <c r="U30" s="8"/>
      <c r="V30" s="1"/>
      <c r="W30" s="1"/>
      <c r="X30" s="1"/>
      <c r="Y30" s="1"/>
      <c r="Z30" s="30"/>
      <c r="AC30" s="210"/>
      <c r="AD30" s="210"/>
      <c r="AE30" s="210"/>
      <c r="AF30" s="207"/>
      <c r="AG30" s="1"/>
      <c r="AH30" s="1"/>
      <c r="AI30" s="1"/>
      <c r="AJ30" s="1"/>
      <c r="AK30" s="1"/>
      <c r="AL30" s="1"/>
      <c r="AM30" s="1"/>
      <c r="AN30" s="1"/>
      <c r="AO30" s="1"/>
      <c r="AP30" s="1"/>
      <c r="AQ30" s="1"/>
      <c r="AR30" s="1"/>
      <c r="AS30" s="1"/>
    </row>
  </sheetData>
  <sheetProtection algorithmName="SHA-512" hashValue="mWJLubqnN+bMIZgyqt6h/iR87hQqs2zHy6ytGVRf1WbdScBaWxLmUIlQVVNOopZn2HarapSSWHAdgLJZ4SyDsw==" saltValue="Gda6T/eqrCVcy0hqVAi6Pg==" spinCount="100000" sheet="1" formatCells="0" formatColumns="0" formatRows="0" selectLockedCells="1"/>
  <mergeCells count="42">
    <mergeCell ref="B16:B19"/>
    <mergeCell ref="C16:G19"/>
    <mergeCell ref="H17:P17"/>
    <mergeCell ref="Q17:Y17"/>
    <mergeCell ref="Z17:Z19"/>
    <mergeCell ref="M19:O19"/>
    <mergeCell ref="V19:X19"/>
    <mergeCell ref="C14:G14"/>
    <mergeCell ref="H14:P14"/>
    <mergeCell ref="Q14:Y14"/>
    <mergeCell ref="C15:G15"/>
    <mergeCell ref="H15:P15"/>
    <mergeCell ref="Q15:Y15"/>
    <mergeCell ref="F12:G13"/>
    <mergeCell ref="H12:I12"/>
    <mergeCell ref="J12:P12"/>
    <mergeCell ref="Q12:R12"/>
    <mergeCell ref="S12:Y12"/>
    <mergeCell ref="H13:P13"/>
    <mergeCell ref="Q10:R10"/>
    <mergeCell ref="S10:Y10"/>
    <mergeCell ref="Q13:Y13"/>
    <mergeCell ref="Z10:Z11"/>
    <mergeCell ref="H11:P11"/>
    <mergeCell ref="Q11:Y11"/>
    <mergeCell ref="Z12:Z13"/>
    <mergeCell ref="AN5:AS5"/>
    <mergeCell ref="B7:E7"/>
    <mergeCell ref="H7:P7"/>
    <mergeCell ref="Q7:Y7"/>
    <mergeCell ref="B8:B14"/>
    <mergeCell ref="C8:E9"/>
    <mergeCell ref="F8:G8"/>
    <mergeCell ref="H8:P8"/>
    <mergeCell ref="Q8:Y8"/>
    <mergeCell ref="F9:G9"/>
    <mergeCell ref="H9:P9"/>
    <mergeCell ref="Q9:Y9"/>
    <mergeCell ref="C10:E13"/>
    <mergeCell ref="F10:G11"/>
    <mergeCell ref="H10:I10"/>
    <mergeCell ref="J10:P10"/>
  </mergeCells>
  <phoneticPr fontId="5"/>
  <conditionalFormatting sqref="H10 J10">
    <cfRule type="expression" dxfId="121" priority="40">
      <formula>$AC$10=FALSE</formula>
    </cfRule>
    <cfRule type="expression" dxfId="120" priority="39">
      <formula>$H$11&lt;&gt;""</formula>
    </cfRule>
  </conditionalFormatting>
  <conditionalFormatting sqref="H12 J12">
    <cfRule type="expression" dxfId="119" priority="44">
      <formula>$AC$12=FALSE</formula>
    </cfRule>
    <cfRule type="expression" dxfId="118" priority="43">
      <formula>$H$13&lt;&gt;""</formula>
    </cfRule>
  </conditionalFormatting>
  <conditionalFormatting sqref="H15">
    <cfRule type="expression" dxfId="117" priority="23">
      <formula>$H$15=""</formula>
    </cfRule>
  </conditionalFormatting>
  <conditionalFormatting sqref="H8:P8">
    <cfRule type="expression" dxfId="116" priority="37">
      <formula>$H$8=""</formula>
    </cfRule>
  </conditionalFormatting>
  <conditionalFormatting sqref="H9:P9">
    <cfRule type="expression" dxfId="115" priority="38">
      <formula>$H$9=""</formula>
    </cfRule>
  </conditionalFormatting>
  <conditionalFormatting sqref="H11:P11">
    <cfRule type="expression" dxfId="114" priority="42">
      <formula>$H$11=""</formula>
    </cfRule>
    <cfRule type="expression" dxfId="113" priority="41">
      <formula>$AC$10=TRUE</formula>
    </cfRule>
  </conditionalFormatting>
  <conditionalFormatting sqref="H13:P13">
    <cfRule type="expression" dxfId="112" priority="57">
      <formula>$H$13=""</formula>
    </cfRule>
    <cfRule type="expression" dxfId="111" priority="56">
      <formula>$AC$12=TRUE</formula>
    </cfRule>
  </conditionalFormatting>
  <conditionalFormatting sqref="H14:P14">
    <cfRule type="expression" dxfId="110" priority="10">
      <formula>AND($AC$10=TRUE,$AC$12=TRUE)</formula>
    </cfRule>
    <cfRule type="expression" dxfId="109" priority="11">
      <formula>OR($H$11&lt;&gt;$H$8,$H$13&lt;&gt;$H$9)</formula>
    </cfRule>
  </conditionalFormatting>
  <conditionalFormatting sqref="H16:P16">
    <cfRule type="expression" dxfId="108" priority="24">
      <formula>AND($AC$16=FALSE,$AD$16=FALSE)</formula>
    </cfRule>
  </conditionalFormatting>
  <conditionalFormatting sqref="H17:P19">
    <cfRule type="expression" dxfId="107" priority="6">
      <formula>COUNTIF($AC$18:$AD$19,TRUE)&gt;0</formula>
    </cfRule>
    <cfRule type="expression" dxfId="106" priority="7">
      <formula>$AC$16=TRUE</formula>
    </cfRule>
  </conditionalFormatting>
  <conditionalFormatting sqref="H11:Y11">
    <cfRule type="expression" dxfId="105" priority="19">
      <formula>AND($H$11&lt;&gt;"",$Q$11&lt;&gt;"",$H$11=$Q$11)</formula>
    </cfRule>
  </conditionalFormatting>
  <conditionalFormatting sqref="H14:Y14">
    <cfRule type="notContainsBlanks" dxfId="104" priority="1">
      <formula>LEN(TRIM(H14))&gt;0</formula>
    </cfRule>
  </conditionalFormatting>
  <conditionalFormatting sqref="M19:O19">
    <cfRule type="notContainsBlanks" dxfId="103" priority="4">
      <formula>LEN(TRIM(M19))&gt;0</formula>
    </cfRule>
    <cfRule type="expression" dxfId="102" priority="5">
      <formula>$AC$19=TRUE</formula>
    </cfRule>
  </conditionalFormatting>
  <conditionalFormatting sqref="Q10 S10">
    <cfRule type="expression" dxfId="101" priority="46">
      <formula>$AD$10=FALSE</formula>
    </cfRule>
    <cfRule type="expression" dxfId="100" priority="45">
      <formula>$Q$11&lt;&gt;""</formula>
    </cfRule>
  </conditionalFormatting>
  <conditionalFormatting sqref="Q12 S12">
    <cfRule type="expression" dxfId="99" priority="49">
      <formula>$Q$13&lt;&gt;""</formula>
    </cfRule>
    <cfRule type="expression" dxfId="98" priority="50">
      <formula>$AD$12=FALSE</formula>
    </cfRule>
  </conditionalFormatting>
  <conditionalFormatting sqref="Q8:Y8">
    <cfRule type="expression" dxfId="97" priority="35">
      <formula>$Q$8=""</formula>
    </cfRule>
  </conditionalFormatting>
  <conditionalFormatting sqref="Q9:Y9">
    <cfRule type="expression" dxfId="96" priority="34">
      <formula>$Q$9=""</formula>
    </cfRule>
  </conditionalFormatting>
  <conditionalFormatting sqref="Q11:Y11">
    <cfRule type="expression" dxfId="95" priority="48">
      <formula>$Q$11=""</formula>
    </cfRule>
    <cfRule type="expression" dxfId="94" priority="47">
      <formula>$AD$10=TRUE</formula>
    </cfRule>
  </conditionalFormatting>
  <conditionalFormatting sqref="Q13:Y13">
    <cfRule type="expression" dxfId="93" priority="51">
      <formula>$AD$12=TRUE</formula>
    </cfRule>
    <cfRule type="expression" dxfId="92" priority="52">
      <formula>$Q$13=""</formula>
    </cfRule>
  </conditionalFormatting>
  <conditionalFormatting sqref="Q14:Y14">
    <cfRule type="expression" dxfId="91" priority="8">
      <formula>AND($AD$10=TRUE,$AD$12=TRUE)</formula>
    </cfRule>
    <cfRule type="expression" dxfId="90" priority="9">
      <formula>OR($Q$11&lt;&gt;$Q$8,$Q$13&lt;&gt;$Q$9)</formula>
    </cfRule>
  </conditionalFormatting>
  <conditionalFormatting sqref="Q15:Y15">
    <cfRule type="expression" dxfId="89" priority="36">
      <formula>Q$15=""</formula>
    </cfRule>
  </conditionalFormatting>
  <conditionalFormatting sqref="Q16:Y16">
    <cfRule type="expression" dxfId="88" priority="53">
      <formula>AND($AE$16=FALSE,$AF$16=FALSE)</formula>
    </cfRule>
  </conditionalFormatting>
  <conditionalFormatting sqref="Q17:Y19">
    <cfRule type="expression" dxfId="87" priority="54">
      <formula>COUNTIF($AE$18:$AF$19,TRUE)&gt;0</formula>
    </cfRule>
    <cfRule type="expression" dxfId="86" priority="55">
      <formula>$AE$16=TRUE</formula>
    </cfRule>
  </conditionalFormatting>
  <conditionalFormatting sqref="V19:X19">
    <cfRule type="expression" dxfId="85" priority="3">
      <formula>$AE$19=TRUE</formula>
    </cfRule>
    <cfRule type="notContainsBlanks" dxfId="84" priority="2">
      <formula>LEN(TRIM(V19))&gt;0</formula>
    </cfRule>
  </conditionalFormatting>
  <conditionalFormatting sqref="Z8">
    <cfRule type="expression" dxfId="83" priority="33">
      <formula>$Z$8=""</formula>
    </cfRule>
    <cfRule type="expression" dxfId="82" priority="31">
      <formula>AND($H$8="",$Q$8="")</formula>
    </cfRule>
    <cfRule type="expression" dxfId="81" priority="32">
      <formula>$H$8=$Q$8</formula>
    </cfRule>
  </conditionalFormatting>
  <conditionalFormatting sqref="Z9">
    <cfRule type="expression" dxfId="80" priority="28">
      <formula>AND($H$9="",$Q$9="")</formula>
    </cfRule>
    <cfRule type="expression" dxfId="79" priority="29">
      <formula>$H$9=$Q$9</formula>
    </cfRule>
    <cfRule type="expression" dxfId="78" priority="30">
      <formula>$Z$9=""</formula>
    </cfRule>
  </conditionalFormatting>
  <conditionalFormatting sqref="Z10">
    <cfRule type="expression" dxfId="77" priority="18">
      <formula>$Z$10=""</formula>
    </cfRule>
    <cfRule type="expression" dxfId="76" priority="17">
      <formula>OR(AND($AC$10=TRUE,$AD$10=TRUE),AND($H$11&lt;&gt;"",$Q$11&lt;&gt;"",$H$11=$Q$11))</formula>
    </cfRule>
  </conditionalFormatting>
  <conditionalFormatting sqref="Z12">
    <cfRule type="expression" dxfId="75" priority="16">
      <formula>$Z$12=""</formula>
    </cfRule>
    <cfRule type="expression" dxfId="74" priority="15">
      <formula>OR(AND($AC$12=TRUE,$AD$12=TRUE),AND($H$13&lt;&gt;"",$Q$13&lt;&gt;"",$H$13=$Q$13))</formula>
    </cfRule>
  </conditionalFormatting>
  <conditionalFormatting sqref="Z15">
    <cfRule type="expression" dxfId="73" priority="27">
      <formula>$Z$15=""</formula>
    </cfRule>
    <cfRule type="expression" dxfId="72" priority="26">
      <formula>$H$15=$Q$15</formula>
    </cfRule>
    <cfRule type="expression" dxfId="71" priority="25">
      <formula>AND($H$15="",$Q$15="")</formula>
    </cfRule>
  </conditionalFormatting>
  <conditionalFormatting sqref="Z16">
    <cfRule type="expression" dxfId="70" priority="22">
      <formula>$Z$16=""</formula>
    </cfRule>
    <cfRule type="expression" dxfId="69" priority="21">
      <formula>AND($AC$16=TRUE,$AE$16=TRUE)</formula>
    </cfRule>
    <cfRule type="expression" dxfId="68" priority="20">
      <formula>AND($AD$16=TRUE,$AF$16=TRUE)</formula>
    </cfRule>
  </conditionalFormatting>
  <conditionalFormatting sqref="Z17:Z19">
    <cfRule type="expression" dxfId="67" priority="14">
      <formula>OR($AC$18&lt;&gt;$AE$18,$AD$18&lt;&gt;$AF$18,$AC$20&lt;&gt;$AE$19)</formula>
    </cfRule>
    <cfRule type="expression" dxfId="66" priority="13">
      <formula>OR(AND($AC$18=TRUE,$AE$18=TRUE),AND($AD$18=TRUE,$AF$18=TRUE),AND($AC$19=TRUE,$AE$19=TRUE))</formula>
    </cfRule>
    <cfRule type="notContainsBlanks" dxfId="65" priority="12">
      <formula>LEN(TRIM(Z17))&gt;0</formula>
    </cfRule>
  </conditionalFormatting>
  <dataValidations count="1">
    <dataValidation imeMode="hiragana" allowBlank="1" showInputMessage="1" showErrorMessage="1" sqref="Z8:Z19 R13:R15 K13:P15 K8:P9 H8:H15 J8:J15 I8:I9 T13:Y15 T8:Y9 Q8:Q15 S8:S15 R8:R9 T11:Y11 R11 K11:P11 I11 I13:I15" xr:uid="{9B83BB48-201C-4799-B179-E9BF22FEC574}"/>
  </dataValidations>
  <pageMargins left="0.70866141732283472" right="0.31496062992125984" top="0.43307086614173229" bottom="0.55118110236220474" header="0.31496062992125984" footer="0.31496062992125984"/>
  <pageSetup paperSize="9" scale="81" orientation="portrait" blackAndWhite="1" r:id="rId1"/>
  <headerFooter>
    <oddFooter>&amp;C&amp;12 &amp;"ＭＳ 明朝,標準"&amp;11加算⑧（従業員④-2）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16</xdr:col>
                    <xdr:colOff>107950</xdr:colOff>
                    <xdr:row>15</xdr:row>
                    <xdr:rowOff>419100</xdr:rowOff>
                  </from>
                  <to>
                    <xdr:col>17</xdr:col>
                    <xdr:colOff>127000</xdr:colOff>
                    <xdr:row>15</xdr:row>
                    <xdr:rowOff>603250</xdr:rowOff>
                  </to>
                </anchor>
              </controlPr>
            </control>
          </mc:Choice>
        </mc:AlternateContent>
        <mc:AlternateContent xmlns:mc="http://schemas.openxmlformats.org/markup-compatibility/2006">
          <mc:Choice Requires="x14">
            <control shapeId="32770" r:id="rId5" name="Check Box 2">
              <controlPr locked="0" defaultSize="0" autoFill="0" autoLine="0" autoPict="0">
                <anchor moveWithCells="1">
                  <from>
                    <xdr:col>21</xdr:col>
                    <xdr:colOff>184150</xdr:colOff>
                    <xdr:row>15</xdr:row>
                    <xdr:rowOff>412750</xdr:rowOff>
                  </from>
                  <to>
                    <xdr:col>23</xdr:col>
                    <xdr:colOff>31750</xdr:colOff>
                    <xdr:row>15</xdr:row>
                    <xdr:rowOff>603250</xdr:rowOff>
                  </to>
                </anchor>
              </controlPr>
            </control>
          </mc:Choice>
        </mc:AlternateContent>
        <mc:AlternateContent xmlns:mc="http://schemas.openxmlformats.org/markup-compatibility/2006">
          <mc:Choice Requires="x14">
            <control shapeId="32771" r:id="rId6" name="Check Box 3">
              <controlPr locked="0" defaultSize="0" autoFill="0" autoLine="0" autoPict="0">
                <anchor moveWithCells="1">
                  <from>
                    <xdr:col>7</xdr:col>
                    <xdr:colOff>69850</xdr:colOff>
                    <xdr:row>15</xdr:row>
                    <xdr:rowOff>412750</xdr:rowOff>
                  </from>
                  <to>
                    <xdr:col>8</xdr:col>
                    <xdr:colOff>107950</xdr:colOff>
                    <xdr:row>15</xdr:row>
                    <xdr:rowOff>603250</xdr:rowOff>
                  </to>
                </anchor>
              </controlPr>
            </control>
          </mc:Choice>
        </mc:AlternateContent>
        <mc:AlternateContent xmlns:mc="http://schemas.openxmlformats.org/markup-compatibility/2006">
          <mc:Choice Requires="x14">
            <control shapeId="32772" r:id="rId7" name="Check Box 4">
              <controlPr locked="0" defaultSize="0" autoFill="0" autoLine="0" autoPict="0">
                <anchor moveWithCells="1">
                  <from>
                    <xdr:col>12</xdr:col>
                    <xdr:colOff>184150</xdr:colOff>
                    <xdr:row>15</xdr:row>
                    <xdr:rowOff>419100</xdr:rowOff>
                  </from>
                  <to>
                    <xdr:col>14</xdr:col>
                    <xdr:colOff>0</xdr:colOff>
                    <xdr:row>15</xdr:row>
                    <xdr:rowOff>609600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50800</xdr:colOff>
                    <xdr:row>9</xdr:row>
                    <xdr:rowOff>31750</xdr:rowOff>
                  </from>
                  <to>
                    <xdr:col>8</xdr:col>
                    <xdr:colOff>107950</xdr:colOff>
                    <xdr:row>9</xdr:row>
                    <xdr:rowOff>279400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16</xdr:col>
                    <xdr:colOff>69850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32777" r:id="rId12" name="Check Box 9">
              <controlPr locked="0" defaultSize="0" autoFill="0" autoLine="0" autoPict="0">
                <anchor moveWithCells="1">
                  <from>
                    <xdr:col>7</xdr:col>
                    <xdr:colOff>152400</xdr:colOff>
                    <xdr:row>17</xdr:row>
                    <xdr:rowOff>50800</xdr:rowOff>
                  </from>
                  <to>
                    <xdr:col>9</xdr:col>
                    <xdr:colOff>38100</xdr:colOff>
                    <xdr:row>17</xdr:row>
                    <xdr:rowOff>298450</xdr:rowOff>
                  </to>
                </anchor>
              </controlPr>
            </control>
          </mc:Choice>
        </mc:AlternateContent>
        <mc:AlternateContent xmlns:mc="http://schemas.openxmlformats.org/markup-compatibility/2006">
          <mc:Choice Requires="x14">
            <control shapeId="32778" r:id="rId13" name="Check Box 10">
              <controlPr locked="0" defaultSize="0" autoFill="0" autoLine="0" autoPict="0">
                <anchor moveWithCells="1">
                  <from>
                    <xdr:col>11</xdr:col>
                    <xdr:colOff>114300</xdr:colOff>
                    <xdr:row>17</xdr:row>
                    <xdr:rowOff>69850</xdr:rowOff>
                  </from>
                  <to>
                    <xdr:col>12</xdr:col>
                    <xdr:colOff>152400</xdr:colOff>
                    <xdr:row>17</xdr:row>
                    <xdr:rowOff>298450</xdr:rowOff>
                  </to>
                </anchor>
              </controlPr>
            </control>
          </mc:Choice>
        </mc:AlternateContent>
        <mc:AlternateContent xmlns:mc="http://schemas.openxmlformats.org/markup-compatibility/2006">
          <mc:Choice Requires="x14">
            <control shapeId="32779" r:id="rId14" name="Check Box 11">
              <controlPr locked="0" defaultSize="0" autoFill="0" autoLine="0" autoPict="0">
                <anchor moveWithCells="1">
                  <from>
                    <xdr:col>7</xdr:col>
                    <xdr:colOff>152400</xdr:colOff>
                    <xdr:row>18</xdr:row>
                    <xdr:rowOff>38100</xdr:rowOff>
                  </from>
                  <to>
                    <xdr:col>9</xdr:col>
                    <xdr:colOff>38100</xdr:colOff>
                    <xdr:row>18</xdr:row>
                    <xdr:rowOff>279400</xdr:rowOff>
                  </to>
                </anchor>
              </controlPr>
            </control>
          </mc:Choice>
        </mc:AlternateContent>
        <mc:AlternateContent xmlns:mc="http://schemas.openxmlformats.org/markup-compatibility/2006">
          <mc:Choice Requires="x14">
            <control shapeId="32780" r:id="rId15" name="Check Box 12">
              <controlPr locked="0" defaultSize="0" autoFill="0" autoLine="0" autoPict="0">
                <anchor moveWithCells="1">
                  <from>
                    <xdr:col>16</xdr:col>
                    <xdr:colOff>165100</xdr:colOff>
                    <xdr:row>17</xdr:row>
                    <xdr:rowOff>50800</xdr:rowOff>
                  </from>
                  <to>
                    <xdr:col>18</xdr:col>
                    <xdr:colOff>38100</xdr:colOff>
                    <xdr:row>17</xdr:row>
                    <xdr:rowOff>298450</xdr:rowOff>
                  </to>
                </anchor>
              </controlPr>
            </control>
          </mc:Choice>
        </mc:AlternateContent>
        <mc:AlternateContent xmlns:mc="http://schemas.openxmlformats.org/markup-compatibility/2006">
          <mc:Choice Requires="x14">
            <control shapeId="32781" r:id="rId16" name="Check Box 13">
              <controlPr locked="0" defaultSize="0" autoFill="0" autoLine="0" autoPict="0">
                <anchor moveWithCells="1">
                  <from>
                    <xdr:col>20</xdr:col>
                    <xdr:colOff>127000</xdr:colOff>
                    <xdr:row>17</xdr:row>
                    <xdr:rowOff>69850</xdr:rowOff>
                  </from>
                  <to>
                    <xdr:col>21</xdr:col>
                    <xdr:colOff>165100</xdr:colOff>
                    <xdr:row>17</xdr:row>
                    <xdr:rowOff>298450</xdr:rowOff>
                  </to>
                </anchor>
              </controlPr>
            </control>
          </mc:Choice>
        </mc:AlternateContent>
        <mc:AlternateContent xmlns:mc="http://schemas.openxmlformats.org/markup-compatibility/2006">
          <mc:Choice Requires="x14">
            <control shapeId="32782" r:id="rId17" name="Check Box 14">
              <controlPr locked="0" defaultSize="0" autoFill="0" autoLine="0" autoPict="0">
                <anchor moveWithCells="1">
                  <from>
                    <xdr:col>16</xdr:col>
                    <xdr:colOff>165100</xdr:colOff>
                    <xdr:row>18</xdr:row>
                    <xdr:rowOff>31750</xdr:rowOff>
                  </from>
                  <to>
                    <xdr:col>18</xdr:col>
                    <xdr:colOff>12700</xdr:colOff>
                    <xdr:row>18</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714E-AEAB-4305-BF31-5E112072F25F}">
  <sheetPr>
    <tabColor theme="9" tint="0.59999389629810485"/>
  </sheetPr>
  <dimension ref="A1:BG36"/>
  <sheetViews>
    <sheetView zoomScaleNormal="100" workbookViewId="0">
      <selection activeCell="E7" sqref="E7:N7"/>
    </sheetView>
  </sheetViews>
  <sheetFormatPr defaultColWidth="9" defaultRowHeight="13"/>
  <cols>
    <col min="1" max="1" width="1.36328125" style="1" customWidth="1"/>
    <col min="2" max="2" width="2.6328125" style="1" customWidth="1"/>
    <col min="3" max="3" width="3.6328125" style="26" customWidth="1"/>
    <col min="4" max="4" width="13.90625" style="26" customWidth="1"/>
    <col min="5" max="5" width="3.08984375" style="1" customWidth="1"/>
    <col min="6" max="6" width="4.08984375" style="1" customWidth="1"/>
    <col min="7" max="7" width="4.453125" style="1" customWidth="1"/>
    <col min="8" max="9" width="3.6328125" style="1" customWidth="1"/>
    <col min="10" max="11" width="2.08984375" style="1" customWidth="1"/>
    <col min="12" max="13" width="3.6328125" style="1" customWidth="1"/>
    <col min="14" max="14" width="5.08984375" style="1" customWidth="1"/>
    <col min="15" max="15" width="3.08984375" style="1" customWidth="1"/>
    <col min="16" max="16" width="4.08984375" style="1" customWidth="1"/>
    <col min="17" max="17" width="4.453125" style="1" customWidth="1"/>
    <col min="18" max="19" width="3.6328125" style="1" customWidth="1"/>
    <col min="20" max="21" width="2.08984375" style="1" customWidth="1"/>
    <col min="22" max="23" width="3.6328125" style="1" customWidth="1"/>
    <col min="24" max="24" width="5.08984375" style="1" customWidth="1"/>
    <col min="25" max="25" width="5.6328125" style="1" customWidth="1"/>
    <col min="26" max="28" width="2.6328125" style="1" customWidth="1"/>
    <col min="29" max="32" width="1.6328125" style="1" customWidth="1"/>
    <col min="33" max="33" width="3.08984375" style="1" customWidth="1"/>
    <col min="34" max="34" width="41.08984375" style="161" customWidth="1"/>
    <col min="35" max="35" width="5.6328125" style="24" hidden="1" customWidth="1"/>
    <col min="36" max="40" width="5.90625" style="163" hidden="1" customWidth="1"/>
    <col min="41" max="41" width="5.6328125" style="163" hidden="1" customWidth="1"/>
    <col min="42" max="43" width="5.6328125" style="24" hidden="1" customWidth="1"/>
    <col min="44" max="44" width="9" style="1" customWidth="1"/>
    <col min="45" max="16384" width="9" style="1"/>
  </cols>
  <sheetData>
    <row r="1" spans="2:59" ht="15.75" customHeight="1">
      <c r="B1" s="26"/>
      <c r="C1" s="1"/>
      <c r="D1" s="1"/>
      <c r="Y1" s="272"/>
      <c r="Z1" s="272"/>
      <c r="AA1" s="156"/>
      <c r="AG1" s="272" t="str">
        <f>'加算⑧（④-1）'!$AA$1</f>
        <v>令和８年度働く人</v>
      </c>
      <c r="AH1" s="1"/>
      <c r="AI1" s="212" t="s">
        <v>1</v>
      </c>
      <c r="AJ1" s="208"/>
      <c r="AK1" s="209"/>
      <c r="AL1" s="3"/>
      <c r="AM1" s="3"/>
      <c r="AN1" s="3"/>
      <c r="AO1" s="3"/>
      <c r="AP1" s="3"/>
      <c r="AQ1" s="3"/>
    </row>
    <row r="2" spans="2:59" ht="13.5">
      <c r="B2" s="26"/>
      <c r="C2" s="1"/>
      <c r="D2" s="1"/>
      <c r="X2" s="27"/>
      <c r="Y2" s="27"/>
      <c r="Z2" s="5"/>
      <c r="AA2" s="156"/>
      <c r="AG2" s="5" t="str">
        <f>IF('加算⑧（①-1）'!$E$4="","",'加算⑧（①-1）'!$E$4)</f>
        <v/>
      </c>
      <c r="AH2" s="1"/>
      <c r="AI2" s="214" t="s">
        <v>279</v>
      </c>
      <c r="AJ2" s="214"/>
      <c r="AK2" s="215"/>
      <c r="AL2" s="202"/>
      <c r="AM2" s="202"/>
      <c r="AN2" s="202"/>
      <c r="AO2" s="202"/>
      <c r="AP2" s="202"/>
      <c r="AQ2" s="202"/>
    </row>
    <row r="3" spans="2:59" ht="32.5" customHeight="1">
      <c r="B3" s="200" t="s">
        <v>301</v>
      </c>
      <c r="C3" s="200"/>
      <c r="D3" s="1"/>
      <c r="S3" s="4"/>
      <c r="T3" s="5"/>
      <c r="U3" s="5"/>
      <c r="V3" s="5"/>
      <c r="W3" s="5"/>
      <c r="X3" s="5"/>
      <c r="Y3" s="5"/>
      <c r="Z3" s="213"/>
      <c r="AA3" s="6"/>
      <c r="AG3" s="5" t="str">
        <f>IF('加算⑧（④-1）'!$K$10&lt;&gt;"",'加算⑧（④-1）'!$K$10,"")</f>
        <v/>
      </c>
      <c r="AH3" s="1"/>
      <c r="AI3" s="279" t="s">
        <v>278</v>
      </c>
      <c r="AJ3" s="216"/>
      <c r="AK3" s="217"/>
      <c r="AL3" s="202"/>
      <c r="AM3" s="202"/>
      <c r="AN3" s="202"/>
      <c r="AO3" s="202"/>
      <c r="AP3" s="202"/>
      <c r="AQ3" s="202"/>
    </row>
    <row r="4" spans="2:59" s="10" customFormat="1" ht="16.5" customHeight="1">
      <c r="B4" s="72" t="s">
        <v>308</v>
      </c>
      <c r="C4" s="72"/>
      <c r="D4" s="31"/>
      <c r="E4" s="9"/>
      <c r="F4" s="9"/>
      <c r="G4" s="9"/>
      <c r="H4" s="9"/>
      <c r="I4" s="9"/>
      <c r="J4" s="9"/>
      <c r="K4" s="9"/>
      <c r="L4" s="9"/>
      <c r="M4" s="9"/>
      <c r="N4" s="9"/>
      <c r="O4" s="9"/>
      <c r="P4" s="9"/>
      <c r="Q4" s="73"/>
      <c r="R4" s="73"/>
      <c r="S4" s="73"/>
      <c r="AH4" s="164"/>
      <c r="AI4" s="23"/>
      <c r="AJ4" s="165"/>
      <c r="AK4" s="165"/>
      <c r="AL4" s="165"/>
      <c r="AM4" s="165"/>
      <c r="AN4" s="165"/>
      <c r="AO4" s="166"/>
      <c r="AP4" s="23"/>
      <c r="AQ4" s="23"/>
    </row>
    <row r="5" spans="2:59" ht="21.75" customHeight="1">
      <c r="B5" s="74" t="s">
        <v>69</v>
      </c>
      <c r="C5" s="75"/>
      <c r="O5" s="76"/>
      <c r="P5" s="76"/>
      <c r="Q5" s="76"/>
      <c r="R5" s="76"/>
      <c r="S5" s="76"/>
      <c r="AJ5" s="162"/>
      <c r="AK5" s="162"/>
      <c r="AL5" s="162"/>
      <c r="AM5" s="162"/>
      <c r="AN5" s="162"/>
    </row>
    <row r="6" spans="2:59" ht="45.75" customHeight="1">
      <c r="B6" s="551"/>
      <c r="C6" s="552"/>
      <c r="D6" s="552"/>
      <c r="E6" s="553" t="s">
        <v>70</v>
      </c>
      <c r="F6" s="554"/>
      <c r="G6" s="554"/>
      <c r="H6" s="554"/>
      <c r="I6" s="554"/>
      <c r="J6" s="554"/>
      <c r="K6" s="554"/>
      <c r="L6" s="554"/>
      <c r="M6" s="554"/>
      <c r="N6" s="555"/>
      <c r="O6" s="553" t="s">
        <v>71</v>
      </c>
      <c r="P6" s="554"/>
      <c r="Q6" s="554"/>
      <c r="R6" s="554"/>
      <c r="S6" s="554"/>
      <c r="T6" s="554"/>
      <c r="U6" s="554"/>
      <c r="V6" s="554"/>
      <c r="W6" s="554"/>
      <c r="X6" s="555"/>
      <c r="Y6" s="639" t="s">
        <v>72</v>
      </c>
      <c r="Z6" s="639"/>
      <c r="AA6" s="639"/>
      <c r="AB6" s="639"/>
      <c r="AC6" s="639"/>
      <c r="AD6" s="639"/>
      <c r="AE6" s="639"/>
      <c r="AF6" s="639"/>
      <c r="AG6" s="639"/>
      <c r="AJ6" s="167"/>
      <c r="AK6" s="167"/>
      <c r="AL6" s="167"/>
      <c r="AM6" s="167"/>
      <c r="AN6" s="167"/>
      <c r="AO6" s="168"/>
      <c r="AP6" s="78"/>
    </row>
    <row r="7" spans="2:59" s="8" customFormat="1" ht="39.75" customHeight="1">
      <c r="B7" s="79">
        <v>1</v>
      </c>
      <c r="C7" s="639" t="s">
        <v>73</v>
      </c>
      <c r="D7" s="640"/>
      <c r="E7" s="641"/>
      <c r="F7" s="642"/>
      <c r="G7" s="642"/>
      <c r="H7" s="642"/>
      <c r="I7" s="642"/>
      <c r="J7" s="642"/>
      <c r="K7" s="642"/>
      <c r="L7" s="642"/>
      <c r="M7" s="642"/>
      <c r="N7" s="643"/>
      <c r="O7" s="641"/>
      <c r="P7" s="642"/>
      <c r="Q7" s="642"/>
      <c r="R7" s="642"/>
      <c r="S7" s="642"/>
      <c r="T7" s="642"/>
      <c r="U7" s="642"/>
      <c r="V7" s="642"/>
      <c r="W7" s="642"/>
      <c r="X7" s="643"/>
      <c r="Y7" s="644"/>
      <c r="Z7" s="645"/>
      <c r="AA7" s="646"/>
      <c r="AB7" s="645"/>
      <c r="AC7" s="645"/>
      <c r="AD7" s="645"/>
      <c r="AE7" s="645"/>
      <c r="AF7" s="645"/>
      <c r="AG7" s="647"/>
      <c r="AH7" s="169"/>
      <c r="AI7" s="25"/>
      <c r="AJ7" s="170"/>
      <c r="AK7" s="170"/>
      <c r="AL7" s="170"/>
      <c r="AM7" s="170"/>
      <c r="AN7" s="170"/>
      <c r="AO7" s="171"/>
      <c r="AP7" s="82"/>
      <c r="AQ7" s="25"/>
    </row>
    <row r="8" spans="2:59" s="8" customFormat="1" ht="21.75" customHeight="1">
      <c r="B8" s="627">
        <v>2</v>
      </c>
      <c r="C8" s="650" t="s">
        <v>74</v>
      </c>
      <c r="D8" s="562"/>
      <c r="E8" s="172"/>
      <c r="F8" s="83" t="s">
        <v>75</v>
      </c>
      <c r="G8" s="651"/>
      <c r="H8" s="652"/>
      <c r="I8" s="652"/>
      <c r="J8" s="652"/>
      <c r="K8" s="652"/>
      <c r="L8" s="652"/>
      <c r="M8" s="652"/>
      <c r="N8" s="84" t="s">
        <v>67</v>
      </c>
      <c r="O8" s="172"/>
      <c r="P8" s="83" t="s">
        <v>75</v>
      </c>
      <c r="Q8" s="651"/>
      <c r="R8" s="652"/>
      <c r="S8" s="652"/>
      <c r="T8" s="652"/>
      <c r="U8" s="652"/>
      <c r="V8" s="652"/>
      <c r="W8" s="652"/>
      <c r="X8" s="84" t="s">
        <v>67</v>
      </c>
      <c r="Y8" s="657"/>
      <c r="Z8" s="633"/>
      <c r="AA8" s="633"/>
      <c r="AB8" s="633"/>
      <c r="AC8" s="633"/>
      <c r="AD8" s="633"/>
      <c r="AE8" s="633"/>
      <c r="AF8" s="633"/>
      <c r="AG8" s="634"/>
      <c r="AH8" s="169"/>
      <c r="AI8" s="25"/>
      <c r="AJ8" s="81" t="b">
        <v>0</v>
      </c>
      <c r="AK8" s="81" t="b">
        <v>0</v>
      </c>
      <c r="AL8" s="170"/>
      <c r="AM8" s="170"/>
      <c r="AN8" s="170"/>
      <c r="AO8" s="171"/>
      <c r="AP8" s="82"/>
      <c r="AQ8" s="25"/>
    </row>
    <row r="9" spans="2:59" s="8" customFormat="1" ht="21" customHeight="1">
      <c r="B9" s="629"/>
      <c r="C9" s="563"/>
      <c r="D9" s="565"/>
      <c r="E9" s="173"/>
      <c r="F9" s="21" t="s">
        <v>60</v>
      </c>
      <c r="G9" s="86"/>
      <c r="H9" s="86"/>
      <c r="I9" s="86"/>
      <c r="J9" s="86"/>
      <c r="K9" s="86"/>
      <c r="L9" s="86"/>
      <c r="M9" s="86"/>
      <c r="N9" s="87"/>
      <c r="O9" s="173"/>
      <c r="P9" s="21" t="s">
        <v>60</v>
      </c>
      <c r="Q9" s="86"/>
      <c r="R9" s="86"/>
      <c r="S9" s="86"/>
      <c r="T9" s="86"/>
      <c r="U9" s="86"/>
      <c r="V9" s="86"/>
      <c r="W9" s="86"/>
      <c r="X9" s="87"/>
      <c r="Y9" s="658"/>
      <c r="Z9" s="637"/>
      <c r="AA9" s="637"/>
      <c r="AB9" s="637"/>
      <c r="AC9" s="637"/>
      <c r="AD9" s="637"/>
      <c r="AE9" s="637"/>
      <c r="AF9" s="637"/>
      <c r="AG9" s="638"/>
      <c r="AH9" s="174"/>
      <c r="AI9" s="25"/>
      <c r="AJ9" s="81" t="b">
        <v>0</v>
      </c>
      <c r="AK9" s="81" t="b">
        <v>0</v>
      </c>
      <c r="AL9" s="175"/>
      <c r="AM9" s="175"/>
      <c r="AN9" s="175"/>
      <c r="AO9" s="176"/>
      <c r="AP9" s="88"/>
      <c r="AQ9" s="88"/>
    </row>
    <row r="10" spans="2:59" s="8" customFormat="1" ht="26.25" customHeight="1">
      <c r="B10" s="627">
        <v>3</v>
      </c>
      <c r="C10" s="560" t="s">
        <v>76</v>
      </c>
      <c r="D10" s="561"/>
      <c r="E10" s="177"/>
      <c r="F10" s="258" t="s">
        <v>77</v>
      </c>
      <c r="G10" s="91"/>
      <c r="H10" s="257"/>
      <c r="I10" s="91" t="s">
        <v>78</v>
      </c>
      <c r="J10" s="91"/>
      <c r="K10" s="91"/>
      <c r="L10" s="271"/>
      <c r="M10" s="271"/>
      <c r="N10" s="94"/>
      <c r="O10" s="178"/>
      <c r="P10" s="258" t="s">
        <v>77</v>
      </c>
      <c r="Q10" s="91"/>
      <c r="R10" s="257"/>
      <c r="S10" s="91" t="s">
        <v>78</v>
      </c>
      <c r="T10" s="91"/>
      <c r="U10" s="91"/>
      <c r="V10" s="271"/>
      <c r="W10" s="271"/>
      <c r="X10" s="94"/>
      <c r="Y10" s="633"/>
      <c r="Z10" s="633"/>
      <c r="AA10" s="633"/>
      <c r="AB10" s="633"/>
      <c r="AC10" s="633"/>
      <c r="AD10" s="633"/>
      <c r="AE10" s="633"/>
      <c r="AF10" s="633"/>
      <c r="AG10" s="634"/>
      <c r="AH10" s="653" t="str">
        <f>IF(OR(AND(AJ10=TRUE,AM10=TRUE),AND(AK10=TRUE,AL11=TRUE),AND(AJ10=TRUE,AL11=TRUE),AND(AJ10=TRUE,AL12=TRUE)),"！！申請不可！！休業前と復帰後の雇用形態が異なる場合は申請不可となります。","")</f>
        <v/>
      </c>
      <c r="AI10" s="11" t="s">
        <v>4</v>
      </c>
      <c r="AJ10" s="81" t="b">
        <v>0</v>
      </c>
      <c r="AK10" s="81" t="b">
        <v>0</v>
      </c>
      <c r="AL10" s="81" t="b">
        <v>0</v>
      </c>
      <c r="AM10" s="81" t="b">
        <v>0</v>
      </c>
      <c r="AN10" s="170"/>
      <c r="AO10" s="171"/>
      <c r="AP10" s="88"/>
      <c r="AQ10" s="88"/>
    </row>
    <row r="11" spans="2:59" s="8" customFormat="1" ht="27" customHeight="1">
      <c r="B11" s="628"/>
      <c r="C11" s="630"/>
      <c r="D11" s="631"/>
      <c r="E11" s="14"/>
      <c r="F11" s="96" t="s">
        <v>79</v>
      </c>
      <c r="G11" s="266"/>
      <c r="H11" s="266"/>
      <c r="I11" s="266"/>
      <c r="L11" s="259"/>
      <c r="M11" s="259"/>
      <c r="N11" s="260"/>
      <c r="O11" s="15"/>
      <c r="P11" s="96" t="s">
        <v>79</v>
      </c>
      <c r="Q11" s="266"/>
      <c r="R11" s="266"/>
      <c r="S11" s="266"/>
      <c r="V11" s="259"/>
      <c r="W11" s="259"/>
      <c r="X11" s="260"/>
      <c r="Y11" s="635"/>
      <c r="Z11" s="635"/>
      <c r="AA11" s="635"/>
      <c r="AB11" s="635"/>
      <c r="AC11" s="635"/>
      <c r="AD11" s="635"/>
      <c r="AE11" s="635"/>
      <c r="AF11" s="635"/>
      <c r="AG11" s="636"/>
      <c r="AH11" s="653"/>
      <c r="AI11" s="25"/>
      <c r="AJ11" s="81" t="b">
        <v>0</v>
      </c>
      <c r="AK11" s="170"/>
      <c r="AL11" s="81" t="b">
        <v>0</v>
      </c>
      <c r="AM11" s="170"/>
      <c r="AN11" s="170"/>
      <c r="AO11" s="171"/>
      <c r="AP11" s="88"/>
      <c r="AQ11" s="88"/>
    </row>
    <row r="12" spans="2:59" s="8" customFormat="1" ht="27" customHeight="1">
      <c r="B12" s="628"/>
      <c r="C12" s="632"/>
      <c r="D12" s="631"/>
      <c r="E12" s="14"/>
      <c r="F12" s="654" t="s">
        <v>80</v>
      </c>
      <c r="G12" s="654"/>
      <c r="H12" s="655"/>
      <c r="I12" s="655"/>
      <c r="J12" s="655"/>
      <c r="K12" s="655"/>
      <c r="L12" s="655"/>
      <c r="M12" s="655"/>
      <c r="N12" s="101" t="s">
        <v>67</v>
      </c>
      <c r="O12" s="15"/>
      <c r="P12" s="656" t="s">
        <v>81</v>
      </c>
      <c r="Q12" s="656"/>
      <c r="R12" s="459"/>
      <c r="S12" s="459"/>
      <c r="T12" s="459"/>
      <c r="U12" s="459"/>
      <c r="V12" s="459"/>
      <c r="W12" s="459"/>
      <c r="X12" s="101" t="s">
        <v>67</v>
      </c>
      <c r="Y12" s="635"/>
      <c r="Z12" s="635"/>
      <c r="AA12" s="635"/>
      <c r="AB12" s="635"/>
      <c r="AC12" s="635"/>
      <c r="AD12" s="635"/>
      <c r="AE12" s="635"/>
      <c r="AF12" s="635"/>
      <c r="AG12" s="636"/>
      <c r="AH12" s="179"/>
      <c r="AI12" s="25"/>
      <c r="AJ12" s="81" t="b">
        <v>0</v>
      </c>
      <c r="AK12" s="170"/>
      <c r="AL12" s="81" t="b">
        <v>0</v>
      </c>
      <c r="AM12" s="170"/>
      <c r="AN12" s="170"/>
      <c r="AO12" s="171"/>
      <c r="AP12" s="88"/>
      <c r="AQ12" s="88"/>
    </row>
    <row r="13" spans="2:59" s="8" customFormat="1" ht="30.75" customHeight="1">
      <c r="B13" s="629"/>
      <c r="C13" s="563"/>
      <c r="D13" s="564"/>
      <c r="E13" s="261" t="s">
        <v>232</v>
      </c>
      <c r="F13" s="609" t="s">
        <v>233</v>
      </c>
      <c r="G13" s="648"/>
      <c r="H13" s="648"/>
      <c r="I13" s="648"/>
      <c r="J13" s="648"/>
      <c r="K13" s="648"/>
      <c r="L13" s="648"/>
      <c r="M13" s="648"/>
      <c r="N13" s="648"/>
      <c r="O13" s="648"/>
      <c r="P13" s="648"/>
      <c r="Q13" s="648"/>
      <c r="R13" s="648"/>
      <c r="S13" s="648"/>
      <c r="T13" s="648"/>
      <c r="U13" s="648"/>
      <c r="V13" s="648"/>
      <c r="W13" s="648"/>
      <c r="X13" s="649"/>
      <c r="Y13" s="637"/>
      <c r="Z13" s="637"/>
      <c r="AA13" s="637"/>
      <c r="AB13" s="637"/>
      <c r="AC13" s="637"/>
      <c r="AD13" s="637"/>
      <c r="AE13" s="637"/>
      <c r="AF13" s="637"/>
      <c r="AG13" s="638"/>
      <c r="AH13" s="180"/>
      <c r="AI13" s="25"/>
      <c r="AJ13" s="81" t="b">
        <v>0</v>
      </c>
      <c r="AK13" s="170"/>
      <c r="AL13" s="170"/>
      <c r="AM13" s="170"/>
      <c r="AN13" s="170"/>
      <c r="AO13" s="171"/>
      <c r="AP13" s="82"/>
      <c r="AQ13" s="25"/>
    </row>
    <row r="14" spans="2:59" s="266" customFormat="1" ht="48.75" customHeight="1">
      <c r="B14" s="264">
        <v>4</v>
      </c>
      <c r="C14" s="560" t="s">
        <v>82</v>
      </c>
      <c r="D14" s="561"/>
      <c r="E14" s="95"/>
      <c r="F14" s="266" t="s">
        <v>83</v>
      </c>
      <c r="G14" s="99"/>
      <c r="H14" s="266" t="s">
        <v>39</v>
      </c>
      <c r="I14" s="99"/>
      <c r="J14" s="103" t="s">
        <v>84</v>
      </c>
      <c r="K14" s="104" t="s">
        <v>85</v>
      </c>
      <c r="L14" s="655"/>
      <c r="M14" s="655"/>
      <c r="N14" s="105" t="s">
        <v>86</v>
      </c>
      <c r="O14" s="95"/>
      <c r="P14" s="266" t="s">
        <v>83</v>
      </c>
      <c r="Q14" s="99"/>
      <c r="R14" s="266" t="s">
        <v>39</v>
      </c>
      <c r="S14" s="99"/>
      <c r="T14" s="103" t="s">
        <v>84</v>
      </c>
      <c r="U14" s="104" t="s">
        <v>85</v>
      </c>
      <c r="V14" s="655"/>
      <c r="W14" s="655"/>
      <c r="X14" s="105" t="s">
        <v>87</v>
      </c>
      <c r="Y14" s="657"/>
      <c r="Z14" s="633"/>
      <c r="AA14" s="633"/>
      <c r="AB14" s="633"/>
      <c r="AC14" s="633"/>
      <c r="AD14" s="633"/>
      <c r="AE14" s="633"/>
      <c r="AF14" s="633"/>
      <c r="AG14" s="634"/>
      <c r="AH14" s="181"/>
      <c r="AI14" s="36"/>
      <c r="AJ14" s="106" t="b">
        <v>0</v>
      </c>
      <c r="AK14" s="106" t="b">
        <v>0</v>
      </c>
      <c r="AL14" s="106" t="b">
        <v>0</v>
      </c>
      <c r="AM14" s="106" t="b">
        <v>0</v>
      </c>
      <c r="AN14" s="106" t="b">
        <v>0</v>
      </c>
      <c r="AO14" s="107" t="b">
        <v>0</v>
      </c>
      <c r="AP14" s="36"/>
      <c r="AQ14" s="36"/>
    </row>
    <row r="15" spans="2:59" s="8" customFormat="1" ht="33.75" customHeight="1">
      <c r="B15" s="627">
        <v>5</v>
      </c>
      <c r="C15" s="576" t="s">
        <v>88</v>
      </c>
      <c r="D15" s="577"/>
      <c r="E15" s="89"/>
      <c r="F15" s="13" t="s">
        <v>29</v>
      </c>
      <c r="G15" s="13"/>
      <c r="H15" s="256" t="s">
        <v>89</v>
      </c>
      <c r="I15" s="13"/>
      <c r="J15" s="91" t="s">
        <v>90</v>
      </c>
      <c r="K15" s="91"/>
      <c r="L15" s="256"/>
      <c r="M15" s="91" t="s">
        <v>84</v>
      </c>
      <c r="N15" s="108"/>
      <c r="O15" s="89"/>
      <c r="P15" s="13" t="s">
        <v>29</v>
      </c>
      <c r="Q15" s="13"/>
      <c r="R15" s="256" t="s">
        <v>91</v>
      </c>
      <c r="S15" s="13"/>
      <c r="T15" s="91" t="s">
        <v>90</v>
      </c>
      <c r="U15" s="91"/>
      <c r="V15" s="256"/>
      <c r="W15" s="91" t="s">
        <v>92</v>
      </c>
      <c r="X15" s="108"/>
      <c r="Y15" s="657"/>
      <c r="Z15" s="633"/>
      <c r="AA15" s="633"/>
      <c r="AB15" s="633"/>
      <c r="AC15" s="633"/>
      <c r="AD15" s="633"/>
      <c r="AE15" s="633"/>
      <c r="AF15" s="633"/>
      <c r="AG15" s="634"/>
      <c r="AH15" s="182"/>
      <c r="AI15" s="36"/>
      <c r="AJ15" s="106" t="b">
        <v>0</v>
      </c>
      <c r="AK15" s="106" t="b">
        <v>0</v>
      </c>
      <c r="AL15" s="106" t="b">
        <v>0</v>
      </c>
      <c r="AM15" s="106" t="b">
        <v>0</v>
      </c>
      <c r="AN15" s="183"/>
      <c r="AO15" s="184"/>
      <c r="AP15" s="25"/>
      <c r="AQ15" s="36"/>
      <c r="AR15" s="266"/>
      <c r="AS15" s="266"/>
      <c r="AT15" s="266"/>
      <c r="AU15" s="1"/>
      <c r="AV15" s="266"/>
      <c r="AW15" s="1"/>
      <c r="AX15" s="1"/>
      <c r="AY15" s="266"/>
      <c r="AZ15" s="1"/>
      <c r="BA15" s="1"/>
      <c r="BB15" s="266"/>
      <c r="BC15" s="266"/>
      <c r="BD15" s="266"/>
      <c r="BE15" s="266"/>
      <c r="BF15" s="266"/>
      <c r="BG15" s="266"/>
    </row>
    <row r="16" spans="2:59" s="8" customFormat="1" ht="33" customHeight="1">
      <c r="B16" s="628"/>
      <c r="C16" s="579"/>
      <c r="D16" s="580"/>
      <c r="E16" s="660"/>
      <c r="F16" s="655"/>
      <c r="G16" s="8" t="s">
        <v>93</v>
      </c>
      <c r="H16" s="661"/>
      <c r="I16" s="661"/>
      <c r="J16" s="8" t="s">
        <v>94</v>
      </c>
      <c r="L16" s="266"/>
      <c r="M16" s="266"/>
      <c r="N16" s="16"/>
      <c r="O16" s="660"/>
      <c r="P16" s="655"/>
      <c r="Q16" s="8" t="s">
        <v>93</v>
      </c>
      <c r="R16" s="661"/>
      <c r="S16" s="661"/>
      <c r="T16" s="8" t="s">
        <v>94</v>
      </c>
      <c r="V16" s="266"/>
      <c r="W16" s="266"/>
      <c r="X16" s="16"/>
      <c r="Y16" s="659"/>
      <c r="Z16" s="635"/>
      <c r="AA16" s="635"/>
      <c r="AB16" s="635"/>
      <c r="AC16" s="635"/>
      <c r="AD16" s="635"/>
      <c r="AE16" s="635"/>
      <c r="AF16" s="635"/>
      <c r="AG16" s="636"/>
      <c r="AH16" s="169"/>
      <c r="AI16" s="36"/>
      <c r="AJ16" s="106" t="b">
        <v>0</v>
      </c>
      <c r="AK16" s="106" t="b">
        <v>0</v>
      </c>
      <c r="AL16" s="106" t="b">
        <v>0</v>
      </c>
      <c r="AM16" s="106" t="b">
        <v>0</v>
      </c>
      <c r="AN16" s="183"/>
      <c r="AO16" s="171"/>
      <c r="AP16" s="25"/>
      <c r="AQ16" s="36"/>
      <c r="AR16" s="266"/>
      <c r="AS16" s="266"/>
      <c r="AT16" s="266"/>
      <c r="AU16" s="1"/>
      <c r="AV16" s="266"/>
      <c r="AW16" s="1"/>
      <c r="AX16" s="1"/>
      <c r="AY16" s="266"/>
      <c r="AZ16" s="1"/>
      <c r="BA16" s="1"/>
      <c r="BB16" s="266"/>
      <c r="BC16" s="266"/>
      <c r="BD16" s="266"/>
      <c r="BE16" s="266"/>
      <c r="BF16" s="266"/>
      <c r="BG16" s="266"/>
    </row>
    <row r="17" spans="1:59" s="8" customFormat="1" ht="26.25" customHeight="1">
      <c r="B17" s="627">
        <v>6</v>
      </c>
      <c r="C17" s="560" t="s">
        <v>95</v>
      </c>
      <c r="D17" s="662"/>
      <c r="E17" s="109" t="s">
        <v>96</v>
      </c>
      <c r="F17" s="91" t="s">
        <v>97</v>
      </c>
      <c r="G17" s="110"/>
      <c r="H17" s="271"/>
      <c r="I17" s="110"/>
      <c r="J17" s="271" t="s">
        <v>62</v>
      </c>
      <c r="K17" s="271"/>
      <c r="L17" s="110"/>
      <c r="M17" s="110"/>
      <c r="N17" s="111"/>
      <c r="O17" s="270" t="s">
        <v>98</v>
      </c>
      <c r="P17" s="271" t="s">
        <v>97</v>
      </c>
      <c r="Q17" s="271"/>
      <c r="R17" s="271"/>
      <c r="S17" s="271"/>
      <c r="T17" s="271" t="s">
        <v>62</v>
      </c>
      <c r="U17" s="271"/>
      <c r="V17" s="271"/>
      <c r="W17" s="271"/>
      <c r="X17" s="94"/>
      <c r="Y17" s="657"/>
      <c r="Z17" s="633"/>
      <c r="AA17" s="633"/>
      <c r="AB17" s="633"/>
      <c r="AC17" s="633"/>
      <c r="AD17" s="633"/>
      <c r="AE17" s="633"/>
      <c r="AF17" s="633"/>
      <c r="AG17" s="634"/>
      <c r="AH17" s="169"/>
      <c r="AI17" s="36"/>
      <c r="AJ17" s="106" t="b">
        <v>0</v>
      </c>
      <c r="AK17" s="106" t="b">
        <v>0</v>
      </c>
      <c r="AL17" s="106" t="b">
        <v>0</v>
      </c>
      <c r="AM17" s="106" t="b">
        <v>0</v>
      </c>
      <c r="AN17" s="183"/>
      <c r="AO17" s="171"/>
      <c r="AP17" s="25"/>
      <c r="AQ17" s="25"/>
    </row>
    <row r="18" spans="1:59" s="8" customFormat="1" ht="26.25" customHeight="1">
      <c r="B18" s="629"/>
      <c r="C18" s="663"/>
      <c r="D18" s="664"/>
      <c r="E18" s="665" t="s">
        <v>99</v>
      </c>
      <c r="F18" s="666"/>
      <c r="G18" s="666"/>
      <c r="H18" s="265" t="s">
        <v>100</v>
      </c>
      <c r="I18" s="667"/>
      <c r="J18" s="667"/>
      <c r="K18" s="667"/>
      <c r="L18" s="20" t="s">
        <v>101</v>
      </c>
      <c r="M18" s="20"/>
      <c r="N18" s="20"/>
      <c r="O18" s="665" t="s">
        <v>99</v>
      </c>
      <c r="P18" s="666"/>
      <c r="Q18" s="666"/>
      <c r="R18" s="265" t="s">
        <v>100</v>
      </c>
      <c r="S18" s="667"/>
      <c r="T18" s="667"/>
      <c r="U18" s="667"/>
      <c r="V18" s="20" t="s">
        <v>101</v>
      </c>
      <c r="W18" s="20"/>
      <c r="X18" s="20"/>
      <c r="Y18" s="658"/>
      <c r="Z18" s="637"/>
      <c r="AA18" s="637"/>
      <c r="AB18" s="637"/>
      <c r="AC18" s="637"/>
      <c r="AD18" s="637"/>
      <c r="AE18" s="637"/>
      <c r="AF18" s="637"/>
      <c r="AG18" s="638"/>
      <c r="AH18" s="185"/>
      <c r="AI18" s="25"/>
      <c r="AJ18" s="170"/>
      <c r="AK18" s="170"/>
      <c r="AL18" s="170"/>
      <c r="AM18" s="170"/>
      <c r="AN18" s="170"/>
      <c r="AO18" s="171"/>
      <c r="AP18" s="25"/>
      <c r="AQ18" s="25"/>
    </row>
    <row r="19" spans="1:59" s="8" customFormat="1" ht="33" customHeight="1">
      <c r="B19" s="627">
        <v>7</v>
      </c>
      <c r="C19" s="560" t="s">
        <v>102</v>
      </c>
      <c r="D19" s="671"/>
      <c r="E19" s="114"/>
      <c r="F19" s="615" t="s">
        <v>103</v>
      </c>
      <c r="G19" s="615"/>
      <c r="H19" s="615" t="s">
        <v>104</v>
      </c>
      <c r="I19" s="615"/>
      <c r="J19" s="615" t="s">
        <v>105</v>
      </c>
      <c r="K19" s="615"/>
      <c r="L19" s="615"/>
      <c r="M19" s="615" t="s">
        <v>106</v>
      </c>
      <c r="N19" s="616"/>
      <c r="O19" s="114"/>
      <c r="P19" s="615" t="s">
        <v>103</v>
      </c>
      <c r="Q19" s="615"/>
      <c r="R19" s="615" t="s">
        <v>104</v>
      </c>
      <c r="S19" s="615"/>
      <c r="T19" s="615" t="s">
        <v>105</v>
      </c>
      <c r="U19" s="615"/>
      <c r="V19" s="615"/>
      <c r="W19" s="615" t="s">
        <v>106</v>
      </c>
      <c r="X19" s="616"/>
      <c r="Y19" s="657"/>
      <c r="Z19" s="633"/>
      <c r="AA19" s="633"/>
      <c r="AB19" s="633"/>
      <c r="AC19" s="633"/>
      <c r="AD19" s="633"/>
      <c r="AE19" s="633"/>
      <c r="AF19" s="633"/>
      <c r="AG19" s="634"/>
      <c r="AH19" s="668"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25"/>
      <c r="AJ19" s="106" t="b">
        <v>0</v>
      </c>
      <c r="AK19" s="106" t="b">
        <v>0</v>
      </c>
      <c r="AL19" s="106" t="b">
        <v>0</v>
      </c>
      <c r="AM19" s="106" t="b">
        <v>0</v>
      </c>
      <c r="AN19" s="106" t="b">
        <v>0</v>
      </c>
      <c r="AO19" s="171"/>
      <c r="AP19" s="25"/>
      <c r="AQ19" s="25"/>
    </row>
    <row r="20" spans="1:59" s="8" customFormat="1" ht="33" customHeight="1">
      <c r="B20" s="629"/>
      <c r="C20" s="663"/>
      <c r="D20" s="672"/>
      <c r="E20" s="669" t="s">
        <v>107</v>
      </c>
      <c r="F20" s="670"/>
      <c r="G20" s="670"/>
      <c r="H20" s="667"/>
      <c r="I20" s="667"/>
      <c r="J20" s="667"/>
      <c r="K20" s="667"/>
      <c r="L20" s="667"/>
      <c r="M20" s="667"/>
      <c r="N20" s="255" t="s">
        <v>11</v>
      </c>
      <c r="O20" s="669" t="s">
        <v>107</v>
      </c>
      <c r="P20" s="670"/>
      <c r="Q20" s="670"/>
      <c r="R20" s="667"/>
      <c r="S20" s="667"/>
      <c r="T20" s="667"/>
      <c r="U20" s="667"/>
      <c r="V20" s="667"/>
      <c r="W20" s="667"/>
      <c r="X20" s="255" t="s">
        <v>11</v>
      </c>
      <c r="Y20" s="659"/>
      <c r="Z20" s="635"/>
      <c r="AA20" s="635"/>
      <c r="AB20" s="635"/>
      <c r="AC20" s="635"/>
      <c r="AD20" s="635"/>
      <c r="AE20" s="635"/>
      <c r="AF20" s="635"/>
      <c r="AG20" s="636"/>
      <c r="AH20" s="668"/>
      <c r="AI20" s="25"/>
      <c r="AJ20" s="106" t="b">
        <v>0</v>
      </c>
      <c r="AK20" s="106" t="b">
        <v>0</v>
      </c>
      <c r="AL20" s="106" t="b">
        <v>0</v>
      </c>
      <c r="AM20" s="106" t="b">
        <v>0</v>
      </c>
      <c r="AN20" s="106" t="b">
        <v>0</v>
      </c>
      <c r="AO20" s="171"/>
      <c r="AP20" s="25"/>
      <c r="AQ20" s="25"/>
    </row>
    <row r="21" spans="1:59" s="266" customFormat="1" ht="24.75" customHeight="1">
      <c r="B21" s="627">
        <v>8</v>
      </c>
      <c r="C21" s="576" t="s">
        <v>108</v>
      </c>
      <c r="D21" s="578"/>
      <c r="E21" s="576" t="s">
        <v>109</v>
      </c>
      <c r="F21" s="577"/>
      <c r="G21" s="577"/>
      <c r="H21" s="577"/>
      <c r="I21" s="577"/>
      <c r="J21" s="577"/>
      <c r="K21" s="577"/>
      <c r="L21" s="577"/>
      <c r="M21" s="577"/>
      <c r="N21" s="578"/>
      <c r="O21" s="576" t="s">
        <v>110</v>
      </c>
      <c r="P21" s="577"/>
      <c r="Q21" s="577"/>
      <c r="R21" s="577"/>
      <c r="S21" s="577"/>
      <c r="T21" s="577"/>
      <c r="U21" s="577"/>
      <c r="V21" s="577"/>
      <c r="W21" s="577"/>
      <c r="X21" s="578"/>
      <c r="Y21" s="657"/>
      <c r="Z21" s="633"/>
      <c r="AA21" s="633"/>
      <c r="AB21" s="633"/>
      <c r="AC21" s="633"/>
      <c r="AD21" s="633"/>
      <c r="AE21" s="633"/>
      <c r="AF21" s="633"/>
      <c r="AG21" s="634"/>
      <c r="AH21" s="653"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36"/>
      <c r="AJ21" s="183"/>
      <c r="AK21" s="183"/>
      <c r="AL21" s="183"/>
      <c r="AM21" s="183"/>
      <c r="AN21" s="183"/>
      <c r="AO21" s="184"/>
      <c r="AP21" s="36"/>
      <c r="AQ21" s="36"/>
    </row>
    <row r="22" spans="1:59" s="266" customFormat="1" ht="30" customHeight="1">
      <c r="B22" s="628"/>
      <c r="C22" s="579"/>
      <c r="D22" s="581"/>
      <c r="E22" s="116"/>
      <c r="F22" s="673"/>
      <c r="G22" s="673"/>
      <c r="H22" s="673"/>
      <c r="I22" s="673"/>
      <c r="J22" s="673"/>
      <c r="K22" s="673"/>
      <c r="L22" s="673"/>
      <c r="M22" s="117" t="s">
        <v>111</v>
      </c>
      <c r="N22" s="118"/>
      <c r="O22" s="116"/>
      <c r="P22" s="673"/>
      <c r="Q22" s="673"/>
      <c r="R22" s="673"/>
      <c r="S22" s="673"/>
      <c r="T22" s="673"/>
      <c r="U22" s="673"/>
      <c r="V22" s="673"/>
      <c r="W22" s="117" t="s">
        <v>111</v>
      </c>
      <c r="X22" s="119"/>
      <c r="Y22" s="658"/>
      <c r="Z22" s="637"/>
      <c r="AA22" s="637"/>
      <c r="AB22" s="637"/>
      <c r="AC22" s="637"/>
      <c r="AD22" s="637"/>
      <c r="AE22" s="637"/>
      <c r="AF22" s="637"/>
      <c r="AG22" s="638"/>
      <c r="AH22" s="653"/>
      <c r="AI22" s="36"/>
      <c r="AJ22" s="183"/>
      <c r="AK22" s="183"/>
      <c r="AL22" s="183"/>
      <c r="AM22" s="183"/>
      <c r="AN22" s="183"/>
      <c r="AO22" s="184"/>
      <c r="AP22" s="36"/>
      <c r="AQ22" s="36"/>
    </row>
    <row r="23" spans="1:59" s="266" customFormat="1" ht="19.5" customHeight="1">
      <c r="B23" s="628"/>
      <c r="C23" s="579"/>
      <c r="D23" s="581"/>
      <c r="E23" s="576" t="s">
        <v>112</v>
      </c>
      <c r="F23" s="577"/>
      <c r="G23" s="577"/>
      <c r="H23" s="577"/>
      <c r="I23" s="577"/>
      <c r="J23" s="577"/>
      <c r="K23" s="577"/>
      <c r="L23" s="577"/>
      <c r="M23" s="577"/>
      <c r="N23" s="578"/>
      <c r="O23" s="576" t="s">
        <v>112</v>
      </c>
      <c r="P23" s="577"/>
      <c r="Q23" s="577"/>
      <c r="R23" s="577"/>
      <c r="S23" s="577"/>
      <c r="T23" s="577"/>
      <c r="U23" s="577"/>
      <c r="V23" s="577"/>
      <c r="W23" s="577"/>
      <c r="X23" s="578"/>
      <c r="Y23" s="675"/>
      <c r="Z23" s="676"/>
      <c r="AA23" s="676"/>
      <c r="AB23" s="676"/>
      <c r="AC23" s="676"/>
      <c r="AD23" s="676"/>
      <c r="AE23" s="676"/>
      <c r="AF23" s="676"/>
      <c r="AG23" s="677"/>
      <c r="AH23" s="181"/>
      <c r="AI23" s="36"/>
      <c r="AJ23" s="186"/>
      <c r="AK23" s="186"/>
      <c r="AL23" s="186"/>
      <c r="AM23" s="186"/>
      <c r="AN23" s="186"/>
      <c r="AO23" s="187"/>
      <c r="AP23" s="36"/>
      <c r="AQ23" s="36"/>
    </row>
    <row r="24" spans="1:59" s="266" customFormat="1" ht="30" customHeight="1">
      <c r="B24" s="628"/>
      <c r="C24" s="579"/>
      <c r="D24" s="581"/>
      <c r="E24" s="85"/>
      <c r="F24" s="684"/>
      <c r="G24" s="684"/>
      <c r="H24" s="684"/>
      <c r="I24" s="684"/>
      <c r="J24" s="684"/>
      <c r="K24" s="684"/>
      <c r="L24" s="684"/>
      <c r="M24" s="86" t="s">
        <v>111</v>
      </c>
      <c r="N24" s="87"/>
      <c r="O24" s="85"/>
      <c r="P24" s="684"/>
      <c r="Q24" s="684"/>
      <c r="R24" s="684"/>
      <c r="S24" s="684"/>
      <c r="T24" s="684"/>
      <c r="U24" s="684"/>
      <c r="V24" s="684"/>
      <c r="W24" s="86" t="s">
        <v>111</v>
      </c>
      <c r="X24" s="87"/>
      <c r="Y24" s="678"/>
      <c r="Z24" s="679"/>
      <c r="AA24" s="679"/>
      <c r="AB24" s="679"/>
      <c r="AC24" s="679"/>
      <c r="AD24" s="679"/>
      <c r="AE24" s="679"/>
      <c r="AF24" s="679"/>
      <c r="AG24" s="680"/>
      <c r="AH24" s="180"/>
      <c r="AI24" s="36"/>
      <c r="AJ24" s="186"/>
      <c r="AK24" s="186"/>
      <c r="AL24" s="186"/>
      <c r="AM24" s="186"/>
      <c r="AN24" s="186"/>
      <c r="AO24" s="187"/>
      <c r="AP24" s="36"/>
      <c r="AQ24" s="36"/>
    </row>
    <row r="25" spans="1:59" s="266" customFormat="1" ht="30" customHeight="1">
      <c r="B25" s="674"/>
      <c r="C25" s="582"/>
      <c r="D25" s="584"/>
      <c r="E25" s="685" t="s">
        <v>113</v>
      </c>
      <c r="F25" s="686"/>
      <c r="G25" s="686"/>
      <c r="H25" s="686"/>
      <c r="I25" s="686"/>
      <c r="J25" s="686"/>
      <c r="K25" s="686"/>
      <c r="L25" s="686"/>
      <c r="M25" s="686"/>
      <c r="N25" s="687"/>
      <c r="O25" s="685" t="s">
        <v>113</v>
      </c>
      <c r="P25" s="686"/>
      <c r="Q25" s="686"/>
      <c r="R25" s="686"/>
      <c r="S25" s="686"/>
      <c r="T25" s="686"/>
      <c r="U25" s="686"/>
      <c r="V25" s="686"/>
      <c r="W25" s="686"/>
      <c r="X25" s="687"/>
      <c r="Y25" s="681"/>
      <c r="Z25" s="682"/>
      <c r="AA25" s="682"/>
      <c r="AB25" s="682"/>
      <c r="AC25" s="682"/>
      <c r="AD25" s="682"/>
      <c r="AE25" s="682"/>
      <c r="AF25" s="682"/>
      <c r="AG25" s="683"/>
      <c r="AH25" s="180"/>
      <c r="AI25" s="36"/>
      <c r="AJ25" s="186"/>
      <c r="AK25" s="186"/>
      <c r="AL25" s="186"/>
      <c r="AM25" s="186"/>
      <c r="AN25" s="186"/>
      <c r="AO25" s="187"/>
      <c r="AP25" s="36"/>
      <c r="AQ25" s="36"/>
    </row>
    <row r="26" spans="1:59" ht="26.25" customHeight="1">
      <c r="B26" s="688">
        <v>9</v>
      </c>
      <c r="C26" s="689" t="s">
        <v>114</v>
      </c>
      <c r="D26" s="690"/>
      <c r="E26" s="95"/>
      <c r="F26" s="8" t="s">
        <v>59</v>
      </c>
      <c r="G26" s="8"/>
      <c r="H26" s="8"/>
      <c r="I26" s="99"/>
      <c r="J26" s="8" t="s">
        <v>62</v>
      </c>
      <c r="K26" s="8"/>
      <c r="L26" s="8"/>
      <c r="M26" s="8"/>
      <c r="N26" s="120"/>
      <c r="O26" s="95"/>
      <c r="P26" s="8" t="s">
        <v>59</v>
      </c>
      <c r="Q26" s="8"/>
      <c r="R26" s="8"/>
      <c r="S26" s="99"/>
      <c r="T26" s="8" t="s">
        <v>62</v>
      </c>
      <c r="U26" s="8"/>
      <c r="V26" s="8"/>
      <c r="W26" s="8"/>
      <c r="X26" s="120"/>
      <c r="Y26" s="659"/>
      <c r="Z26" s="635"/>
      <c r="AA26" s="635"/>
      <c r="AB26" s="635"/>
      <c r="AC26" s="635"/>
      <c r="AD26" s="635"/>
      <c r="AE26" s="635"/>
      <c r="AF26" s="635"/>
      <c r="AG26" s="636"/>
      <c r="AI26" s="78"/>
      <c r="AJ26" s="106" t="b">
        <v>0</v>
      </c>
      <c r="AK26" s="106" t="b">
        <v>0</v>
      </c>
      <c r="AL26" s="106" t="b">
        <v>0</v>
      </c>
      <c r="AM26" s="106" t="b">
        <v>0</v>
      </c>
      <c r="AN26" s="183"/>
    </row>
    <row r="27" spans="1:59" ht="26.25" customHeight="1">
      <c r="B27" s="688"/>
      <c r="C27" s="691"/>
      <c r="D27" s="692"/>
      <c r="E27" s="685" t="s">
        <v>115</v>
      </c>
      <c r="F27" s="693"/>
      <c r="G27" s="693"/>
      <c r="H27" s="693"/>
      <c r="I27" s="693"/>
      <c r="J27" s="693"/>
      <c r="K27" s="693"/>
      <c r="L27" s="693"/>
      <c r="M27" s="693"/>
      <c r="N27" s="694"/>
      <c r="O27" s="685" t="s">
        <v>116</v>
      </c>
      <c r="P27" s="693"/>
      <c r="Q27" s="693"/>
      <c r="R27" s="693"/>
      <c r="S27" s="693"/>
      <c r="T27" s="693"/>
      <c r="U27" s="693"/>
      <c r="V27" s="693"/>
      <c r="W27" s="693"/>
      <c r="X27" s="694"/>
      <c r="Y27" s="658"/>
      <c r="Z27" s="637"/>
      <c r="AA27" s="637"/>
      <c r="AB27" s="637"/>
      <c r="AC27" s="637"/>
      <c r="AD27" s="637"/>
      <c r="AE27" s="637"/>
      <c r="AF27" s="637"/>
      <c r="AG27" s="638"/>
      <c r="AH27" s="164"/>
    </row>
    <row r="28" spans="1:59" ht="6" customHeight="1">
      <c r="B28" s="266"/>
      <c r="C28" s="266"/>
      <c r="D28" s="266"/>
      <c r="E28" s="121"/>
      <c r="G28" s="121"/>
      <c r="H28" s="121"/>
      <c r="I28" s="121"/>
      <c r="J28" s="121"/>
      <c r="K28" s="121"/>
      <c r="L28" s="121"/>
      <c r="M28" s="121"/>
      <c r="N28" s="121"/>
      <c r="O28" s="121"/>
      <c r="P28" s="121"/>
      <c r="Q28" s="121"/>
      <c r="R28" s="121"/>
      <c r="S28" s="121"/>
      <c r="T28" s="121"/>
      <c r="U28" s="121"/>
      <c r="V28" s="121"/>
      <c r="W28" s="121"/>
      <c r="X28" s="121"/>
      <c r="Y28" s="122"/>
      <c r="Z28" s="122"/>
      <c r="AA28" s="122"/>
      <c r="AB28" s="122"/>
      <c r="AC28" s="122"/>
      <c r="AD28" s="122"/>
      <c r="AE28" s="122"/>
      <c r="AF28" s="122"/>
      <c r="AG28" s="122"/>
    </row>
    <row r="29" spans="1:59" s="161" customFormat="1">
      <c r="A29" s="1"/>
      <c r="B29" s="1"/>
      <c r="C29" s="26"/>
      <c r="D29" s="26"/>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I29" s="24"/>
      <c r="AJ29" s="163"/>
      <c r="AK29" s="163"/>
      <c r="AL29" s="163"/>
      <c r="AM29" s="163"/>
      <c r="AN29" s="163"/>
      <c r="AO29" s="163"/>
      <c r="AP29" s="24"/>
      <c r="AQ29" s="24"/>
      <c r="AR29" s="1"/>
      <c r="AS29" s="1"/>
      <c r="AT29" s="1"/>
      <c r="AU29" s="1"/>
      <c r="AV29" s="1"/>
      <c r="AW29" s="1"/>
      <c r="AX29" s="1"/>
      <c r="AY29" s="1"/>
      <c r="AZ29" s="1"/>
      <c r="BA29" s="1"/>
      <c r="BB29" s="1"/>
      <c r="BC29" s="1"/>
      <c r="BD29" s="1"/>
      <c r="BE29" s="1"/>
      <c r="BF29" s="1"/>
      <c r="BG29" s="1"/>
    </row>
    <row r="30" spans="1:59" s="161" customFormat="1" ht="23.5" customHeight="1">
      <c r="A30" s="1"/>
      <c r="B30" s="123" t="s">
        <v>68</v>
      </c>
      <c r="C30" s="124"/>
      <c r="D30" s="124"/>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I30" s="24"/>
      <c r="AJ30" s="163"/>
      <c r="AK30" s="163"/>
      <c r="AL30" s="163"/>
      <c r="AM30" s="163"/>
      <c r="AN30" s="163"/>
      <c r="AO30" s="163"/>
      <c r="AP30" s="24"/>
      <c r="AQ30" s="24"/>
      <c r="AR30" s="1"/>
      <c r="AS30" s="1"/>
      <c r="AT30" s="1"/>
      <c r="AU30" s="1"/>
      <c r="AV30" s="1"/>
      <c r="AW30" s="1"/>
      <c r="AX30" s="1"/>
      <c r="AY30" s="1"/>
      <c r="AZ30" s="1"/>
      <c r="BA30" s="1"/>
      <c r="BB30" s="1"/>
      <c r="BC30" s="1"/>
      <c r="BD30" s="1"/>
      <c r="BE30" s="1"/>
      <c r="BF30" s="1"/>
      <c r="BG30" s="1"/>
    </row>
    <row r="31" spans="1:59" s="161" customFormat="1" ht="23.5" customHeight="1">
      <c r="A31" s="1"/>
      <c r="B31" s="127"/>
      <c r="C31" s="26"/>
      <c r="D31" s="26"/>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28"/>
      <c r="AI31" s="24"/>
      <c r="AJ31" s="163"/>
      <c r="AK31" s="163"/>
      <c r="AL31" s="163"/>
      <c r="AM31" s="163"/>
      <c r="AN31" s="163"/>
      <c r="AO31" s="163"/>
      <c r="AP31" s="24"/>
      <c r="AQ31" s="24"/>
      <c r="AR31" s="1"/>
      <c r="AS31" s="1"/>
      <c r="AT31" s="1"/>
      <c r="AU31" s="1"/>
      <c r="AV31" s="1"/>
      <c r="AW31" s="1"/>
      <c r="AX31" s="1"/>
      <c r="AY31" s="1"/>
      <c r="AZ31" s="1"/>
      <c r="BA31" s="1"/>
      <c r="BB31" s="1"/>
      <c r="BC31" s="1"/>
      <c r="BD31" s="1"/>
      <c r="BE31" s="1"/>
      <c r="BF31" s="1"/>
      <c r="BG31" s="1"/>
    </row>
    <row r="32" spans="1:59" s="161" customFormat="1" ht="23.5" customHeight="1">
      <c r="A32" s="1"/>
      <c r="B32" s="127"/>
      <c r="C32" s="26"/>
      <c r="D32" s="26"/>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28"/>
      <c r="AI32" s="24"/>
      <c r="AJ32" s="163"/>
      <c r="AK32" s="163"/>
      <c r="AL32" s="163"/>
      <c r="AM32" s="163"/>
      <c r="AN32" s="163"/>
      <c r="AO32" s="163"/>
      <c r="AP32" s="24"/>
      <c r="AQ32" s="24"/>
      <c r="AR32" s="1"/>
      <c r="AS32" s="1"/>
      <c r="AT32" s="1"/>
      <c r="AU32" s="1"/>
      <c r="AV32" s="1"/>
      <c r="AW32" s="1"/>
      <c r="AX32" s="1"/>
      <c r="AY32" s="1"/>
      <c r="AZ32" s="1"/>
      <c r="BA32" s="1"/>
      <c r="BB32" s="1"/>
      <c r="BC32" s="1"/>
      <c r="BD32" s="1"/>
      <c r="BE32" s="1"/>
      <c r="BF32" s="1"/>
      <c r="BG32" s="1"/>
    </row>
    <row r="33" spans="1:59" s="161" customFormat="1" ht="23.5" customHeight="1">
      <c r="A33" s="1"/>
      <c r="B33" s="127"/>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28"/>
      <c r="AI33" s="24"/>
      <c r="AJ33" s="163"/>
      <c r="AK33" s="163"/>
      <c r="AL33" s="163"/>
      <c r="AM33" s="163"/>
      <c r="AN33" s="163"/>
      <c r="AO33" s="163"/>
      <c r="AP33" s="24"/>
      <c r="AQ33" s="24"/>
      <c r="AR33" s="1"/>
      <c r="AS33" s="1"/>
      <c r="AT33" s="1"/>
      <c r="AU33" s="1"/>
      <c r="AV33" s="1"/>
      <c r="AW33" s="1"/>
      <c r="AX33" s="1"/>
      <c r="AY33" s="1"/>
      <c r="AZ33" s="1"/>
      <c r="BA33" s="1"/>
      <c r="BB33" s="1"/>
      <c r="BC33" s="1"/>
      <c r="BD33" s="1"/>
      <c r="BE33" s="1"/>
      <c r="BF33" s="1"/>
      <c r="BG33" s="1"/>
    </row>
    <row r="34" spans="1:59" s="161" customFormat="1" ht="23.5" customHeight="1">
      <c r="A34" s="1"/>
      <c r="B34" s="127"/>
      <c r="C34" s="26"/>
      <c r="D34" s="2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28"/>
      <c r="AI34" s="24"/>
      <c r="AJ34" s="163"/>
      <c r="AK34" s="163"/>
      <c r="AL34" s="163"/>
      <c r="AM34" s="163"/>
      <c r="AN34" s="163"/>
      <c r="AO34" s="163"/>
      <c r="AP34" s="24"/>
      <c r="AQ34" s="24"/>
      <c r="AR34" s="1"/>
      <c r="AS34" s="1"/>
      <c r="AT34" s="1"/>
      <c r="AU34" s="1"/>
      <c r="AV34" s="1"/>
      <c r="AW34" s="1"/>
      <c r="AX34" s="1"/>
      <c r="AY34" s="1"/>
      <c r="AZ34" s="1"/>
      <c r="BA34" s="1"/>
      <c r="BB34" s="1"/>
      <c r="BC34" s="1"/>
      <c r="BD34" s="1"/>
      <c r="BE34" s="1"/>
      <c r="BF34" s="1"/>
      <c r="BG34" s="1"/>
    </row>
    <row r="35" spans="1:59" s="161" customFormat="1" ht="23.5" customHeight="1">
      <c r="A35" s="1"/>
      <c r="B35" s="127"/>
      <c r="C35" s="26"/>
      <c r="D35" s="2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28"/>
      <c r="AI35" s="24"/>
      <c r="AJ35" s="163"/>
      <c r="AK35" s="163"/>
      <c r="AL35" s="163"/>
      <c r="AM35" s="163"/>
      <c r="AN35" s="163"/>
      <c r="AO35" s="163"/>
      <c r="AP35" s="24"/>
      <c r="AQ35" s="24"/>
      <c r="AR35" s="1"/>
      <c r="AS35" s="1"/>
      <c r="AT35" s="1"/>
      <c r="AU35" s="1"/>
      <c r="AV35" s="1"/>
      <c r="AW35" s="1"/>
      <c r="AX35" s="1"/>
      <c r="AY35" s="1"/>
      <c r="AZ35" s="1"/>
      <c r="BA35" s="1"/>
      <c r="BB35" s="1"/>
      <c r="BC35" s="1"/>
      <c r="BD35" s="1"/>
      <c r="BE35" s="1"/>
      <c r="BF35" s="1"/>
      <c r="BG35" s="1"/>
    </row>
    <row r="36" spans="1:59" s="161" customFormat="1" ht="23.5" customHeight="1">
      <c r="A36" s="1"/>
      <c r="B36" s="129"/>
      <c r="C36" s="13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I36" s="24"/>
      <c r="AJ36" s="163"/>
      <c r="AK36" s="163"/>
      <c r="AL36" s="163"/>
      <c r="AM36" s="163"/>
      <c r="AN36" s="163"/>
      <c r="AO36" s="163"/>
      <c r="AP36" s="24"/>
      <c r="AQ36" s="24"/>
      <c r="AR36" s="1"/>
      <c r="AS36" s="1"/>
      <c r="AT36" s="1"/>
      <c r="AU36" s="1"/>
      <c r="AV36" s="1"/>
      <c r="AW36" s="1"/>
      <c r="AX36" s="1"/>
      <c r="AY36" s="1"/>
      <c r="AZ36" s="1"/>
      <c r="BA36" s="1"/>
      <c r="BB36" s="1"/>
      <c r="BC36" s="1"/>
      <c r="BD36" s="1"/>
      <c r="BE36" s="1"/>
      <c r="BF36" s="1"/>
      <c r="BG36" s="1"/>
    </row>
  </sheetData>
  <sheetProtection algorithmName="SHA-512" hashValue="MHtD8DcRNFpy+ogAlstraQxyZxrX0LNd/xqurwOi5kw+AIAuzkpjMO2U4L1QUAFHvT2yVWi9gKDoSuOCPmCywQ==" saltValue="zmS2ffOqHLgyCAxKtWCiOw==" spinCount="100000" sheet="1" formatCells="0" formatColumns="0" formatRows="0" selectLockedCells="1"/>
  <mergeCells count="76">
    <mergeCell ref="B26:B27"/>
    <mergeCell ref="C26:D27"/>
    <mergeCell ref="Y26:AG27"/>
    <mergeCell ref="E27:N27"/>
    <mergeCell ref="O27:X27"/>
    <mergeCell ref="B21:B25"/>
    <mergeCell ref="C21:D25"/>
    <mergeCell ref="E21:N21"/>
    <mergeCell ref="O21:X21"/>
    <mergeCell ref="Y21:AG22"/>
    <mergeCell ref="Y23:AG25"/>
    <mergeCell ref="F24:L24"/>
    <mergeCell ref="P24:V24"/>
    <mergeCell ref="E25:N25"/>
    <mergeCell ref="O25:X25"/>
    <mergeCell ref="AH21:AH22"/>
    <mergeCell ref="F22:L22"/>
    <mergeCell ref="P22:V22"/>
    <mergeCell ref="E23:N23"/>
    <mergeCell ref="O23:X23"/>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B17:B18"/>
    <mergeCell ref="C17:D18"/>
    <mergeCell ref="Y17:AG18"/>
    <mergeCell ref="E18:G18"/>
    <mergeCell ref="I18:K18"/>
    <mergeCell ref="O18:Q18"/>
    <mergeCell ref="S18:U18"/>
    <mergeCell ref="B15:B16"/>
    <mergeCell ref="C15:D16"/>
    <mergeCell ref="Y15:AG16"/>
    <mergeCell ref="E16:F16"/>
    <mergeCell ref="H16:I16"/>
    <mergeCell ref="O16:P16"/>
    <mergeCell ref="R16:S16"/>
    <mergeCell ref="Y8:AG9"/>
    <mergeCell ref="C14:D14"/>
    <mergeCell ref="L14:M14"/>
    <mergeCell ref="V14:W14"/>
    <mergeCell ref="Y14:AG14"/>
    <mergeCell ref="AH10:AH11"/>
    <mergeCell ref="F12:G12"/>
    <mergeCell ref="H12:M12"/>
    <mergeCell ref="P12:Q12"/>
    <mergeCell ref="R12:W12"/>
    <mergeCell ref="B10:B13"/>
    <mergeCell ref="C10:D13"/>
    <mergeCell ref="Y10:AG13"/>
    <mergeCell ref="B6:D6"/>
    <mergeCell ref="E6:N6"/>
    <mergeCell ref="O6:X6"/>
    <mergeCell ref="Y6:AG6"/>
    <mergeCell ref="C7:D7"/>
    <mergeCell ref="E7:N7"/>
    <mergeCell ref="O7:X7"/>
    <mergeCell ref="Y7:AG7"/>
    <mergeCell ref="F13:X13"/>
    <mergeCell ref="B8:B9"/>
    <mergeCell ref="C8:D9"/>
    <mergeCell ref="G8:M8"/>
    <mergeCell ref="Q8:W8"/>
  </mergeCells>
  <phoneticPr fontId="5"/>
  <conditionalFormatting sqref="E7">
    <cfRule type="expression" dxfId="64" priority="57">
      <formula>$E$7=""</formula>
    </cfRule>
  </conditionalFormatting>
  <conditionalFormatting sqref="E8:E9">
    <cfRule type="expression" dxfId="63" priority="19">
      <formula>COUNTIF($AJ$8:$AJ$9,FALSE)=2</formula>
    </cfRule>
  </conditionalFormatting>
  <conditionalFormatting sqref="E13:F13">
    <cfRule type="expression" dxfId="62" priority="23">
      <formula>$AJ$13=FALSE</formula>
    </cfRule>
  </conditionalFormatting>
  <conditionalFormatting sqref="E16:F16">
    <cfRule type="expression" dxfId="61" priority="33">
      <formula>$E$16=""</formula>
    </cfRule>
  </conditionalFormatting>
  <conditionalFormatting sqref="E14:J14">
    <cfRule type="expression" dxfId="60" priority="20">
      <formula>COUNTIF($AJ$14:$AL$14,FALSE)=3</formula>
    </cfRule>
  </conditionalFormatting>
  <conditionalFormatting sqref="E10:N12">
    <cfRule type="expression" dxfId="59" priority="36">
      <formula>COUNTIF($AJ$10:$AK$12,FALSE)=4</formula>
    </cfRule>
  </conditionalFormatting>
  <conditionalFormatting sqref="E15:N15">
    <cfRule type="expression" dxfId="58" priority="38">
      <formula>AND($AJ$15=FALSE,$AK$15=FALSE,$AL$15=FALSE,$AM$15=FALSE)</formula>
    </cfRule>
  </conditionalFormatting>
  <conditionalFormatting sqref="E17:N17">
    <cfRule type="expression" dxfId="57" priority="42">
      <formula>AND($AJ$17=FALSE,$AK$17=FALSE)</formula>
    </cfRule>
  </conditionalFormatting>
  <conditionalFormatting sqref="E19:N20">
    <cfRule type="expression" dxfId="56" priority="31">
      <formula>COUNTIF($AJ$19:$AN$19,FALSE)=5</formula>
    </cfRule>
  </conditionalFormatting>
  <conditionalFormatting sqref="E26:N26 E27">
    <cfRule type="expression" dxfId="55" priority="50">
      <formula>AND($AJ$26=FALSE,$AK$26=FALSE)</formula>
    </cfRule>
  </conditionalFormatting>
  <conditionalFormatting sqref="E10:AG12 Y13:AG13 E13:F13">
    <cfRule type="expression" dxfId="54" priority="22">
      <formula>OR(AND($AJ$10=TRUE,$AM$10=TRUE),AND($AJ$10=TRUE,$AL$11=TRUE),AND($AJ$10=TRUE,$AL$12=TRUE),AND($AK$10=TRUE,$AL$11=TRUE),AND($AK$10=TRUE,$AL$12=TRUE))</formula>
    </cfRule>
  </conditionalFormatting>
  <conditionalFormatting sqref="F22:L22">
    <cfRule type="expression" dxfId="53" priority="51">
      <formula>$F$22=""</formula>
    </cfRule>
  </conditionalFormatting>
  <conditionalFormatting sqref="F24:L24">
    <cfRule type="expression" dxfId="52" priority="54">
      <formula>$F$24=""</formula>
    </cfRule>
  </conditionalFormatting>
  <conditionalFormatting sqref="G8:M8">
    <cfRule type="expression" dxfId="51" priority="64">
      <formula>$AJ$9=TRUE</formula>
    </cfRule>
    <cfRule type="containsBlanks" dxfId="50" priority="65">
      <formula>LEN(TRIM(G8))=0</formula>
    </cfRule>
  </conditionalFormatting>
  <conditionalFormatting sqref="H16:I16">
    <cfRule type="expression" dxfId="49" priority="52">
      <formula>$H$16=""</formula>
    </cfRule>
  </conditionalFormatting>
  <conditionalFormatting sqref="H12:M12">
    <cfRule type="expression" dxfId="48" priority="37">
      <formula>AND($AJ$12=TRUE,$H$12="")</formula>
    </cfRule>
  </conditionalFormatting>
  <conditionalFormatting sqref="H20:M20">
    <cfRule type="expression" dxfId="47" priority="46">
      <formula>AND($AN$19=TRUE,$H$20="")</formula>
    </cfRule>
  </conditionalFormatting>
  <conditionalFormatting sqref="I18">
    <cfRule type="expression" dxfId="46" priority="48">
      <formula>$I$18=""</formula>
    </cfRule>
    <cfRule type="expression" dxfId="45" priority="40">
      <formula>$AK$17=TRUE</formula>
    </cfRule>
    <cfRule type="expression" dxfId="44" priority="26">
      <formula>AND($AK$17=TRUE,$AM$17=TRUE)</formula>
    </cfRule>
  </conditionalFormatting>
  <conditionalFormatting sqref="L14:M14">
    <cfRule type="expression" dxfId="43" priority="21">
      <formula>$L$14=""</formula>
    </cfRule>
    <cfRule type="expression" dxfId="42" priority="28">
      <formula>AND(COUNTIF($AJ$14:$AL$14,TRUE)&gt;0,$L$14="")</formula>
    </cfRule>
  </conditionalFormatting>
  <conditionalFormatting sqref="O7">
    <cfRule type="expression" dxfId="41" priority="43">
      <formula>$O$7=""</formula>
    </cfRule>
  </conditionalFormatting>
  <conditionalFormatting sqref="O8:O9">
    <cfRule type="expression" dxfId="40" priority="18">
      <formula>COUNTIF($AK$8:$AK$9,FALSE)=2</formula>
    </cfRule>
  </conditionalFormatting>
  <conditionalFormatting sqref="O16:P16">
    <cfRule type="expression" dxfId="39" priority="32">
      <formula>$O$16=""</formula>
    </cfRule>
  </conditionalFormatting>
  <conditionalFormatting sqref="O14:T14">
    <cfRule type="expression" dxfId="38" priority="59">
      <formula>COUNTIF($AM$14:$AO$14,FALSE)=3</formula>
    </cfRule>
  </conditionalFormatting>
  <conditionalFormatting sqref="O10:X12">
    <cfRule type="expression" dxfId="37" priority="34">
      <formula>COUNTIF($AL$10:$AM$12,FALSE)=4</formula>
    </cfRule>
  </conditionalFormatting>
  <conditionalFormatting sqref="O15:X15">
    <cfRule type="expression" dxfId="36" priority="44">
      <formula>AND($AJ$16=FALSE,$AK$16=FALSE,$AL$16=FALSE,$AM$16=FALSE)</formula>
    </cfRule>
  </conditionalFormatting>
  <conditionalFormatting sqref="O17:X17">
    <cfRule type="expression" dxfId="35" priority="41">
      <formula>AND($AL$17=FALSE,$AM$17=FALSE)</formula>
    </cfRule>
  </conditionalFormatting>
  <conditionalFormatting sqref="O19:X20">
    <cfRule type="expression" dxfId="34" priority="30">
      <formula>COUNTIF($AJ$20:$AN$20,FALSE)=5</formula>
    </cfRule>
  </conditionalFormatting>
  <conditionalFormatting sqref="O26:X26 O27">
    <cfRule type="expression" dxfId="33" priority="49">
      <formula>AND($AL$26=FALSE,$AM$26=FALSE)</formula>
    </cfRule>
  </conditionalFormatting>
  <conditionalFormatting sqref="P22:V22">
    <cfRule type="expression" dxfId="32" priority="55">
      <formula>$P$22=""</formula>
    </cfRule>
  </conditionalFormatting>
  <conditionalFormatting sqref="P24:V24">
    <cfRule type="expression" dxfId="31" priority="53">
      <formula>$P$24=""</formula>
    </cfRule>
  </conditionalFormatting>
  <conditionalFormatting sqref="Q8">
    <cfRule type="containsBlanks" dxfId="30" priority="17">
      <formula>LEN(TRIM(Q8))=0</formula>
    </cfRule>
    <cfRule type="expression" dxfId="29" priority="16">
      <formula>$AK$9=TRUE</formula>
    </cfRule>
  </conditionalFormatting>
  <conditionalFormatting sqref="R16:S16">
    <cfRule type="expression" dxfId="28" priority="45">
      <formula>$R$16=""</formula>
    </cfRule>
  </conditionalFormatting>
  <conditionalFormatting sqref="R12:W12">
    <cfRule type="expression" dxfId="27" priority="35">
      <formula>AND($AL$12=TRUE,$R$12="")</formula>
    </cfRule>
  </conditionalFormatting>
  <conditionalFormatting sqref="R20:W20">
    <cfRule type="expression" dxfId="26" priority="29">
      <formula>AND($AN$20=TRUE,$R$20="")</formula>
    </cfRule>
  </conditionalFormatting>
  <conditionalFormatting sqref="S18">
    <cfRule type="expression" dxfId="25" priority="39">
      <formula>$AM$17=TRUE</formula>
    </cfRule>
    <cfRule type="expression" dxfId="24" priority="47">
      <formula>$S$18=""</formula>
    </cfRule>
  </conditionalFormatting>
  <conditionalFormatting sqref="V14:W14">
    <cfRule type="expression" dxfId="23" priority="13">
      <formula>AND(COUNTIF($AM$14:$AO$14,TRUE)&gt;0,$V$14="")</formula>
    </cfRule>
    <cfRule type="expression" dxfId="22" priority="58">
      <formula>$V$14=""</formula>
    </cfRule>
  </conditionalFormatting>
  <conditionalFormatting sqref="Y23">
    <cfRule type="expression" dxfId="21" priority="5">
      <formula>AND($F$24&lt;&gt;"",$P$24&lt;&gt;"",$F$24=$P$24)</formula>
    </cfRule>
  </conditionalFormatting>
  <conditionalFormatting sqref="Y7:AG7">
    <cfRule type="expression" dxfId="20" priority="8">
      <formula>OR(AND($E$7="",$O$7=""),$E$7&lt;&gt;$O$7)</formula>
    </cfRule>
  </conditionalFormatting>
  <conditionalFormatting sqref="Y7:AG16">
    <cfRule type="notContainsBlanks" dxfId="19" priority="7">
      <formula>LEN(TRIM(Y7))&gt;0</formula>
    </cfRule>
  </conditionalFormatting>
  <conditionalFormatting sqref="Y8:AG9">
    <cfRule type="expression" dxfId="18" priority="62">
      <formula>OR(OR($AJ$8&lt;&gt;$AK$8,$AJ$9&lt;&gt;$AK$9),AND($AJ$8=FALSE,$AK$8=FALSE,$AJ$9=FALSE,$AK$9=FALSE))</formula>
    </cfRule>
    <cfRule type="expression" dxfId="17" priority="63">
      <formula>AND($AJ$8=$AK$8,$AJ$9=$AK$9,$H$8=$R$8)</formula>
    </cfRule>
  </conditionalFormatting>
  <conditionalFormatting sqref="Y10:AG13">
    <cfRule type="expression" dxfId="16" priority="15">
      <formula>AND($AJ$10=$AL$10,$AK$10=$AM$10,$AJ$11=$AL$11,$AJ$12=$AL$12,$H$12=$R$12)</formula>
    </cfRule>
    <cfRule type="expression" dxfId="15" priority="14">
      <formula>OR(OR($AJ$10&lt;&gt;$AL$10,$AK$10&lt;&gt;$AM$10,$AJ$11&lt;&gt;$AL$11,$AJ$12&lt;&gt;$AL$12),COUNTIF($AJ$10:$AM$12,FALSE)=8)</formula>
    </cfRule>
  </conditionalFormatting>
  <conditionalFormatting sqref="Y14:AG14">
    <cfRule type="expression" dxfId="14" priority="11">
      <formula>OR(OR($L$14&lt;&gt;$V$14,$AJ$14&lt;&gt;$AM$14,$AK$14&lt;&gt;$AN$14,$AL$14&lt;&gt;$AO$14),COUNTIF($AJ$14:$AO$14,FALSE)=6)</formula>
    </cfRule>
    <cfRule type="expression" dxfId="13" priority="12">
      <formula>AND($AJ$14=$AM$14,$AK$14=$AN$14,$AL$14=$AO$14,$L$14=$V$14)</formula>
    </cfRule>
  </conditionalFormatting>
  <conditionalFormatting sqref="Y15:AG16">
    <cfRule type="expression" dxfId="12" priority="10">
      <formula>AND($AJ$15=$AJ$16,$AK$15=$AK$16,$AL$15=$AL$16,$AM$15=$AM$16,$E$16&amp;$H$16=$O$16&amp;$R$16)</formula>
    </cfRule>
    <cfRule type="expression" dxfId="11" priority="9">
      <formula>OR(OR(($E$16&amp;$H$16)&lt;&gt;($O$16&amp;$R$16),$AJ$15&lt;&gt;$AJ$16,$AK$15&lt;&gt;$AK$16,$AL$15&lt;&gt;$AL$16,$AM$15&lt;&gt;$AM$16),COUNTIF($AJ$15:$AM$16,FALSE)=8)</formula>
    </cfRule>
  </conditionalFormatting>
  <conditionalFormatting sqref="Y17:AG18">
    <cfRule type="expression" dxfId="10" priority="60">
      <formula>OR(AND($AJ$17=TRUE,$AL$17=TRUE,$I$18&lt;&gt;"",$S$18&lt;&gt;"",$I$18=$S$18),AND($AK$17=TRUE,$AM$17=TRUE))</formula>
    </cfRule>
    <cfRule type="expression" dxfId="9" priority="61">
      <formula>$Y$17=""</formula>
    </cfRule>
  </conditionalFormatting>
  <conditionalFormatting sqref="Y19:AG20">
    <cfRule type="expression" dxfId="8" priority="2">
      <formula>OR($AJ$19&lt;&gt;$AJ$20,$AK$19&lt;&gt;$AK$20,$AL$19&lt;&gt;$AL$20,$AM$19&lt;&gt;$AM$20,$AN$19&lt;&gt;$AN$20)</formula>
    </cfRule>
    <cfRule type="expression" dxfId="7" priority="3">
      <formula>COUNTIF($AJ$19:$AN$20,FALSE)=10</formula>
    </cfRule>
    <cfRule type="notContainsBlanks" dxfId="6" priority="1">
      <formula>LEN(TRIM(Y19))&gt;0</formula>
    </cfRule>
    <cfRule type="expression" dxfId="5" priority="4">
      <formula>OR(AND($AJ$19=TRUE,$AJ$20=TRUE),AND($AK$19=TRUE,$AK$20=TRUE),AND($AL$19=TRUE,$AL$20=TRUE),AND($AM$19=TRUE,$AM$20=TRUE),AND($AN$19=TRUE,$AN$20=TRUE))</formula>
    </cfRule>
  </conditionalFormatting>
  <conditionalFormatting sqref="Y21:AG22">
    <cfRule type="expression" dxfId="4" priority="24">
      <formula>AND($F$22&lt;&gt;"",$P$22&lt;&gt;"",$F$22=$P$22)</formula>
    </cfRule>
    <cfRule type="expression" dxfId="3" priority="25">
      <formula>$Y$21=""</formula>
    </cfRule>
  </conditionalFormatting>
  <conditionalFormatting sqref="Y23:AG25">
    <cfRule type="containsBlanks" dxfId="2" priority="6">
      <formula>LEN(TRIM(Y23))=0</formula>
    </cfRule>
  </conditionalFormatting>
  <conditionalFormatting sqref="Y26:AG27">
    <cfRule type="expression" dxfId="1" priority="27">
      <formula>OR(AND($AJ$26=TRUE,$AL$26=TRUE),AND($AK$26=TRUE,$AM$26=TRUE))</formula>
    </cfRule>
    <cfRule type="expression" dxfId="0" priority="56">
      <formula>$Y$26:$AG$28=""</formula>
    </cfRule>
  </conditionalFormatting>
  <dataValidations count="2">
    <dataValidation imeMode="hiragana" allowBlank="1" showInputMessage="1" showErrorMessage="1" sqref="Y7:AG27 H20:M20 R20:W20" xr:uid="{3C420E9B-AAE4-4364-A490-75C536050342}"/>
    <dataValidation imeMode="off" allowBlank="1" showInputMessage="1" showErrorMessage="1" sqref="E16 O16" xr:uid="{E9BA6021-2D88-41BC-BA8D-CE5F6C287ACE}"/>
  </dataValidations>
  <pageMargins left="0.70866141732283472" right="0.31496062992125984" top="0.62992125984251968" bottom="0.74803149606299213" header="0.31496062992125984" footer="0.31496062992125984"/>
  <pageSetup paperSize="9" scale="80" orientation="portrait" blackAndWhite="1" r:id="rId1"/>
  <headerFooter>
    <oddFooter>&amp;C&amp;"ＭＳ 明朝,標準" 加算⑧（従業員④-3）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1">
              <controlPr defaultSize="0" autoFill="0" autoPict="0">
                <anchor moveWithCells="1">
                  <from>
                    <xdr:col>14</xdr:col>
                    <xdr:colOff>0</xdr:colOff>
                    <xdr:row>9</xdr:row>
                    <xdr:rowOff>31750</xdr:rowOff>
                  </from>
                  <to>
                    <xdr:col>23</xdr:col>
                    <xdr:colOff>69850</xdr:colOff>
                    <xdr:row>10</xdr:row>
                    <xdr:rowOff>241300</xdr:rowOff>
                  </to>
                </anchor>
              </controlPr>
            </control>
          </mc:Choice>
        </mc:AlternateContent>
        <mc:AlternateContent xmlns:mc="http://schemas.openxmlformats.org/markup-compatibility/2006">
          <mc:Choice Requires="x14">
            <control shapeId="33794" r:id="rId5" name="Group Box 2">
              <controlPr defaultSize="0" autoFill="0" autoPict="0">
                <anchor moveWithCells="1">
                  <from>
                    <xdr:col>4</xdr:col>
                    <xdr:colOff>0</xdr:colOff>
                    <xdr:row>8</xdr:row>
                    <xdr:rowOff>260350</xdr:rowOff>
                  </from>
                  <to>
                    <xdr:col>13</xdr:col>
                    <xdr:colOff>304800</xdr:colOff>
                    <xdr:row>10</xdr:row>
                    <xdr:rowOff>336550</xdr:rowOff>
                  </to>
                </anchor>
              </controlPr>
            </control>
          </mc:Choice>
        </mc:AlternateContent>
        <mc:AlternateContent xmlns:mc="http://schemas.openxmlformats.org/markup-compatibility/2006">
          <mc:Choice Requires="x14">
            <control shapeId="33795"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33796"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33797" r:id="rId8" name="Group Box 5">
              <controlPr defaultSize="0" autoFill="0" autoPict="0">
                <anchor moveWithCells="1">
                  <from>
                    <xdr:col>4</xdr:col>
                    <xdr:colOff>0</xdr:colOff>
                    <xdr:row>20</xdr:row>
                    <xdr:rowOff>0</xdr:rowOff>
                  </from>
                  <to>
                    <xdr:col>14</xdr:col>
                    <xdr:colOff>12700</xdr:colOff>
                    <xdr:row>21</xdr:row>
                    <xdr:rowOff>336550</xdr:rowOff>
                  </to>
                </anchor>
              </controlPr>
            </control>
          </mc:Choice>
        </mc:AlternateContent>
        <mc:AlternateContent xmlns:mc="http://schemas.openxmlformats.org/markup-compatibility/2006">
          <mc:Choice Requires="x14">
            <control shapeId="33798" r:id="rId9" name="Group Box 6">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33799" r:id="rId10" name="Group Box 7">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33800" r:id="rId11" name="Group Box 8">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33801" r:id="rId12" name="Group Box 9">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33802" r:id="rId13" name="Group Box 10">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33803" r:id="rId14" name="Group Box 11">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33804" r:id="rId15" name="Group Box 12">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33805" r:id="rId16" name="Group Box 13">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33806" r:id="rId17" name="Group Box 14">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33807"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33808" r:id="rId19" name="Check Box 16">
              <controlPr locked="0" defaultSize="0" autoFill="0" autoLine="0" autoPict="0">
                <anchor moveWithCells="1">
                  <from>
                    <xdr:col>4</xdr:col>
                    <xdr:colOff>50800</xdr:colOff>
                    <xdr:row>9</xdr:row>
                    <xdr:rowOff>0</xdr:rowOff>
                  </from>
                  <to>
                    <xdr:col>5</xdr:col>
                    <xdr:colOff>88900</xdr:colOff>
                    <xdr:row>9</xdr:row>
                    <xdr:rowOff>304800</xdr:rowOff>
                  </to>
                </anchor>
              </controlPr>
            </control>
          </mc:Choice>
        </mc:AlternateContent>
        <mc:AlternateContent xmlns:mc="http://schemas.openxmlformats.org/markup-compatibility/2006">
          <mc:Choice Requires="x14">
            <control shapeId="33809" r:id="rId20" name="Check Box 17">
              <controlPr locked="0" defaultSize="0" autoFill="0" autoLine="0" autoPict="0">
                <anchor moveWithCells="1">
                  <from>
                    <xdr:col>7</xdr:col>
                    <xdr:colOff>31750</xdr:colOff>
                    <xdr:row>9</xdr:row>
                    <xdr:rowOff>19050</xdr:rowOff>
                  </from>
                  <to>
                    <xdr:col>8</xdr:col>
                    <xdr:colOff>57150</xdr:colOff>
                    <xdr:row>9</xdr:row>
                    <xdr:rowOff>304800</xdr:rowOff>
                  </to>
                </anchor>
              </controlPr>
            </control>
          </mc:Choice>
        </mc:AlternateContent>
        <mc:AlternateContent xmlns:mc="http://schemas.openxmlformats.org/markup-compatibility/2006">
          <mc:Choice Requires="x14">
            <control shapeId="33810" r:id="rId21" name="Check Box 18">
              <controlPr locked="0" defaultSize="0" autoFill="0" autoLine="0" autoPict="0">
                <anchor moveWithCells="1">
                  <from>
                    <xdr:col>14</xdr:col>
                    <xdr:colOff>38100</xdr:colOff>
                    <xdr:row>9</xdr:row>
                    <xdr:rowOff>38100</xdr:rowOff>
                  </from>
                  <to>
                    <xdr:col>15</xdr:col>
                    <xdr:colOff>107950</xdr:colOff>
                    <xdr:row>9</xdr:row>
                    <xdr:rowOff>266700</xdr:rowOff>
                  </to>
                </anchor>
              </controlPr>
            </control>
          </mc:Choice>
        </mc:AlternateContent>
        <mc:AlternateContent xmlns:mc="http://schemas.openxmlformats.org/markup-compatibility/2006">
          <mc:Choice Requires="x14">
            <control shapeId="33811" r:id="rId22" name="Check Box 19">
              <controlPr locked="0" defaultSize="0" autoFill="0" autoLine="0" autoPict="0">
                <anchor moveWithCells="1">
                  <from>
                    <xdr:col>17</xdr:col>
                    <xdr:colOff>69850</xdr:colOff>
                    <xdr:row>9</xdr:row>
                    <xdr:rowOff>31750</xdr:rowOff>
                  </from>
                  <to>
                    <xdr:col>18</xdr:col>
                    <xdr:colOff>88900</xdr:colOff>
                    <xdr:row>9</xdr:row>
                    <xdr:rowOff>285750</xdr:rowOff>
                  </to>
                </anchor>
              </controlPr>
            </control>
          </mc:Choice>
        </mc:AlternateContent>
        <mc:AlternateContent xmlns:mc="http://schemas.openxmlformats.org/markup-compatibility/2006">
          <mc:Choice Requires="x14">
            <control shapeId="33812" r:id="rId23" name="Check Box 20">
              <controlPr locked="0" defaultSize="0" autoFill="0" autoLine="0" autoPict="0">
                <anchor moveWithCells="1">
                  <from>
                    <xdr:col>4</xdr:col>
                    <xdr:colOff>50800</xdr:colOff>
                    <xdr:row>10</xdr:row>
                    <xdr:rowOff>31750</xdr:rowOff>
                  </from>
                  <to>
                    <xdr:col>5</xdr:col>
                    <xdr:colOff>133350</xdr:colOff>
                    <xdr:row>10</xdr:row>
                    <xdr:rowOff>285750</xdr:rowOff>
                  </to>
                </anchor>
              </controlPr>
            </control>
          </mc:Choice>
        </mc:AlternateContent>
        <mc:AlternateContent xmlns:mc="http://schemas.openxmlformats.org/markup-compatibility/2006">
          <mc:Choice Requires="x14">
            <control shapeId="33813" r:id="rId24" name="Check Box 21">
              <controlPr locked="0" defaultSize="0" autoFill="0" autoLine="0" autoPict="0">
                <anchor moveWithCells="1">
                  <from>
                    <xdr:col>14</xdr:col>
                    <xdr:colOff>38100</xdr:colOff>
                    <xdr:row>10</xdr:row>
                    <xdr:rowOff>50800</xdr:rowOff>
                  </from>
                  <to>
                    <xdr:col>15</xdr:col>
                    <xdr:colOff>88900</xdr:colOff>
                    <xdr:row>10</xdr:row>
                    <xdr:rowOff>298450</xdr:rowOff>
                  </to>
                </anchor>
              </controlPr>
            </control>
          </mc:Choice>
        </mc:AlternateContent>
        <mc:AlternateContent xmlns:mc="http://schemas.openxmlformats.org/markup-compatibility/2006">
          <mc:Choice Requires="x14">
            <control shapeId="33814" r:id="rId25" name="Check Box 22">
              <controlPr locked="0" defaultSize="0" autoFill="0" autoLine="0" autoPict="0">
                <anchor moveWithCells="1">
                  <from>
                    <xdr:col>4</xdr:col>
                    <xdr:colOff>50800</xdr:colOff>
                    <xdr:row>11</xdr:row>
                    <xdr:rowOff>69850</xdr:rowOff>
                  </from>
                  <to>
                    <xdr:col>5</xdr:col>
                    <xdr:colOff>69850</xdr:colOff>
                    <xdr:row>11</xdr:row>
                    <xdr:rowOff>304800</xdr:rowOff>
                  </to>
                </anchor>
              </controlPr>
            </control>
          </mc:Choice>
        </mc:AlternateContent>
        <mc:AlternateContent xmlns:mc="http://schemas.openxmlformats.org/markup-compatibility/2006">
          <mc:Choice Requires="x14">
            <control shapeId="33815" r:id="rId26" name="Check Box 23">
              <controlPr locked="0" defaultSize="0" autoFill="0" autoLine="0" autoPict="0">
                <anchor moveWithCells="1">
                  <from>
                    <xdr:col>14</xdr:col>
                    <xdr:colOff>38100</xdr:colOff>
                    <xdr:row>11</xdr:row>
                    <xdr:rowOff>69850</xdr:rowOff>
                  </from>
                  <to>
                    <xdr:col>15</xdr:col>
                    <xdr:colOff>69850</xdr:colOff>
                    <xdr:row>11</xdr:row>
                    <xdr:rowOff>304800</xdr:rowOff>
                  </to>
                </anchor>
              </controlPr>
            </control>
          </mc:Choice>
        </mc:AlternateContent>
        <mc:AlternateContent xmlns:mc="http://schemas.openxmlformats.org/markup-compatibility/2006">
          <mc:Choice Requires="x14">
            <control shapeId="33816" r:id="rId27" name="Check Box 24">
              <controlPr locked="0" defaultSize="0" autoFill="0" autoLine="0" autoPict="0">
                <anchor moveWithCells="1">
                  <from>
                    <xdr:col>4</xdr:col>
                    <xdr:colOff>50800</xdr:colOff>
                    <xdr:row>12</xdr:row>
                    <xdr:rowOff>76200</xdr:rowOff>
                  </from>
                  <to>
                    <xdr:col>5</xdr:col>
                    <xdr:colOff>69850</xdr:colOff>
                    <xdr:row>12</xdr:row>
                    <xdr:rowOff>336550</xdr:rowOff>
                  </to>
                </anchor>
              </controlPr>
            </control>
          </mc:Choice>
        </mc:AlternateContent>
        <mc:AlternateContent xmlns:mc="http://schemas.openxmlformats.org/markup-compatibility/2006">
          <mc:Choice Requires="x14">
            <control shapeId="33817" r:id="rId28" name="Check Box 25">
              <controlPr locked="0" defaultSize="0" autoFill="0" autoLine="0" autoPict="0">
                <anchor moveWithCells="1">
                  <from>
                    <xdr:col>4</xdr:col>
                    <xdr:colOff>76200</xdr:colOff>
                    <xdr:row>13</xdr:row>
                    <xdr:rowOff>222250</xdr:rowOff>
                  </from>
                  <to>
                    <xdr:col>5</xdr:col>
                    <xdr:colOff>50800</xdr:colOff>
                    <xdr:row>13</xdr:row>
                    <xdr:rowOff>457200</xdr:rowOff>
                  </to>
                </anchor>
              </controlPr>
            </control>
          </mc:Choice>
        </mc:AlternateContent>
        <mc:AlternateContent xmlns:mc="http://schemas.openxmlformats.org/markup-compatibility/2006">
          <mc:Choice Requires="x14">
            <control shapeId="33818" r:id="rId29" name="Check Box 26">
              <controlPr locked="0" defaultSize="0" autoFill="0" autoLine="0" autoPict="0">
                <anchor moveWithCells="1">
                  <from>
                    <xdr:col>6</xdr:col>
                    <xdr:colOff>127000</xdr:colOff>
                    <xdr:row>13</xdr:row>
                    <xdr:rowOff>260350</xdr:rowOff>
                  </from>
                  <to>
                    <xdr:col>7</xdr:col>
                    <xdr:colOff>0</xdr:colOff>
                    <xdr:row>13</xdr:row>
                    <xdr:rowOff>419100</xdr:rowOff>
                  </to>
                </anchor>
              </controlPr>
            </control>
          </mc:Choice>
        </mc:AlternateContent>
        <mc:AlternateContent xmlns:mc="http://schemas.openxmlformats.org/markup-compatibility/2006">
          <mc:Choice Requires="x14">
            <control shapeId="33819" r:id="rId30" name="Check Box 27">
              <controlPr locked="0" defaultSize="0" autoFill="0" autoLine="0" autoPict="0">
                <anchor moveWithCells="1">
                  <from>
                    <xdr:col>8</xdr:col>
                    <xdr:colOff>31750</xdr:colOff>
                    <xdr:row>13</xdr:row>
                    <xdr:rowOff>203200</xdr:rowOff>
                  </from>
                  <to>
                    <xdr:col>9</xdr:col>
                    <xdr:colOff>0</xdr:colOff>
                    <xdr:row>13</xdr:row>
                    <xdr:rowOff>469900</xdr:rowOff>
                  </to>
                </anchor>
              </controlPr>
            </control>
          </mc:Choice>
        </mc:AlternateContent>
        <mc:AlternateContent xmlns:mc="http://schemas.openxmlformats.org/markup-compatibility/2006">
          <mc:Choice Requires="x14">
            <control shapeId="33820" r:id="rId31" name="Check Box 28">
              <controlPr locked="0" defaultSize="0" autoFill="0" autoLine="0" autoPict="0">
                <anchor moveWithCells="1">
                  <from>
                    <xdr:col>14</xdr:col>
                    <xdr:colOff>69850</xdr:colOff>
                    <xdr:row>13</xdr:row>
                    <xdr:rowOff>203200</xdr:rowOff>
                  </from>
                  <to>
                    <xdr:col>15</xdr:col>
                    <xdr:colOff>107950</xdr:colOff>
                    <xdr:row>13</xdr:row>
                    <xdr:rowOff>450850</xdr:rowOff>
                  </to>
                </anchor>
              </controlPr>
            </control>
          </mc:Choice>
        </mc:AlternateContent>
        <mc:AlternateContent xmlns:mc="http://schemas.openxmlformats.org/markup-compatibility/2006">
          <mc:Choice Requires="x14">
            <control shapeId="33821" r:id="rId32" name="Check Box 29">
              <controlPr locked="0" defaultSize="0" autoFill="0" autoLine="0" autoPict="0">
                <anchor moveWithCells="1">
                  <from>
                    <xdr:col>18</xdr:col>
                    <xdr:colOff>31750</xdr:colOff>
                    <xdr:row>13</xdr:row>
                    <xdr:rowOff>209550</xdr:rowOff>
                  </from>
                  <to>
                    <xdr:col>19</xdr:col>
                    <xdr:colOff>0</xdr:colOff>
                    <xdr:row>13</xdr:row>
                    <xdr:rowOff>450850</xdr:rowOff>
                  </to>
                </anchor>
              </controlPr>
            </control>
          </mc:Choice>
        </mc:AlternateContent>
        <mc:AlternateContent xmlns:mc="http://schemas.openxmlformats.org/markup-compatibility/2006">
          <mc:Choice Requires="x14">
            <control shapeId="33822" r:id="rId33" name="Check Box 30">
              <controlPr locked="0" defaultSize="0" autoFill="0" autoLine="0" autoPict="0">
                <anchor moveWithCells="1">
                  <from>
                    <xdr:col>4</xdr:col>
                    <xdr:colOff>69850</xdr:colOff>
                    <xdr:row>14</xdr:row>
                    <xdr:rowOff>114300</xdr:rowOff>
                  </from>
                  <to>
                    <xdr:col>5</xdr:col>
                    <xdr:colOff>50800</xdr:colOff>
                    <xdr:row>14</xdr:row>
                    <xdr:rowOff>323850</xdr:rowOff>
                  </to>
                </anchor>
              </controlPr>
            </control>
          </mc:Choice>
        </mc:AlternateContent>
        <mc:AlternateContent xmlns:mc="http://schemas.openxmlformats.org/markup-compatibility/2006">
          <mc:Choice Requires="x14">
            <control shapeId="33823" r:id="rId34" name="Check Box 31">
              <controlPr locked="0" defaultSize="0" autoFill="0" autoLine="0" autoPict="0">
                <anchor moveWithCells="1">
                  <from>
                    <xdr:col>6</xdr:col>
                    <xdr:colOff>107950</xdr:colOff>
                    <xdr:row>14</xdr:row>
                    <xdr:rowOff>146050</xdr:rowOff>
                  </from>
                  <to>
                    <xdr:col>7</xdr:col>
                    <xdr:colOff>0</xdr:colOff>
                    <xdr:row>14</xdr:row>
                    <xdr:rowOff>317500</xdr:rowOff>
                  </to>
                </anchor>
              </controlPr>
            </control>
          </mc:Choice>
        </mc:AlternateContent>
        <mc:AlternateContent xmlns:mc="http://schemas.openxmlformats.org/markup-compatibility/2006">
          <mc:Choice Requires="x14">
            <control shapeId="33824" r:id="rId35" name="Check Box 32">
              <controlPr locked="0" defaultSize="0" autoFill="0" autoLine="0" autoPict="0">
                <anchor moveWithCells="1">
                  <from>
                    <xdr:col>8</xdr:col>
                    <xdr:colOff>31750</xdr:colOff>
                    <xdr:row>14</xdr:row>
                    <xdr:rowOff>88900</xdr:rowOff>
                  </from>
                  <to>
                    <xdr:col>9</xdr:col>
                    <xdr:colOff>0</xdr:colOff>
                    <xdr:row>14</xdr:row>
                    <xdr:rowOff>355600</xdr:rowOff>
                  </to>
                </anchor>
              </controlPr>
            </control>
          </mc:Choice>
        </mc:AlternateContent>
        <mc:AlternateContent xmlns:mc="http://schemas.openxmlformats.org/markup-compatibility/2006">
          <mc:Choice Requires="x14">
            <control shapeId="33825" r:id="rId36" name="Check Box 33">
              <controlPr locked="0" defaultSize="0" autoFill="0" autoLine="0" autoPict="0">
                <anchor moveWithCells="1">
                  <from>
                    <xdr:col>11</xdr:col>
                    <xdr:colOff>19050</xdr:colOff>
                    <xdr:row>14</xdr:row>
                    <xdr:rowOff>95250</xdr:rowOff>
                  </from>
                  <to>
                    <xdr:col>12</xdr:col>
                    <xdr:colOff>0</xdr:colOff>
                    <xdr:row>14</xdr:row>
                    <xdr:rowOff>355600</xdr:rowOff>
                  </to>
                </anchor>
              </controlPr>
            </control>
          </mc:Choice>
        </mc:AlternateContent>
        <mc:AlternateContent xmlns:mc="http://schemas.openxmlformats.org/markup-compatibility/2006">
          <mc:Choice Requires="x14">
            <control shapeId="33826" r:id="rId37" name="Check Box 34">
              <controlPr locked="0" defaultSize="0" autoFill="0" autoLine="0" autoPict="0">
                <anchor moveWithCells="1">
                  <from>
                    <xdr:col>14</xdr:col>
                    <xdr:colOff>69850</xdr:colOff>
                    <xdr:row>14</xdr:row>
                    <xdr:rowOff>107950</xdr:rowOff>
                  </from>
                  <to>
                    <xdr:col>15</xdr:col>
                    <xdr:colOff>107950</xdr:colOff>
                    <xdr:row>14</xdr:row>
                    <xdr:rowOff>342900</xdr:rowOff>
                  </to>
                </anchor>
              </controlPr>
            </control>
          </mc:Choice>
        </mc:AlternateContent>
        <mc:AlternateContent xmlns:mc="http://schemas.openxmlformats.org/markup-compatibility/2006">
          <mc:Choice Requires="x14">
            <control shapeId="33827" r:id="rId38" name="Check Box 35">
              <controlPr locked="0" defaultSize="0" autoFill="0" autoLine="0" autoPict="0">
                <anchor moveWithCells="1">
                  <from>
                    <xdr:col>16</xdr:col>
                    <xdr:colOff>165100</xdr:colOff>
                    <xdr:row>14</xdr:row>
                    <xdr:rowOff>127000</xdr:rowOff>
                  </from>
                  <to>
                    <xdr:col>17</xdr:col>
                    <xdr:colOff>69850</xdr:colOff>
                    <xdr:row>14</xdr:row>
                    <xdr:rowOff>317500</xdr:rowOff>
                  </to>
                </anchor>
              </controlPr>
            </control>
          </mc:Choice>
        </mc:AlternateContent>
        <mc:AlternateContent xmlns:mc="http://schemas.openxmlformats.org/markup-compatibility/2006">
          <mc:Choice Requires="x14">
            <control shapeId="33828" r:id="rId39" name="Check Box 36">
              <controlPr locked="0" defaultSize="0" autoFill="0" autoLine="0" autoPict="0">
                <anchor moveWithCells="1">
                  <from>
                    <xdr:col>18</xdr:col>
                    <xdr:colOff>57150</xdr:colOff>
                    <xdr:row>14</xdr:row>
                    <xdr:rowOff>95250</xdr:rowOff>
                  </from>
                  <to>
                    <xdr:col>19</xdr:col>
                    <xdr:colOff>0</xdr:colOff>
                    <xdr:row>14</xdr:row>
                    <xdr:rowOff>342900</xdr:rowOff>
                  </to>
                </anchor>
              </controlPr>
            </control>
          </mc:Choice>
        </mc:AlternateContent>
        <mc:AlternateContent xmlns:mc="http://schemas.openxmlformats.org/markup-compatibility/2006">
          <mc:Choice Requires="x14">
            <control shapeId="33829" r:id="rId40" name="Check Box 37">
              <controlPr locked="0" defaultSize="0" autoFill="0" autoLine="0" autoPict="0">
                <anchor moveWithCells="1">
                  <from>
                    <xdr:col>20</xdr:col>
                    <xdr:colOff>152400</xdr:colOff>
                    <xdr:row>14</xdr:row>
                    <xdr:rowOff>114300</xdr:rowOff>
                  </from>
                  <to>
                    <xdr:col>22</xdr:col>
                    <xdr:colOff>0</xdr:colOff>
                    <xdr:row>14</xdr:row>
                    <xdr:rowOff>336550</xdr:rowOff>
                  </to>
                </anchor>
              </controlPr>
            </control>
          </mc:Choice>
        </mc:AlternateContent>
        <mc:AlternateContent xmlns:mc="http://schemas.openxmlformats.org/markup-compatibility/2006">
          <mc:Choice Requires="x14">
            <control shapeId="33830" r:id="rId41" name="Check Box 38">
              <controlPr locked="0" defaultSize="0" autoFill="0" autoLine="0" autoPict="0">
                <anchor moveWithCells="1">
                  <from>
                    <xdr:col>4</xdr:col>
                    <xdr:colOff>31750</xdr:colOff>
                    <xdr:row>16</xdr:row>
                    <xdr:rowOff>31750</xdr:rowOff>
                  </from>
                  <to>
                    <xdr:col>5</xdr:col>
                    <xdr:colOff>31750</xdr:colOff>
                    <xdr:row>16</xdr:row>
                    <xdr:rowOff>279400</xdr:rowOff>
                  </to>
                </anchor>
              </controlPr>
            </control>
          </mc:Choice>
        </mc:AlternateContent>
        <mc:AlternateContent xmlns:mc="http://schemas.openxmlformats.org/markup-compatibility/2006">
          <mc:Choice Requires="x14">
            <control shapeId="33831" r:id="rId42" name="Check Box 39">
              <controlPr locked="0" defaultSize="0" autoFill="0" autoLine="0" autoPict="0">
                <anchor moveWithCells="1">
                  <from>
                    <xdr:col>8</xdr:col>
                    <xdr:colOff>50800</xdr:colOff>
                    <xdr:row>16</xdr:row>
                    <xdr:rowOff>76200</xdr:rowOff>
                  </from>
                  <to>
                    <xdr:col>9</xdr:col>
                    <xdr:colOff>0</xdr:colOff>
                    <xdr:row>16</xdr:row>
                    <xdr:rowOff>260350</xdr:rowOff>
                  </to>
                </anchor>
              </controlPr>
            </control>
          </mc:Choice>
        </mc:AlternateContent>
        <mc:AlternateContent xmlns:mc="http://schemas.openxmlformats.org/markup-compatibility/2006">
          <mc:Choice Requires="x14">
            <control shapeId="33832" r:id="rId43" name="Check Box 40">
              <controlPr locked="0" defaultSize="0" autoFill="0" autoLine="0" autoPict="0">
                <anchor moveWithCells="1">
                  <from>
                    <xdr:col>14</xdr:col>
                    <xdr:colOff>31750</xdr:colOff>
                    <xdr:row>16</xdr:row>
                    <xdr:rowOff>31750</xdr:rowOff>
                  </from>
                  <to>
                    <xdr:col>15</xdr:col>
                    <xdr:colOff>31750</xdr:colOff>
                    <xdr:row>16</xdr:row>
                    <xdr:rowOff>279400</xdr:rowOff>
                  </to>
                </anchor>
              </controlPr>
            </control>
          </mc:Choice>
        </mc:AlternateContent>
        <mc:AlternateContent xmlns:mc="http://schemas.openxmlformats.org/markup-compatibility/2006">
          <mc:Choice Requires="x14">
            <control shapeId="33833" r:id="rId44" name="Check Box 41">
              <controlPr locked="0" defaultSize="0" autoFill="0" autoLine="0" autoPict="0">
                <anchor moveWithCells="1">
                  <from>
                    <xdr:col>18</xdr:col>
                    <xdr:colOff>50800</xdr:colOff>
                    <xdr:row>16</xdr:row>
                    <xdr:rowOff>38100</xdr:rowOff>
                  </from>
                  <to>
                    <xdr:col>19</xdr:col>
                    <xdr:colOff>12700</xdr:colOff>
                    <xdr:row>16</xdr:row>
                    <xdr:rowOff>298450</xdr:rowOff>
                  </to>
                </anchor>
              </controlPr>
            </control>
          </mc:Choice>
        </mc:AlternateContent>
        <mc:AlternateContent xmlns:mc="http://schemas.openxmlformats.org/markup-compatibility/2006">
          <mc:Choice Requires="x14">
            <control shapeId="33834" r:id="rId45" name="Check Box 42">
              <controlPr locked="0" defaultSize="0" autoFill="0" autoLine="0" autoPict="0">
                <anchor moveWithCells="1">
                  <from>
                    <xdr:col>4</xdr:col>
                    <xdr:colOff>38100</xdr:colOff>
                    <xdr:row>25</xdr:row>
                    <xdr:rowOff>38100</xdr:rowOff>
                  </from>
                  <to>
                    <xdr:col>5</xdr:col>
                    <xdr:colOff>69850</xdr:colOff>
                    <xdr:row>25</xdr:row>
                    <xdr:rowOff>298450</xdr:rowOff>
                  </to>
                </anchor>
              </controlPr>
            </control>
          </mc:Choice>
        </mc:AlternateContent>
        <mc:AlternateContent xmlns:mc="http://schemas.openxmlformats.org/markup-compatibility/2006">
          <mc:Choice Requires="x14">
            <control shapeId="33835" r:id="rId46" name="Check Box 43">
              <controlPr locked="0" defaultSize="0" autoFill="0" autoLine="0" autoPict="0">
                <anchor moveWithCells="1">
                  <from>
                    <xdr:col>8</xdr:col>
                    <xdr:colOff>107950</xdr:colOff>
                    <xdr:row>25</xdr:row>
                    <xdr:rowOff>38100</xdr:rowOff>
                  </from>
                  <to>
                    <xdr:col>9</xdr:col>
                    <xdr:colOff>69850</xdr:colOff>
                    <xdr:row>25</xdr:row>
                    <xdr:rowOff>298450</xdr:rowOff>
                  </to>
                </anchor>
              </controlPr>
            </control>
          </mc:Choice>
        </mc:AlternateContent>
        <mc:AlternateContent xmlns:mc="http://schemas.openxmlformats.org/markup-compatibility/2006">
          <mc:Choice Requires="x14">
            <control shapeId="33836" r:id="rId47" name="Check Box 44">
              <controlPr locked="0" defaultSize="0" autoFill="0" autoLine="0" autoPict="0">
                <anchor moveWithCells="1">
                  <from>
                    <xdr:col>14</xdr:col>
                    <xdr:colOff>50800</xdr:colOff>
                    <xdr:row>25</xdr:row>
                    <xdr:rowOff>38100</xdr:rowOff>
                  </from>
                  <to>
                    <xdr:col>15</xdr:col>
                    <xdr:colOff>69850</xdr:colOff>
                    <xdr:row>25</xdr:row>
                    <xdr:rowOff>298450</xdr:rowOff>
                  </to>
                </anchor>
              </controlPr>
            </control>
          </mc:Choice>
        </mc:AlternateContent>
        <mc:AlternateContent xmlns:mc="http://schemas.openxmlformats.org/markup-compatibility/2006">
          <mc:Choice Requires="x14">
            <control shapeId="33837"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33838" r:id="rId49" name="Check Box 46">
              <controlPr locked="0" defaultSize="0" autoFill="0" autoLine="0" autoPict="0">
                <anchor moveWithCells="1">
                  <from>
                    <xdr:col>14</xdr:col>
                    <xdr:colOff>50800</xdr:colOff>
                    <xdr:row>18</xdr:row>
                    <xdr:rowOff>114300</xdr:rowOff>
                  </from>
                  <to>
                    <xdr:col>15</xdr:col>
                    <xdr:colOff>31750</xdr:colOff>
                    <xdr:row>18</xdr:row>
                    <xdr:rowOff>317500</xdr:rowOff>
                  </to>
                </anchor>
              </controlPr>
            </control>
          </mc:Choice>
        </mc:AlternateContent>
        <mc:AlternateContent xmlns:mc="http://schemas.openxmlformats.org/markup-compatibility/2006">
          <mc:Choice Requires="x14">
            <control shapeId="33839" r:id="rId50" name="Check Box 47">
              <controlPr locked="0" defaultSize="0" autoFill="0" autoLine="0" autoPict="0">
                <anchor moveWithCells="1">
                  <from>
                    <xdr:col>16</xdr:col>
                    <xdr:colOff>107950</xdr:colOff>
                    <xdr:row>18</xdr:row>
                    <xdr:rowOff>107950</xdr:rowOff>
                  </from>
                  <to>
                    <xdr:col>16</xdr:col>
                    <xdr:colOff>304800</xdr:colOff>
                    <xdr:row>18</xdr:row>
                    <xdr:rowOff>317500</xdr:rowOff>
                  </to>
                </anchor>
              </controlPr>
            </control>
          </mc:Choice>
        </mc:AlternateContent>
        <mc:AlternateContent xmlns:mc="http://schemas.openxmlformats.org/markup-compatibility/2006">
          <mc:Choice Requires="x14">
            <control shapeId="33840"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33841"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33842" r:id="rId53" name="Check Box 50">
              <controlPr locked="0" defaultSize="0" autoFill="0" autoLine="0" autoPict="0">
                <anchor moveWithCells="1">
                  <from>
                    <xdr:col>14</xdr:col>
                    <xdr:colOff>69850</xdr:colOff>
                    <xdr:row>19</xdr:row>
                    <xdr:rowOff>76200</xdr:rowOff>
                  </from>
                  <to>
                    <xdr:col>15</xdr:col>
                    <xdr:colOff>69850</xdr:colOff>
                    <xdr:row>19</xdr:row>
                    <xdr:rowOff>336550</xdr:rowOff>
                  </to>
                </anchor>
              </controlPr>
            </control>
          </mc:Choice>
        </mc:AlternateContent>
        <mc:AlternateContent xmlns:mc="http://schemas.openxmlformats.org/markup-compatibility/2006">
          <mc:Choice Requires="x14">
            <control shapeId="33843" r:id="rId54" name="Check Box 51">
              <controlPr locked="0" defaultSize="0" autoFill="0" autoLine="0" autoPict="0">
                <anchor moveWithCells="1">
                  <from>
                    <xdr:col>4</xdr:col>
                    <xdr:colOff>69850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33844" r:id="rId55" name="Check Box 52">
              <controlPr locked="0" defaultSize="0" autoFill="0" autoLine="0" autoPict="0">
                <anchor moveWithCells="1">
                  <from>
                    <xdr:col>6</xdr:col>
                    <xdr:colOff>107950</xdr:colOff>
                    <xdr:row>18</xdr:row>
                    <xdr:rowOff>107950</xdr:rowOff>
                  </from>
                  <to>
                    <xdr:col>7</xdr:col>
                    <xdr:colOff>0</xdr:colOff>
                    <xdr:row>18</xdr:row>
                    <xdr:rowOff>317500</xdr:rowOff>
                  </to>
                </anchor>
              </controlPr>
            </control>
          </mc:Choice>
        </mc:AlternateContent>
        <mc:AlternateContent xmlns:mc="http://schemas.openxmlformats.org/markup-compatibility/2006">
          <mc:Choice Requires="x14">
            <control shapeId="33845" r:id="rId56" name="Check Box 53">
              <controlPr locked="0" defaultSize="0" autoFill="0" autoLine="0" autoPict="0">
                <anchor moveWithCells="1">
                  <from>
                    <xdr:col>8</xdr:col>
                    <xdr:colOff>107950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33846"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33847" r:id="rId58" name="Check Box 55">
              <controlPr locked="0" defaultSize="0" autoFill="0" autoLine="0" autoPict="0">
                <anchor moveWithCells="1">
                  <from>
                    <xdr:col>4</xdr:col>
                    <xdr:colOff>69850</xdr:colOff>
                    <xdr:row>19</xdr:row>
                    <xdr:rowOff>107950</xdr:rowOff>
                  </from>
                  <to>
                    <xdr:col>5</xdr:col>
                    <xdr:colOff>76200</xdr:colOff>
                    <xdr:row>19</xdr:row>
                    <xdr:rowOff>355600</xdr:rowOff>
                  </to>
                </anchor>
              </controlPr>
            </control>
          </mc:Choice>
        </mc:AlternateContent>
        <mc:AlternateContent xmlns:mc="http://schemas.openxmlformats.org/markup-compatibility/2006">
          <mc:Choice Requires="x14">
            <control shapeId="33848"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33849" r:id="rId60" name="Check Box 57">
              <controlPr locked="0" defaultSize="0" autoFill="0" autoLine="0" autoPict="0">
                <anchor moveWithCells="1">
                  <from>
                    <xdr:col>16</xdr:col>
                    <xdr:colOff>146050</xdr:colOff>
                    <xdr:row>13</xdr:row>
                    <xdr:rowOff>209550</xdr:rowOff>
                  </from>
                  <to>
                    <xdr:col>17</xdr:col>
                    <xdr:colOff>69850</xdr:colOff>
                    <xdr:row>13</xdr:row>
                    <xdr:rowOff>450850</xdr:rowOff>
                  </to>
                </anchor>
              </controlPr>
            </control>
          </mc:Choice>
        </mc:AlternateContent>
        <mc:AlternateContent xmlns:mc="http://schemas.openxmlformats.org/markup-compatibility/2006">
          <mc:Choice Requires="x14">
            <control shapeId="33850" r:id="rId61" name="Check Box 58">
              <controlPr locked="0" defaultSize="0" autoFill="0" autoLine="0" autoPict="0">
                <anchor moveWithCells="1">
                  <from>
                    <xdr:col>4</xdr:col>
                    <xdr:colOff>19050</xdr:colOff>
                    <xdr:row>7</xdr:row>
                    <xdr:rowOff>266700</xdr:rowOff>
                  </from>
                  <to>
                    <xdr:col>5</xdr:col>
                    <xdr:colOff>12700</xdr:colOff>
                    <xdr:row>8</xdr:row>
                    <xdr:rowOff>228600</xdr:rowOff>
                  </to>
                </anchor>
              </controlPr>
            </control>
          </mc:Choice>
        </mc:AlternateContent>
        <mc:AlternateContent xmlns:mc="http://schemas.openxmlformats.org/markup-compatibility/2006">
          <mc:Choice Requires="x14">
            <control shapeId="33851"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33852"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33853" r:id="rId64" name="Check Box 61">
              <controlPr defaultSize="0" autoFill="0" autoLine="0" autoPict="0">
                <anchor moveWithCells="1">
                  <from>
                    <xdr:col>4</xdr:col>
                    <xdr:colOff>19050</xdr:colOff>
                    <xdr:row>7</xdr:row>
                    <xdr:rowOff>38100</xdr:rowOff>
                  </from>
                  <to>
                    <xdr:col>5</xdr:col>
                    <xdr:colOff>76200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2C540A-C7FC-4AC6-A19A-B05896602FF7}">
          <x14:formula1>
            <xm:f>入力規則!$D$2:$D$100</xm:f>
          </x14:formula1>
          <xm:sqref>E7:X7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44354-B45C-4D6E-816F-DA4A0FE52EF7}">
  <sheetPr>
    <tabColor theme="0" tint="-0.499984740745262"/>
  </sheetPr>
  <dimension ref="A1:U102"/>
  <sheetViews>
    <sheetView workbookViewId="0"/>
  </sheetViews>
  <sheetFormatPr defaultColWidth="8.90625" defaultRowHeight="15"/>
  <cols>
    <col min="1" max="1" width="42.90625" bestFit="1" customWidth="1"/>
    <col min="3" max="3" width="29.90625" bestFit="1" customWidth="1"/>
    <col min="4" max="4" width="84.90625" bestFit="1" customWidth="1"/>
    <col min="7" max="7" width="8.90625" style="143"/>
    <col min="11" max="11" width="12.453125" style="144" customWidth="1"/>
    <col min="12" max="12" width="11.6328125" style="144" customWidth="1"/>
    <col min="13" max="13" width="3.453125" bestFit="1" customWidth="1"/>
    <col min="20" max="21" width="8.90625" style="137"/>
  </cols>
  <sheetData>
    <row r="1" spans="1:21">
      <c r="A1" s="188" t="s">
        <v>117</v>
      </c>
      <c r="C1" s="189" t="s">
        <v>118</v>
      </c>
      <c r="D1" s="190"/>
      <c r="F1" s="133" t="s">
        <v>18</v>
      </c>
      <c r="G1" s="134" t="s">
        <v>90</v>
      </c>
      <c r="H1" s="133" t="s">
        <v>29</v>
      </c>
      <c r="I1" s="135" t="s">
        <v>119</v>
      </c>
      <c r="J1" s="145" t="s">
        <v>234</v>
      </c>
      <c r="K1" s="191" t="s">
        <v>235</v>
      </c>
      <c r="L1" s="144" t="s">
        <v>236</v>
      </c>
      <c r="Q1" s="136" t="s">
        <v>237</v>
      </c>
      <c r="R1" s="136"/>
      <c r="T1" s="137" t="s">
        <v>237</v>
      </c>
    </row>
    <row r="2" spans="1:21" ht="16">
      <c r="A2" s="192" t="s">
        <v>238</v>
      </c>
      <c r="C2" s="193"/>
      <c r="D2" s="190" t="s">
        <v>120</v>
      </c>
      <c r="F2" s="138">
        <v>3</v>
      </c>
      <c r="G2" s="139">
        <v>1</v>
      </c>
      <c r="H2" s="139">
        <v>1</v>
      </c>
      <c r="I2" s="140">
        <v>1</v>
      </c>
      <c r="J2" s="145" t="s">
        <v>239</v>
      </c>
      <c r="K2" s="194">
        <v>0</v>
      </c>
      <c r="L2" s="145" t="s">
        <v>240</v>
      </c>
      <c r="M2" s="145">
        <v>1</v>
      </c>
      <c r="N2" s="194">
        <v>200000</v>
      </c>
      <c r="Q2" s="136" t="b">
        <f>A2=R2</f>
        <v>1</v>
      </c>
      <c r="R2" s="195" t="s">
        <v>241</v>
      </c>
      <c r="T2" s="137" t="b">
        <f>D2=U2</f>
        <v>1</v>
      </c>
      <c r="U2" s="196" t="s">
        <v>120</v>
      </c>
    </row>
    <row r="3" spans="1:21">
      <c r="A3" s="192" t="s">
        <v>242</v>
      </c>
      <c r="C3" s="193"/>
      <c r="D3" s="190" t="s">
        <v>121</v>
      </c>
      <c r="F3" s="138">
        <v>4</v>
      </c>
      <c r="G3" s="139">
        <v>2</v>
      </c>
      <c r="H3" s="139">
        <v>2</v>
      </c>
      <c r="I3" s="140">
        <v>2</v>
      </c>
      <c r="J3" s="145" t="s">
        <v>243</v>
      </c>
      <c r="K3" s="197">
        <v>250000</v>
      </c>
      <c r="L3" s="145" t="s">
        <v>244</v>
      </c>
      <c r="M3" s="145">
        <v>2</v>
      </c>
      <c r="N3" s="194">
        <v>400000</v>
      </c>
      <c r="Q3" s="136" t="b">
        <f t="shared" ref="Q3:Q24" si="0">A3=R3</f>
        <v>1</v>
      </c>
      <c r="R3" s="195" t="s">
        <v>242</v>
      </c>
      <c r="T3" s="137" t="b">
        <f t="shared" ref="T3:T66" si="1">D3=U3</f>
        <v>1</v>
      </c>
      <c r="U3" s="196" t="s">
        <v>121</v>
      </c>
    </row>
    <row r="4" spans="1:21">
      <c r="A4" s="192" t="s">
        <v>245</v>
      </c>
      <c r="C4" s="193"/>
      <c r="D4" s="190" t="s">
        <v>122</v>
      </c>
      <c r="F4" s="138">
        <v>5</v>
      </c>
      <c r="G4" s="139">
        <v>3</v>
      </c>
      <c r="H4" s="139">
        <v>3</v>
      </c>
      <c r="I4" s="141">
        <v>3</v>
      </c>
      <c r="J4" s="145" t="s">
        <v>246</v>
      </c>
      <c r="K4" s="197">
        <v>550000</v>
      </c>
      <c r="L4" s="145" t="s">
        <v>247</v>
      </c>
      <c r="M4" s="145">
        <v>3</v>
      </c>
      <c r="N4" s="194">
        <v>500000</v>
      </c>
      <c r="Q4" s="136" t="b">
        <f t="shared" si="0"/>
        <v>1</v>
      </c>
      <c r="R4" s="195" t="s">
        <v>245</v>
      </c>
      <c r="T4" s="137" t="b">
        <f t="shared" si="1"/>
        <v>1</v>
      </c>
      <c r="U4" s="196" t="s">
        <v>122</v>
      </c>
    </row>
    <row r="5" spans="1:21">
      <c r="A5" s="192" t="s">
        <v>248</v>
      </c>
      <c r="C5" s="193"/>
      <c r="D5" s="190" t="s">
        <v>123</v>
      </c>
      <c r="F5" s="138">
        <v>6</v>
      </c>
      <c r="G5" s="139">
        <v>4</v>
      </c>
      <c r="H5" s="139">
        <v>4</v>
      </c>
      <c r="I5" s="141">
        <v>4</v>
      </c>
      <c r="J5" s="145" t="s">
        <v>249</v>
      </c>
      <c r="K5" s="197">
        <v>825000</v>
      </c>
      <c r="L5" s="194" t="s">
        <v>250</v>
      </c>
      <c r="M5" s="145">
        <v>4</v>
      </c>
      <c r="N5" s="194">
        <v>500000</v>
      </c>
      <c r="Q5" s="136" t="b">
        <f t="shared" si="0"/>
        <v>1</v>
      </c>
      <c r="R5" s="195" t="s">
        <v>248</v>
      </c>
      <c r="T5" s="137" t="b">
        <f t="shared" si="1"/>
        <v>1</v>
      </c>
      <c r="U5" s="196" t="s">
        <v>123</v>
      </c>
    </row>
    <row r="6" spans="1:21">
      <c r="A6" s="192" t="s">
        <v>251</v>
      </c>
      <c r="C6" s="193"/>
      <c r="D6" s="190" t="s">
        <v>124</v>
      </c>
      <c r="F6" s="138">
        <v>7</v>
      </c>
      <c r="G6" s="139">
        <v>5</v>
      </c>
      <c r="H6" s="139">
        <v>5</v>
      </c>
      <c r="I6" s="141">
        <v>5</v>
      </c>
      <c r="K6" s="194">
        <v>1100000</v>
      </c>
      <c r="L6" s="145" t="s">
        <v>252</v>
      </c>
      <c r="M6" s="145">
        <v>5</v>
      </c>
      <c r="N6" s="194">
        <v>700000</v>
      </c>
      <c r="Q6" s="136" t="b">
        <f t="shared" si="0"/>
        <v>1</v>
      </c>
      <c r="R6" s="195" t="s">
        <v>251</v>
      </c>
      <c r="T6" s="137" t="b">
        <f t="shared" si="1"/>
        <v>1</v>
      </c>
      <c r="U6" s="196" t="s">
        <v>124</v>
      </c>
    </row>
    <row r="7" spans="1:21">
      <c r="A7" s="192" t="s">
        <v>253</v>
      </c>
      <c r="C7" s="193"/>
      <c r="D7" s="190" t="s">
        <v>125</v>
      </c>
      <c r="F7" s="138">
        <v>8</v>
      </c>
      <c r="G7" s="139">
        <v>6</v>
      </c>
      <c r="H7" s="139">
        <v>6</v>
      </c>
      <c r="I7" s="141">
        <v>6</v>
      </c>
      <c r="K7" s="194">
        <v>1375000</v>
      </c>
      <c r="L7" s="145" t="s">
        <v>254</v>
      </c>
      <c r="M7" s="145">
        <v>6</v>
      </c>
      <c r="N7" s="194">
        <v>700000</v>
      </c>
      <c r="Q7" s="136" t="b">
        <f t="shared" si="0"/>
        <v>1</v>
      </c>
      <c r="R7" s="195" t="s">
        <v>253</v>
      </c>
      <c r="T7" s="137" t="b">
        <f t="shared" si="1"/>
        <v>1</v>
      </c>
      <c r="U7" s="196" t="s">
        <v>125</v>
      </c>
    </row>
    <row r="8" spans="1:21">
      <c r="A8" s="192" t="s">
        <v>255</v>
      </c>
      <c r="C8" s="193"/>
      <c r="D8" s="190" t="s">
        <v>126</v>
      </c>
      <c r="F8" s="138">
        <v>9</v>
      </c>
      <c r="G8" s="139">
        <v>7</v>
      </c>
      <c r="H8" s="139">
        <v>7</v>
      </c>
      <c r="I8" s="141">
        <v>7</v>
      </c>
      <c r="K8" s="194">
        <v>1650000</v>
      </c>
      <c r="L8" s="145" t="s">
        <v>256</v>
      </c>
      <c r="M8" s="145">
        <v>7</v>
      </c>
      <c r="N8" s="194">
        <v>900000</v>
      </c>
      <c r="Q8" s="136" t="b">
        <f t="shared" si="0"/>
        <v>1</v>
      </c>
      <c r="R8" s="195" t="s">
        <v>255</v>
      </c>
      <c r="T8" s="137" t="b">
        <f t="shared" si="1"/>
        <v>1</v>
      </c>
      <c r="U8" s="196" t="s">
        <v>126</v>
      </c>
    </row>
    <row r="9" spans="1:21">
      <c r="A9" s="192" t="s">
        <v>257</v>
      </c>
      <c r="C9" s="193"/>
      <c r="D9" s="190" t="s">
        <v>127</v>
      </c>
      <c r="F9" s="142">
        <v>10</v>
      </c>
      <c r="G9" s="139">
        <v>8</v>
      </c>
      <c r="H9" s="139">
        <v>8</v>
      </c>
      <c r="I9" s="141">
        <v>8</v>
      </c>
      <c r="K9" s="194">
        <v>1925000</v>
      </c>
      <c r="L9" s="194" t="s">
        <v>258</v>
      </c>
      <c r="M9" s="145">
        <v>8</v>
      </c>
      <c r="N9" s="194">
        <v>500000</v>
      </c>
      <c r="Q9" s="136" t="b">
        <f t="shared" si="0"/>
        <v>1</v>
      </c>
      <c r="R9" s="195" t="s">
        <v>257</v>
      </c>
      <c r="T9" s="137" t="b">
        <f t="shared" si="1"/>
        <v>1</v>
      </c>
      <c r="U9" s="196" t="s">
        <v>127</v>
      </c>
    </row>
    <row r="10" spans="1:21">
      <c r="A10" s="192" t="s">
        <v>259</v>
      </c>
      <c r="C10" s="193"/>
      <c r="D10" s="190" t="s">
        <v>128</v>
      </c>
      <c r="F10" s="143"/>
      <c r="G10" s="139">
        <v>9</v>
      </c>
      <c r="H10" s="139">
        <v>9</v>
      </c>
      <c r="I10" s="141">
        <v>9</v>
      </c>
      <c r="K10" s="194">
        <v>2200000</v>
      </c>
      <c r="L10" s="194" t="s">
        <v>260</v>
      </c>
      <c r="M10" s="145">
        <v>9</v>
      </c>
      <c r="N10" s="194">
        <v>500000</v>
      </c>
      <c r="Q10" s="136" t="b">
        <f t="shared" si="0"/>
        <v>1</v>
      </c>
      <c r="R10" s="195" t="s">
        <v>259</v>
      </c>
      <c r="T10" s="137" t="b">
        <f t="shared" si="1"/>
        <v>1</v>
      </c>
      <c r="U10" s="196" t="s">
        <v>128</v>
      </c>
    </row>
    <row r="11" spans="1:21">
      <c r="A11" s="192" t="s">
        <v>261</v>
      </c>
      <c r="C11" s="190"/>
      <c r="D11" s="190" t="s">
        <v>129</v>
      </c>
      <c r="F11" s="143"/>
      <c r="G11" s="139">
        <v>10</v>
      </c>
      <c r="H11" s="139">
        <v>10</v>
      </c>
      <c r="K11" s="194">
        <v>2475000</v>
      </c>
      <c r="L11" s="145" t="s">
        <v>262</v>
      </c>
      <c r="M11" s="145">
        <v>10</v>
      </c>
      <c r="N11" s="194">
        <v>700000</v>
      </c>
      <c r="Q11" s="136" t="b">
        <f t="shared" si="0"/>
        <v>1</v>
      </c>
      <c r="R11" s="195" t="s">
        <v>261</v>
      </c>
      <c r="T11" s="137" t="b">
        <f t="shared" si="1"/>
        <v>1</v>
      </c>
      <c r="U11" s="196" t="s">
        <v>129</v>
      </c>
    </row>
    <row r="12" spans="1:21">
      <c r="A12" s="192" t="s">
        <v>130</v>
      </c>
      <c r="C12" s="193"/>
      <c r="D12" s="190" t="s">
        <v>131</v>
      </c>
      <c r="F12" s="143"/>
      <c r="G12" s="139">
        <v>11</v>
      </c>
      <c r="H12" s="139">
        <v>11</v>
      </c>
      <c r="K12" s="194">
        <v>2750000</v>
      </c>
      <c r="L12" s="194" t="s">
        <v>263</v>
      </c>
      <c r="M12" s="145">
        <v>11</v>
      </c>
      <c r="N12" s="194">
        <v>300000</v>
      </c>
      <c r="Q12" s="136" t="b">
        <f t="shared" si="0"/>
        <v>1</v>
      </c>
      <c r="R12" s="195" t="s">
        <v>130</v>
      </c>
      <c r="T12" s="137" t="b">
        <f t="shared" si="1"/>
        <v>1</v>
      </c>
      <c r="U12" s="196" t="s">
        <v>131</v>
      </c>
    </row>
    <row r="13" spans="1:21">
      <c r="A13" s="192" t="s">
        <v>264</v>
      </c>
      <c r="C13" s="193"/>
      <c r="D13" s="190" t="s">
        <v>132</v>
      </c>
      <c r="F13" s="143"/>
      <c r="G13" s="139">
        <v>12</v>
      </c>
      <c r="H13" s="139">
        <v>12</v>
      </c>
      <c r="K13" s="194">
        <v>3025000</v>
      </c>
      <c r="L13" s="194" t="s">
        <v>265</v>
      </c>
      <c r="M13" s="145">
        <v>12</v>
      </c>
      <c r="N13" s="194">
        <v>500000</v>
      </c>
      <c r="Q13" s="136" t="b">
        <f t="shared" si="0"/>
        <v>1</v>
      </c>
      <c r="R13" s="195" t="s">
        <v>264</v>
      </c>
      <c r="T13" s="137" t="b">
        <f t="shared" si="1"/>
        <v>1</v>
      </c>
      <c r="U13" s="196" t="s">
        <v>132</v>
      </c>
    </row>
    <row r="14" spans="1:21">
      <c r="A14" s="192" t="s">
        <v>266</v>
      </c>
      <c r="C14" s="193"/>
      <c r="D14" s="190" t="s">
        <v>133</v>
      </c>
      <c r="H14" s="139">
        <v>13</v>
      </c>
      <c r="K14" s="194">
        <v>3300000</v>
      </c>
      <c r="L14" s="145" t="s">
        <v>267</v>
      </c>
      <c r="M14" s="145">
        <v>13</v>
      </c>
      <c r="N14" s="194">
        <v>700000</v>
      </c>
      <c r="Q14" s="136" t="b">
        <f t="shared" si="0"/>
        <v>1</v>
      </c>
      <c r="R14" s="195" t="s">
        <v>266</v>
      </c>
      <c r="T14" s="137" t="b">
        <f t="shared" si="1"/>
        <v>1</v>
      </c>
      <c r="U14" s="196" t="s">
        <v>133</v>
      </c>
    </row>
    <row r="15" spans="1:21">
      <c r="A15" s="192" t="s">
        <v>268</v>
      </c>
      <c r="C15" s="193"/>
      <c r="D15" s="190" t="s">
        <v>134</v>
      </c>
      <c r="H15" s="139">
        <v>14</v>
      </c>
      <c r="Q15" s="136" t="b">
        <f t="shared" si="0"/>
        <v>1</v>
      </c>
      <c r="R15" s="195" t="s">
        <v>268</v>
      </c>
      <c r="T15" s="137" t="b">
        <f t="shared" si="1"/>
        <v>1</v>
      </c>
      <c r="U15" s="196" t="s">
        <v>134</v>
      </c>
    </row>
    <row r="16" spans="1:21">
      <c r="A16" s="192" t="s">
        <v>269</v>
      </c>
      <c r="C16" s="193"/>
      <c r="D16" s="190" t="s">
        <v>135</v>
      </c>
      <c r="H16" s="139">
        <v>15</v>
      </c>
      <c r="Q16" s="136" t="b">
        <f t="shared" si="0"/>
        <v>1</v>
      </c>
      <c r="R16" s="195" t="s">
        <v>269</v>
      </c>
      <c r="T16" s="137" t="b">
        <f t="shared" si="1"/>
        <v>1</v>
      </c>
      <c r="U16" s="196" t="s">
        <v>135</v>
      </c>
    </row>
    <row r="17" spans="1:21">
      <c r="A17" s="192" t="s">
        <v>270</v>
      </c>
      <c r="C17" s="193"/>
      <c r="D17" s="190" t="s">
        <v>136</v>
      </c>
      <c r="H17" s="139">
        <v>16</v>
      </c>
      <c r="Q17" s="136" t="b">
        <f t="shared" si="0"/>
        <v>1</v>
      </c>
      <c r="R17" s="195" t="s">
        <v>270</v>
      </c>
      <c r="T17" s="137" t="b">
        <f t="shared" si="1"/>
        <v>1</v>
      </c>
      <c r="U17" s="196" t="s">
        <v>136</v>
      </c>
    </row>
    <row r="18" spans="1:21">
      <c r="A18" s="192" t="s">
        <v>271</v>
      </c>
      <c r="C18" s="193"/>
      <c r="D18" s="190" t="s">
        <v>137</v>
      </c>
      <c r="H18" s="139">
        <v>17</v>
      </c>
      <c r="Q18" s="136" t="b">
        <f t="shared" si="0"/>
        <v>1</v>
      </c>
      <c r="R18" s="195" t="s">
        <v>271</v>
      </c>
      <c r="T18" s="137" t="b">
        <f t="shared" si="1"/>
        <v>1</v>
      </c>
      <c r="U18" s="196" t="s">
        <v>137</v>
      </c>
    </row>
    <row r="19" spans="1:21">
      <c r="A19" s="192" t="s">
        <v>272</v>
      </c>
      <c r="C19" s="193"/>
      <c r="D19" s="190" t="s">
        <v>138</v>
      </c>
      <c r="H19" s="139">
        <v>18</v>
      </c>
      <c r="Q19" s="136" t="b">
        <f t="shared" si="0"/>
        <v>1</v>
      </c>
      <c r="R19" s="195" t="s">
        <v>272</v>
      </c>
      <c r="T19" s="137" t="b">
        <f t="shared" si="1"/>
        <v>1</v>
      </c>
      <c r="U19" s="196" t="s">
        <v>138</v>
      </c>
    </row>
    <row r="20" spans="1:21">
      <c r="A20" s="192" t="s">
        <v>273</v>
      </c>
      <c r="C20" s="193"/>
      <c r="D20" s="190" t="s">
        <v>139</v>
      </c>
      <c r="H20" s="139">
        <v>19</v>
      </c>
      <c r="Q20" s="136" t="b">
        <f t="shared" si="0"/>
        <v>1</v>
      </c>
      <c r="R20" s="195" t="s">
        <v>273</v>
      </c>
      <c r="T20" s="137" t="b">
        <f t="shared" si="1"/>
        <v>1</v>
      </c>
      <c r="U20" s="196" t="s">
        <v>139</v>
      </c>
    </row>
    <row r="21" spans="1:21">
      <c r="A21" s="192" t="s">
        <v>274</v>
      </c>
      <c r="C21" s="193"/>
      <c r="D21" s="190" t="s">
        <v>140</v>
      </c>
      <c r="H21" s="139">
        <v>20</v>
      </c>
      <c r="Q21" s="136" t="b">
        <f t="shared" si="0"/>
        <v>1</v>
      </c>
      <c r="R21" s="195" t="s">
        <v>274</v>
      </c>
      <c r="T21" s="137" t="b">
        <f t="shared" si="1"/>
        <v>1</v>
      </c>
      <c r="U21" s="196" t="s">
        <v>140</v>
      </c>
    </row>
    <row r="22" spans="1:21">
      <c r="C22" s="198"/>
      <c r="D22" s="190" t="s">
        <v>141</v>
      </c>
      <c r="H22" s="139">
        <v>21</v>
      </c>
      <c r="Q22" s="136" t="b">
        <f t="shared" si="0"/>
        <v>1</v>
      </c>
      <c r="T22" s="137" t="b">
        <f t="shared" si="1"/>
        <v>1</v>
      </c>
      <c r="U22" s="196" t="s">
        <v>141</v>
      </c>
    </row>
    <row r="23" spans="1:21">
      <c r="C23" s="193"/>
      <c r="D23" s="190" t="s">
        <v>142</v>
      </c>
      <c r="H23" s="139">
        <v>22</v>
      </c>
      <c r="Q23" s="136" t="b">
        <f t="shared" si="0"/>
        <v>1</v>
      </c>
      <c r="T23" s="137" t="b">
        <f t="shared" si="1"/>
        <v>1</v>
      </c>
      <c r="U23" s="196" t="s">
        <v>142</v>
      </c>
    </row>
    <row r="24" spans="1:21">
      <c r="C24" s="193"/>
      <c r="D24" s="190" t="s">
        <v>143</v>
      </c>
      <c r="H24" s="139">
        <v>23</v>
      </c>
      <c r="Q24" s="136" t="b">
        <f t="shared" si="0"/>
        <v>1</v>
      </c>
      <c r="T24" s="137" t="b">
        <f t="shared" si="1"/>
        <v>1</v>
      </c>
      <c r="U24" s="196" t="s">
        <v>143</v>
      </c>
    </row>
    <row r="25" spans="1:21">
      <c r="C25" s="193"/>
      <c r="D25" s="190" t="s">
        <v>144</v>
      </c>
      <c r="H25" s="139">
        <v>24</v>
      </c>
      <c r="T25" s="137" t="b">
        <f t="shared" si="1"/>
        <v>1</v>
      </c>
      <c r="U25" s="196" t="s">
        <v>144</v>
      </c>
    </row>
    <row r="26" spans="1:21">
      <c r="C26" s="199"/>
      <c r="D26" s="190" t="s">
        <v>145</v>
      </c>
      <c r="H26" s="139">
        <v>25</v>
      </c>
      <c r="T26" s="137" t="b">
        <f t="shared" si="1"/>
        <v>1</v>
      </c>
      <c r="U26" s="196" t="s">
        <v>145</v>
      </c>
    </row>
    <row r="27" spans="1:21">
      <c r="C27" s="193"/>
      <c r="D27" s="190" t="s">
        <v>146</v>
      </c>
      <c r="H27" s="139">
        <v>26</v>
      </c>
      <c r="T27" s="137" t="b">
        <f t="shared" si="1"/>
        <v>1</v>
      </c>
      <c r="U27" s="196" t="s">
        <v>146</v>
      </c>
    </row>
    <row r="28" spans="1:21">
      <c r="C28" s="193"/>
      <c r="D28" s="190" t="s">
        <v>147</v>
      </c>
      <c r="H28" s="139">
        <v>27</v>
      </c>
      <c r="T28" s="137" t="b">
        <f t="shared" si="1"/>
        <v>1</v>
      </c>
      <c r="U28" s="196" t="s">
        <v>147</v>
      </c>
    </row>
    <row r="29" spans="1:21">
      <c r="C29" s="193"/>
      <c r="D29" s="190" t="s">
        <v>148</v>
      </c>
      <c r="H29" s="139">
        <v>28</v>
      </c>
      <c r="T29" s="137" t="b">
        <f t="shared" si="1"/>
        <v>1</v>
      </c>
      <c r="U29" s="196" t="s">
        <v>148</v>
      </c>
    </row>
    <row r="30" spans="1:21">
      <c r="C30" s="193"/>
      <c r="D30" s="190" t="s">
        <v>149</v>
      </c>
      <c r="H30" s="139">
        <v>29</v>
      </c>
      <c r="T30" s="137" t="b">
        <f t="shared" si="1"/>
        <v>1</v>
      </c>
      <c r="U30" s="196" t="s">
        <v>149</v>
      </c>
    </row>
    <row r="31" spans="1:21">
      <c r="C31" s="193"/>
      <c r="D31" s="190" t="s">
        <v>150</v>
      </c>
      <c r="H31" s="139">
        <v>30</v>
      </c>
      <c r="T31" s="137" t="b">
        <f t="shared" si="1"/>
        <v>1</v>
      </c>
      <c r="U31" s="196" t="s">
        <v>150</v>
      </c>
    </row>
    <row r="32" spans="1:21">
      <c r="C32" s="193"/>
      <c r="D32" s="190" t="s">
        <v>151</v>
      </c>
      <c r="H32" s="139">
        <v>31</v>
      </c>
      <c r="T32" s="137" t="b">
        <f t="shared" si="1"/>
        <v>1</v>
      </c>
      <c r="U32" s="196" t="s">
        <v>151</v>
      </c>
    </row>
    <row r="33" spans="3:21">
      <c r="C33" s="193"/>
      <c r="D33" s="190" t="s">
        <v>152</v>
      </c>
      <c r="T33" s="137" t="b">
        <f t="shared" si="1"/>
        <v>1</v>
      </c>
      <c r="U33" s="196" t="s">
        <v>152</v>
      </c>
    </row>
    <row r="34" spans="3:21">
      <c r="C34" s="193"/>
      <c r="D34" s="190" t="s">
        <v>153</v>
      </c>
      <c r="T34" s="137" t="b">
        <f t="shared" si="1"/>
        <v>1</v>
      </c>
      <c r="U34" s="196" t="s">
        <v>153</v>
      </c>
    </row>
    <row r="35" spans="3:21">
      <c r="C35" s="193"/>
      <c r="D35" s="190" t="s">
        <v>154</v>
      </c>
      <c r="T35" s="137" t="b">
        <f t="shared" si="1"/>
        <v>1</v>
      </c>
      <c r="U35" s="196" t="s">
        <v>154</v>
      </c>
    </row>
    <row r="36" spans="3:21">
      <c r="C36" s="193"/>
      <c r="D36" s="190" t="s">
        <v>155</v>
      </c>
      <c r="T36" s="137" t="b">
        <f t="shared" si="1"/>
        <v>1</v>
      </c>
      <c r="U36" s="196" t="s">
        <v>155</v>
      </c>
    </row>
    <row r="37" spans="3:21">
      <c r="C37" s="193"/>
      <c r="D37" s="190" t="s">
        <v>156</v>
      </c>
      <c r="T37" s="137" t="b">
        <f t="shared" si="1"/>
        <v>1</v>
      </c>
      <c r="U37" s="196" t="s">
        <v>156</v>
      </c>
    </row>
    <row r="38" spans="3:21">
      <c r="C38" s="193"/>
      <c r="D38" s="190" t="s">
        <v>157</v>
      </c>
      <c r="T38" s="137" t="b">
        <f t="shared" si="1"/>
        <v>1</v>
      </c>
      <c r="U38" s="196" t="s">
        <v>157</v>
      </c>
    </row>
    <row r="39" spans="3:21">
      <c r="C39" s="193"/>
      <c r="D39" s="190" t="s">
        <v>158</v>
      </c>
      <c r="T39" s="137" t="b">
        <f t="shared" si="1"/>
        <v>1</v>
      </c>
      <c r="U39" s="196" t="s">
        <v>158</v>
      </c>
    </row>
    <row r="40" spans="3:21">
      <c r="C40" s="193"/>
      <c r="D40" s="190" t="s">
        <v>159</v>
      </c>
      <c r="T40" s="137" t="b">
        <f t="shared" si="1"/>
        <v>1</v>
      </c>
      <c r="U40" s="196" t="s">
        <v>159</v>
      </c>
    </row>
    <row r="41" spans="3:21">
      <c r="C41" s="193"/>
      <c r="D41" s="190" t="s">
        <v>160</v>
      </c>
      <c r="T41" s="137" t="b">
        <f t="shared" si="1"/>
        <v>1</v>
      </c>
      <c r="U41" s="196" t="s">
        <v>160</v>
      </c>
    </row>
    <row r="42" spans="3:21">
      <c r="C42" s="193"/>
      <c r="D42" s="190" t="s">
        <v>161</v>
      </c>
      <c r="T42" s="137" t="b">
        <f t="shared" si="1"/>
        <v>1</v>
      </c>
      <c r="U42" s="196" t="s">
        <v>161</v>
      </c>
    </row>
    <row r="43" spans="3:21">
      <c r="C43" s="193"/>
      <c r="D43" s="190" t="s">
        <v>162</v>
      </c>
      <c r="T43" s="137" t="b">
        <f t="shared" si="1"/>
        <v>1</v>
      </c>
      <c r="U43" s="196" t="s">
        <v>162</v>
      </c>
    </row>
    <row r="44" spans="3:21">
      <c r="C44" s="193"/>
      <c r="D44" s="190" t="s">
        <v>163</v>
      </c>
      <c r="T44" s="137" t="b">
        <f t="shared" si="1"/>
        <v>1</v>
      </c>
      <c r="U44" s="196" t="s">
        <v>163</v>
      </c>
    </row>
    <row r="45" spans="3:21">
      <c r="C45" s="193"/>
      <c r="D45" s="190" t="s">
        <v>164</v>
      </c>
      <c r="T45" s="137" t="b">
        <f t="shared" si="1"/>
        <v>1</v>
      </c>
      <c r="U45" s="196" t="s">
        <v>164</v>
      </c>
    </row>
    <row r="46" spans="3:21">
      <c r="C46" s="193"/>
      <c r="D46" s="190" t="s">
        <v>165</v>
      </c>
      <c r="T46" s="137" t="b">
        <f t="shared" si="1"/>
        <v>1</v>
      </c>
      <c r="U46" s="196" t="s">
        <v>165</v>
      </c>
    </row>
    <row r="47" spans="3:21">
      <c r="C47" s="193"/>
      <c r="D47" s="190" t="s">
        <v>166</v>
      </c>
      <c r="T47" s="137" t="b">
        <f t="shared" si="1"/>
        <v>1</v>
      </c>
      <c r="U47" s="196" t="s">
        <v>166</v>
      </c>
    </row>
    <row r="48" spans="3:21">
      <c r="C48" s="193"/>
      <c r="D48" s="190" t="s">
        <v>167</v>
      </c>
      <c r="T48" s="137" t="b">
        <f t="shared" si="1"/>
        <v>1</v>
      </c>
      <c r="U48" s="196" t="s">
        <v>167</v>
      </c>
    </row>
    <row r="49" spans="3:21">
      <c r="C49" s="193"/>
      <c r="D49" s="190" t="s">
        <v>168</v>
      </c>
      <c r="T49" s="137" t="b">
        <f t="shared" si="1"/>
        <v>1</v>
      </c>
      <c r="U49" s="196" t="s">
        <v>168</v>
      </c>
    </row>
    <row r="50" spans="3:21">
      <c r="C50" s="193"/>
      <c r="D50" s="190" t="s">
        <v>169</v>
      </c>
      <c r="T50" s="137" t="b">
        <f t="shared" si="1"/>
        <v>1</v>
      </c>
      <c r="U50" s="196" t="s">
        <v>169</v>
      </c>
    </row>
    <row r="51" spans="3:21">
      <c r="C51" s="193"/>
      <c r="D51" s="190" t="s">
        <v>170</v>
      </c>
      <c r="T51" s="137" t="b">
        <f t="shared" si="1"/>
        <v>1</v>
      </c>
      <c r="U51" s="196" t="s">
        <v>170</v>
      </c>
    </row>
    <row r="52" spans="3:21">
      <c r="C52" s="193"/>
      <c r="D52" s="190" t="s">
        <v>171</v>
      </c>
      <c r="T52" s="137" t="b">
        <f t="shared" si="1"/>
        <v>1</v>
      </c>
      <c r="U52" s="196" t="s">
        <v>171</v>
      </c>
    </row>
    <row r="53" spans="3:21">
      <c r="C53" s="193"/>
      <c r="D53" s="190" t="s">
        <v>172</v>
      </c>
      <c r="T53" s="137" t="b">
        <f t="shared" si="1"/>
        <v>1</v>
      </c>
      <c r="U53" s="196" t="s">
        <v>172</v>
      </c>
    </row>
    <row r="54" spans="3:21">
      <c r="C54" s="193"/>
      <c r="D54" s="190" t="s">
        <v>173</v>
      </c>
      <c r="T54" s="137" t="b">
        <f t="shared" si="1"/>
        <v>1</v>
      </c>
      <c r="U54" s="196" t="s">
        <v>173</v>
      </c>
    </row>
    <row r="55" spans="3:21">
      <c r="C55" s="193"/>
      <c r="D55" s="190" t="s">
        <v>174</v>
      </c>
      <c r="T55" s="137" t="b">
        <f t="shared" si="1"/>
        <v>1</v>
      </c>
      <c r="U55" s="196" t="s">
        <v>174</v>
      </c>
    </row>
    <row r="56" spans="3:21">
      <c r="C56" s="193"/>
      <c r="D56" s="190" t="s">
        <v>175</v>
      </c>
      <c r="T56" s="137" t="b">
        <f t="shared" si="1"/>
        <v>1</v>
      </c>
      <c r="U56" s="196" t="s">
        <v>175</v>
      </c>
    </row>
    <row r="57" spans="3:21">
      <c r="C57" s="193"/>
      <c r="D57" s="190" t="s">
        <v>176</v>
      </c>
      <c r="T57" s="137" t="b">
        <f t="shared" si="1"/>
        <v>1</v>
      </c>
      <c r="U57" s="196" t="s">
        <v>176</v>
      </c>
    </row>
    <row r="58" spans="3:21">
      <c r="C58" s="193"/>
      <c r="D58" s="190" t="s">
        <v>177</v>
      </c>
      <c r="T58" s="137" t="b">
        <f t="shared" si="1"/>
        <v>1</v>
      </c>
      <c r="U58" s="196" t="s">
        <v>177</v>
      </c>
    </row>
    <row r="59" spans="3:21">
      <c r="C59" s="193"/>
      <c r="D59" s="190" t="s">
        <v>178</v>
      </c>
      <c r="T59" s="137" t="b">
        <f t="shared" si="1"/>
        <v>1</v>
      </c>
      <c r="U59" s="196" t="s">
        <v>178</v>
      </c>
    </row>
    <row r="60" spans="3:21">
      <c r="C60" s="193"/>
      <c r="D60" s="190" t="s">
        <v>179</v>
      </c>
      <c r="T60" s="137" t="b">
        <f t="shared" si="1"/>
        <v>1</v>
      </c>
      <c r="U60" s="196" t="s">
        <v>179</v>
      </c>
    </row>
    <row r="61" spans="3:21">
      <c r="C61" s="193"/>
      <c r="D61" s="190" t="s">
        <v>180</v>
      </c>
      <c r="T61" s="137" t="b">
        <f t="shared" si="1"/>
        <v>1</v>
      </c>
      <c r="U61" s="196" t="s">
        <v>180</v>
      </c>
    </row>
    <row r="62" spans="3:21">
      <c r="C62" s="193"/>
      <c r="D62" s="190" t="s">
        <v>181</v>
      </c>
      <c r="T62" s="137" t="b">
        <f t="shared" si="1"/>
        <v>1</v>
      </c>
      <c r="U62" s="196" t="s">
        <v>181</v>
      </c>
    </row>
    <row r="63" spans="3:21">
      <c r="C63" s="193"/>
      <c r="D63" s="190" t="s">
        <v>182</v>
      </c>
      <c r="T63" s="137" t="b">
        <f t="shared" si="1"/>
        <v>1</v>
      </c>
      <c r="U63" s="196" t="s">
        <v>182</v>
      </c>
    </row>
    <row r="64" spans="3:21">
      <c r="C64" s="193"/>
      <c r="D64" s="190" t="s">
        <v>183</v>
      </c>
      <c r="T64" s="137" t="b">
        <f t="shared" si="1"/>
        <v>1</v>
      </c>
      <c r="U64" s="196" t="s">
        <v>183</v>
      </c>
    </row>
    <row r="65" spans="3:21">
      <c r="C65" s="193"/>
      <c r="D65" s="190" t="s">
        <v>184</v>
      </c>
      <c r="T65" s="137" t="b">
        <f t="shared" si="1"/>
        <v>1</v>
      </c>
      <c r="U65" s="196" t="s">
        <v>184</v>
      </c>
    </row>
    <row r="66" spans="3:21">
      <c r="C66" s="193"/>
      <c r="D66" s="190" t="s">
        <v>185</v>
      </c>
      <c r="T66" s="137" t="b">
        <f t="shared" si="1"/>
        <v>1</v>
      </c>
      <c r="U66" s="196" t="s">
        <v>185</v>
      </c>
    </row>
    <row r="67" spans="3:21">
      <c r="C67" s="193"/>
      <c r="D67" s="190" t="s">
        <v>186</v>
      </c>
      <c r="T67" s="137" t="b">
        <f t="shared" ref="T67:T102" si="2">D67=U67</f>
        <v>1</v>
      </c>
      <c r="U67" s="196" t="s">
        <v>186</v>
      </c>
    </row>
    <row r="68" spans="3:21">
      <c r="C68" s="193"/>
      <c r="D68" s="190" t="s">
        <v>187</v>
      </c>
      <c r="T68" s="137" t="b">
        <f t="shared" si="2"/>
        <v>1</v>
      </c>
      <c r="U68" s="196" t="s">
        <v>187</v>
      </c>
    </row>
    <row r="69" spans="3:21">
      <c r="C69" s="193"/>
      <c r="D69" s="190" t="s">
        <v>188</v>
      </c>
      <c r="T69" s="137" t="b">
        <f t="shared" si="2"/>
        <v>1</v>
      </c>
      <c r="U69" s="196" t="s">
        <v>188</v>
      </c>
    </row>
    <row r="70" spans="3:21">
      <c r="C70" s="193"/>
      <c r="D70" s="190" t="s">
        <v>189</v>
      </c>
      <c r="T70" s="137" t="b">
        <f t="shared" si="2"/>
        <v>1</v>
      </c>
      <c r="U70" s="196" t="s">
        <v>189</v>
      </c>
    </row>
    <row r="71" spans="3:21">
      <c r="C71" s="193"/>
      <c r="D71" s="190" t="s">
        <v>190</v>
      </c>
      <c r="T71" s="137" t="b">
        <f t="shared" si="2"/>
        <v>1</v>
      </c>
      <c r="U71" s="196" t="s">
        <v>190</v>
      </c>
    </row>
    <row r="72" spans="3:21">
      <c r="C72" s="193"/>
      <c r="D72" s="190" t="s">
        <v>191</v>
      </c>
      <c r="T72" s="137" t="b">
        <f t="shared" si="2"/>
        <v>1</v>
      </c>
      <c r="U72" s="196" t="s">
        <v>191</v>
      </c>
    </row>
    <row r="73" spans="3:21">
      <c r="C73" s="193"/>
      <c r="D73" s="190" t="s">
        <v>192</v>
      </c>
      <c r="T73" s="137" t="b">
        <f t="shared" si="2"/>
        <v>1</v>
      </c>
      <c r="U73" s="196" t="s">
        <v>192</v>
      </c>
    </row>
    <row r="74" spans="3:21">
      <c r="C74" s="193"/>
      <c r="D74" s="190" t="s">
        <v>193</v>
      </c>
      <c r="T74" s="137" t="b">
        <f t="shared" si="2"/>
        <v>1</v>
      </c>
      <c r="U74" s="196" t="s">
        <v>193</v>
      </c>
    </row>
    <row r="75" spans="3:21">
      <c r="D75" t="s">
        <v>194</v>
      </c>
      <c r="T75" s="137" t="b">
        <f t="shared" si="2"/>
        <v>1</v>
      </c>
      <c r="U75" s="137" t="s">
        <v>194</v>
      </c>
    </row>
    <row r="76" spans="3:21">
      <c r="D76" t="s">
        <v>195</v>
      </c>
      <c r="T76" s="137" t="b">
        <f t="shared" si="2"/>
        <v>1</v>
      </c>
      <c r="U76" s="137" t="s">
        <v>195</v>
      </c>
    </row>
    <row r="77" spans="3:21">
      <c r="D77" t="s">
        <v>196</v>
      </c>
      <c r="T77" s="137" t="b">
        <f t="shared" si="2"/>
        <v>1</v>
      </c>
      <c r="U77" s="137" t="s">
        <v>196</v>
      </c>
    </row>
    <row r="78" spans="3:21">
      <c r="D78" t="s">
        <v>197</v>
      </c>
      <c r="T78" s="137" t="b">
        <f t="shared" si="2"/>
        <v>1</v>
      </c>
      <c r="U78" s="137" t="s">
        <v>197</v>
      </c>
    </row>
    <row r="79" spans="3:21">
      <c r="D79" t="s">
        <v>198</v>
      </c>
      <c r="T79" s="137" t="b">
        <f t="shared" si="2"/>
        <v>1</v>
      </c>
      <c r="U79" s="137" t="s">
        <v>198</v>
      </c>
    </row>
    <row r="80" spans="3:21">
      <c r="D80" t="s">
        <v>199</v>
      </c>
      <c r="T80" s="137" t="b">
        <f t="shared" si="2"/>
        <v>1</v>
      </c>
      <c r="U80" s="137" t="s">
        <v>199</v>
      </c>
    </row>
    <row r="81" spans="4:21">
      <c r="D81" t="s">
        <v>200</v>
      </c>
      <c r="T81" s="137" t="b">
        <f t="shared" si="2"/>
        <v>1</v>
      </c>
      <c r="U81" s="137" t="s">
        <v>200</v>
      </c>
    </row>
    <row r="82" spans="4:21">
      <c r="D82" t="s">
        <v>201</v>
      </c>
      <c r="T82" s="137" t="b">
        <f t="shared" si="2"/>
        <v>1</v>
      </c>
      <c r="U82" s="137" t="s">
        <v>201</v>
      </c>
    </row>
    <row r="83" spans="4:21">
      <c r="D83" t="s">
        <v>202</v>
      </c>
      <c r="T83" s="137" t="b">
        <f t="shared" si="2"/>
        <v>1</v>
      </c>
      <c r="U83" s="137" t="s">
        <v>202</v>
      </c>
    </row>
    <row r="84" spans="4:21">
      <c r="D84" t="s">
        <v>203</v>
      </c>
      <c r="T84" s="137" t="b">
        <f t="shared" si="2"/>
        <v>1</v>
      </c>
      <c r="U84" s="137" t="s">
        <v>203</v>
      </c>
    </row>
    <row r="85" spans="4:21">
      <c r="D85" t="s">
        <v>204</v>
      </c>
      <c r="T85" s="137" t="b">
        <f t="shared" si="2"/>
        <v>1</v>
      </c>
      <c r="U85" s="137" t="s">
        <v>204</v>
      </c>
    </row>
    <row r="86" spans="4:21">
      <c r="D86" t="s">
        <v>205</v>
      </c>
      <c r="T86" s="137" t="b">
        <f t="shared" si="2"/>
        <v>1</v>
      </c>
      <c r="U86" s="137" t="s">
        <v>205</v>
      </c>
    </row>
    <row r="87" spans="4:21">
      <c r="D87" t="s">
        <v>206</v>
      </c>
      <c r="T87" s="137" t="b">
        <f t="shared" si="2"/>
        <v>1</v>
      </c>
      <c r="U87" s="137" t="s">
        <v>206</v>
      </c>
    </row>
    <row r="88" spans="4:21">
      <c r="D88" t="s">
        <v>207</v>
      </c>
      <c r="T88" s="137" t="b">
        <f t="shared" si="2"/>
        <v>1</v>
      </c>
      <c r="U88" s="137" t="s">
        <v>207</v>
      </c>
    </row>
    <row r="89" spans="4:21">
      <c r="D89" t="s">
        <v>208</v>
      </c>
      <c r="T89" s="137" t="b">
        <f t="shared" si="2"/>
        <v>1</v>
      </c>
      <c r="U89" s="137" t="s">
        <v>208</v>
      </c>
    </row>
    <row r="90" spans="4:21">
      <c r="D90" t="s">
        <v>209</v>
      </c>
      <c r="T90" s="137" t="b">
        <f t="shared" si="2"/>
        <v>1</v>
      </c>
      <c r="U90" s="137" t="s">
        <v>209</v>
      </c>
    </row>
    <row r="91" spans="4:21">
      <c r="D91" t="s">
        <v>210</v>
      </c>
      <c r="T91" s="137" t="b">
        <f t="shared" si="2"/>
        <v>1</v>
      </c>
      <c r="U91" s="137" t="s">
        <v>210</v>
      </c>
    </row>
    <row r="92" spans="4:21">
      <c r="D92" t="s">
        <v>211</v>
      </c>
      <c r="T92" s="137" t="b">
        <f t="shared" si="2"/>
        <v>1</v>
      </c>
      <c r="U92" s="137" t="s">
        <v>211</v>
      </c>
    </row>
    <row r="93" spans="4:21">
      <c r="D93" t="s">
        <v>212</v>
      </c>
      <c r="T93" s="137" t="b">
        <f t="shared" si="2"/>
        <v>1</v>
      </c>
      <c r="U93" s="137" t="s">
        <v>212</v>
      </c>
    </row>
    <row r="94" spans="4:21">
      <c r="D94" t="s">
        <v>213</v>
      </c>
      <c r="T94" s="137" t="b">
        <f t="shared" si="2"/>
        <v>1</v>
      </c>
      <c r="U94" s="137" t="s">
        <v>213</v>
      </c>
    </row>
    <row r="95" spans="4:21">
      <c r="D95" t="s">
        <v>214</v>
      </c>
      <c r="T95" s="137" t="b">
        <f t="shared" si="2"/>
        <v>1</v>
      </c>
      <c r="U95" s="137" t="s">
        <v>214</v>
      </c>
    </row>
    <row r="96" spans="4:21">
      <c r="D96" t="s">
        <v>215</v>
      </c>
      <c r="T96" s="137" t="b">
        <f t="shared" si="2"/>
        <v>1</v>
      </c>
      <c r="U96" s="137" t="s">
        <v>215</v>
      </c>
    </row>
    <row r="97" spans="4:21">
      <c r="D97" t="s">
        <v>216</v>
      </c>
      <c r="T97" s="137" t="b">
        <f t="shared" si="2"/>
        <v>1</v>
      </c>
      <c r="U97" s="137" t="s">
        <v>216</v>
      </c>
    </row>
    <row r="98" spans="4:21">
      <c r="D98" t="s">
        <v>217</v>
      </c>
      <c r="T98" s="137" t="b">
        <f t="shared" si="2"/>
        <v>1</v>
      </c>
      <c r="U98" s="137" t="s">
        <v>217</v>
      </c>
    </row>
    <row r="99" spans="4:21">
      <c r="D99" t="s">
        <v>218</v>
      </c>
      <c r="T99" s="137" t="b">
        <f t="shared" si="2"/>
        <v>1</v>
      </c>
      <c r="U99" s="137" t="s">
        <v>218</v>
      </c>
    </row>
    <row r="100" spans="4:21">
      <c r="D100" t="s">
        <v>219</v>
      </c>
      <c r="T100" s="137" t="b">
        <f t="shared" si="2"/>
        <v>1</v>
      </c>
      <c r="U100" s="137" t="s">
        <v>219</v>
      </c>
    </row>
    <row r="101" spans="4:21">
      <c r="T101" s="137" t="b">
        <f t="shared" si="2"/>
        <v>1</v>
      </c>
    </row>
    <row r="102" spans="4:21">
      <c r="T102" s="137" t="b">
        <f t="shared" si="2"/>
        <v>1</v>
      </c>
    </row>
  </sheetData>
  <sheetProtection selectLockedCells="1"/>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04CC-0507-4B21-8940-8CA552B8A8E8}">
  <sheetPr>
    <tabColor theme="3" tint="0.79998168889431442"/>
  </sheetPr>
  <dimension ref="A1:AS30"/>
  <sheetViews>
    <sheetView zoomScaleNormal="100" workbookViewId="0">
      <selection activeCell="H8" sqref="H8:P8"/>
    </sheetView>
  </sheetViews>
  <sheetFormatPr defaultColWidth="9" defaultRowHeight="13.5"/>
  <cols>
    <col min="1" max="1" width="1.36328125" style="1" customWidth="1"/>
    <col min="2" max="2" width="3.36328125" style="26" customWidth="1"/>
    <col min="3" max="3" width="1.90625" style="1" customWidth="1"/>
    <col min="4" max="4" width="3.6328125" style="1" customWidth="1"/>
    <col min="5" max="5" width="6.08984375" style="1" customWidth="1"/>
    <col min="6" max="7" width="3.08984375" style="1" customWidth="1"/>
    <col min="8" max="14" width="2.453125" style="1" customWidth="1"/>
    <col min="15" max="15" width="10.6328125" style="1" customWidth="1"/>
    <col min="16" max="16" width="3.08984375" style="1" customWidth="1"/>
    <col min="17" max="23" width="2.453125" style="1" customWidth="1"/>
    <col min="24" max="24" width="10.6328125" style="1" customWidth="1"/>
    <col min="25" max="25" width="3.08984375" style="1" customWidth="1"/>
    <col min="26" max="26" width="27.90625" style="30" customWidth="1"/>
    <col min="27" max="27" width="31.08984375" style="156" customWidth="1"/>
    <col min="28" max="28" width="8.08984375" style="156" customWidth="1"/>
    <col min="29" max="31" width="8.6328125" style="210" hidden="1" customWidth="1"/>
    <col min="32" max="32" width="8.6328125" style="207" hidden="1" customWidth="1"/>
    <col min="33" max="37" width="9" style="1" customWidth="1"/>
    <col min="38" max="38" width="6.08984375" style="1" customWidth="1"/>
    <col min="39" max="39" width="2.453125" style="1" customWidth="1"/>
    <col min="40" max="41" width="9" style="1" customWidth="1"/>
    <col min="42" max="16384" width="9" style="1"/>
  </cols>
  <sheetData>
    <row r="1" spans="2:45" ht="15.75" customHeight="1">
      <c r="Y1" s="2"/>
      <c r="Z1" s="2" t="str">
        <f>'加算⑧（①-1）'!$AA$1</f>
        <v>令和８年度働く人</v>
      </c>
      <c r="AC1" s="212" t="s">
        <v>1</v>
      </c>
      <c r="AD1" s="208"/>
      <c r="AE1" s="208"/>
      <c r="AF1" s="209"/>
    </row>
    <row r="2" spans="2:45">
      <c r="X2" s="27"/>
      <c r="Y2" s="27"/>
      <c r="Z2" s="5" t="str">
        <f>IF('加算⑧（①-1）'!$E$4&lt;&gt;"",'加算⑧（①-1）'!$E$4,"")</f>
        <v/>
      </c>
      <c r="AC2" s="210" t="s">
        <v>279</v>
      </c>
    </row>
    <row r="3" spans="2:45" s="230" customFormat="1" ht="32.5" customHeight="1">
      <c r="B3" s="231" t="s">
        <v>3</v>
      </c>
      <c r="C3" s="231"/>
      <c r="S3" s="232"/>
      <c r="T3" s="233"/>
      <c r="U3" s="233"/>
      <c r="V3" s="233"/>
      <c r="W3" s="233"/>
      <c r="X3" s="233"/>
      <c r="Y3" s="233"/>
      <c r="Z3" s="233" t="str">
        <f>IF('加算⑧（①-1）'!$K$12&lt;&gt;"",'加算⑧（①-1）'!$K$12,"")</f>
        <v/>
      </c>
      <c r="AA3" s="234"/>
      <c r="AC3" s="235" t="s">
        <v>278</v>
      </c>
      <c r="AD3" s="236"/>
      <c r="AE3" s="236"/>
      <c r="AF3" s="148"/>
    </row>
    <row r="4" spans="2:45" s="31" customFormat="1" ht="27" customHeight="1">
      <c r="B4" s="31" t="s">
        <v>280</v>
      </c>
      <c r="Z4" s="32"/>
      <c r="AA4" s="157"/>
      <c r="AB4" s="157"/>
      <c r="AC4" s="210"/>
      <c r="AD4" s="210"/>
      <c r="AE4" s="210"/>
      <c r="AF4" s="207"/>
    </row>
    <row r="5" spans="2:45" ht="19.5" customHeight="1">
      <c r="B5" s="33" t="s">
        <v>312</v>
      </c>
      <c r="C5" s="29"/>
      <c r="D5" s="29"/>
      <c r="E5" s="29"/>
      <c r="F5" s="29"/>
      <c r="G5" s="29"/>
      <c r="H5" s="29"/>
      <c r="AN5" s="550"/>
      <c r="AO5" s="550"/>
      <c r="AP5" s="550"/>
      <c r="AQ5" s="550"/>
      <c r="AR5" s="550"/>
      <c r="AS5" s="550"/>
    </row>
    <row r="6" spans="2:45" ht="10.5" customHeight="1">
      <c r="B6" s="28"/>
      <c r="C6" s="29"/>
      <c r="D6" s="29"/>
      <c r="E6" s="29"/>
      <c r="F6" s="29"/>
      <c r="G6" s="29"/>
      <c r="H6" s="29"/>
      <c r="AN6" s="158"/>
      <c r="AO6" s="158"/>
      <c r="AP6" s="158"/>
      <c r="AQ6" s="158"/>
      <c r="AR6" s="158"/>
      <c r="AS6" s="158"/>
    </row>
    <row r="7" spans="2:45" s="100" customFormat="1" ht="41.25" customHeight="1">
      <c r="B7" s="551"/>
      <c r="C7" s="552"/>
      <c r="D7" s="552"/>
      <c r="E7" s="552"/>
      <c r="F7" s="34"/>
      <c r="G7" s="35"/>
      <c r="H7" s="553" t="s">
        <v>52</v>
      </c>
      <c r="I7" s="554"/>
      <c r="J7" s="554"/>
      <c r="K7" s="554"/>
      <c r="L7" s="554"/>
      <c r="M7" s="554"/>
      <c r="N7" s="554"/>
      <c r="O7" s="554"/>
      <c r="P7" s="555"/>
      <c r="Q7" s="553" t="s">
        <v>71</v>
      </c>
      <c r="R7" s="554"/>
      <c r="S7" s="552"/>
      <c r="T7" s="552"/>
      <c r="U7" s="552"/>
      <c r="V7" s="552"/>
      <c r="W7" s="552"/>
      <c r="X7" s="552"/>
      <c r="Y7" s="556"/>
      <c r="Z7" s="77" t="s">
        <v>53</v>
      </c>
      <c r="AA7" s="159"/>
      <c r="AB7" s="159"/>
      <c r="AC7" s="210"/>
      <c r="AD7" s="210"/>
      <c r="AE7" s="210"/>
      <c r="AF7" s="207"/>
    </row>
    <row r="8" spans="2:45" ht="78" customHeight="1">
      <c r="B8" s="557">
        <v>1</v>
      </c>
      <c r="C8" s="560" t="s">
        <v>54</v>
      </c>
      <c r="D8" s="561"/>
      <c r="E8" s="562"/>
      <c r="F8" s="566" t="s">
        <v>55</v>
      </c>
      <c r="G8" s="567"/>
      <c r="H8" s="568"/>
      <c r="I8" s="568"/>
      <c r="J8" s="568"/>
      <c r="K8" s="568"/>
      <c r="L8" s="568"/>
      <c r="M8" s="568"/>
      <c r="N8" s="568"/>
      <c r="O8" s="568"/>
      <c r="P8" s="569"/>
      <c r="Q8" s="570"/>
      <c r="R8" s="568"/>
      <c r="S8" s="568"/>
      <c r="T8" s="568"/>
      <c r="U8" s="568"/>
      <c r="V8" s="568"/>
      <c r="W8" s="568"/>
      <c r="X8" s="568"/>
      <c r="Y8" s="569"/>
      <c r="Z8" s="37"/>
    </row>
    <row r="9" spans="2:45" ht="78" customHeight="1">
      <c r="B9" s="558"/>
      <c r="C9" s="563"/>
      <c r="D9" s="564"/>
      <c r="E9" s="565"/>
      <c r="F9" s="571" t="s">
        <v>56</v>
      </c>
      <c r="G9" s="572"/>
      <c r="H9" s="573"/>
      <c r="I9" s="574"/>
      <c r="J9" s="574"/>
      <c r="K9" s="574"/>
      <c r="L9" s="574"/>
      <c r="M9" s="574"/>
      <c r="N9" s="574"/>
      <c r="O9" s="574"/>
      <c r="P9" s="575"/>
      <c r="Q9" s="573"/>
      <c r="R9" s="574"/>
      <c r="S9" s="574"/>
      <c r="T9" s="574"/>
      <c r="U9" s="574"/>
      <c r="V9" s="574"/>
      <c r="W9" s="574"/>
      <c r="X9" s="574"/>
      <c r="Y9" s="575"/>
      <c r="Z9" s="38"/>
      <c r="AC9" s="207"/>
      <c r="AD9" s="207"/>
    </row>
    <row r="10" spans="2:45" ht="25" customHeight="1">
      <c r="B10" s="558"/>
      <c r="C10" s="576" t="s">
        <v>315</v>
      </c>
      <c r="D10" s="577"/>
      <c r="E10" s="578"/>
      <c r="F10" s="585" t="s">
        <v>55</v>
      </c>
      <c r="G10" s="586"/>
      <c r="H10" s="570"/>
      <c r="I10" s="430"/>
      <c r="J10" s="594" t="s">
        <v>294</v>
      </c>
      <c r="K10" s="595"/>
      <c r="L10" s="595"/>
      <c r="M10" s="595"/>
      <c r="N10" s="595"/>
      <c r="O10" s="595"/>
      <c r="P10" s="596"/>
      <c r="Q10" s="570"/>
      <c r="R10" s="430"/>
      <c r="S10" s="597" t="s">
        <v>294</v>
      </c>
      <c r="T10" s="598"/>
      <c r="U10" s="598"/>
      <c r="V10" s="598"/>
      <c r="W10" s="598"/>
      <c r="X10" s="598"/>
      <c r="Y10" s="599"/>
      <c r="Z10" s="587"/>
      <c r="AC10" s="211" t="b">
        <v>0</v>
      </c>
      <c r="AD10" s="211" t="b">
        <v>0</v>
      </c>
      <c r="AE10" s="207"/>
    </row>
    <row r="11" spans="2:45" ht="78" customHeight="1">
      <c r="B11" s="558"/>
      <c r="C11" s="579"/>
      <c r="D11" s="580"/>
      <c r="E11" s="581"/>
      <c r="F11" s="571"/>
      <c r="G11" s="572"/>
      <c r="H11" s="573"/>
      <c r="I11" s="574"/>
      <c r="J11" s="574"/>
      <c r="K11" s="574"/>
      <c r="L11" s="574"/>
      <c r="M11" s="574"/>
      <c r="N11" s="574"/>
      <c r="O11" s="574"/>
      <c r="P11" s="575"/>
      <c r="Q11" s="573"/>
      <c r="R11" s="574"/>
      <c r="S11" s="574"/>
      <c r="T11" s="574"/>
      <c r="U11" s="574"/>
      <c r="V11" s="574"/>
      <c r="W11" s="574"/>
      <c r="X11" s="574"/>
      <c r="Y11" s="575"/>
      <c r="Z11" s="588"/>
      <c r="AC11" s="207"/>
      <c r="AD11" s="207"/>
      <c r="AE11" s="207"/>
    </row>
    <row r="12" spans="2:45" ht="25" customHeight="1">
      <c r="B12" s="558"/>
      <c r="C12" s="579"/>
      <c r="D12" s="580"/>
      <c r="E12" s="581"/>
      <c r="F12" s="589" t="s">
        <v>56</v>
      </c>
      <c r="G12" s="590"/>
      <c r="H12" s="570"/>
      <c r="I12" s="430"/>
      <c r="J12" s="597" t="s">
        <v>294</v>
      </c>
      <c r="K12" s="598"/>
      <c r="L12" s="598"/>
      <c r="M12" s="598"/>
      <c r="N12" s="598"/>
      <c r="O12" s="598"/>
      <c r="P12" s="599"/>
      <c r="Q12" s="592"/>
      <c r="R12" s="593"/>
      <c r="S12" s="600" t="s">
        <v>294</v>
      </c>
      <c r="T12" s="601"/>
      <c r="U12" s="601"/>
      <c r="V12" s="601"/>
      <c r="W12" s="601"/>
      <c r="X12" s="601"/>
      <c r="Y12" s="602"/>
      <c r="Z12" s="591"/>
      <c r="AA12" s="103"/>
      <c r="AB12" s="103"/>
      <c r="AC12" s="211" t="b">
        <v>0</v>
      </c>
      <c r="AD12" s="211" t="b">
        <v>0</v>
      </c>
      <c r="AE12" s="207"/>
    </row>
    <row r="13" spans="2:45" ht="78" customHeight="1">
      <c r="B13" s="558"/>
      <c r="C13" s="582"/>
      <c r="D13" s="583"/>
      <c r="E13" s="584"/>
      <c r="F13" s="571"/>
      <c r="G13" s="572"/>
      <c r="H13" s="573"/>
      <c r="I13" s="574"/>
      <c r="J13" s="574"/>
      <c r="K13" s="574"/>
      <c r="L13" s="574"/>
      <c r="M13" s="574"/>
      <c r="N13" s="574"/>
      <c r="O13" s="574"/>
      <c r="P13" s="575"/>
      <c r="Q13" s="573"/>
      <c r="R13" s="574"/>
      <c r="S13" s="574"/>
      <c r="T13" s="574"/>
      <c r="U13" s="574"/>
      <c r="V13" s="574"/>
      <c r="W13" s="574"/>
      <c r="X13" s="574"/>
      <c r="Y13" s="575"/>
      <c r="Z13" s="588"/>
      <c r="AA13" s="103"/>
      <c r="AB13" s="103"/>
      <c r="AC13" s="207"/>
      <c r="AD13" s="207"/>
      <c r="AE13" s="207"/>
    </row>
    <row r="14" spans="2:45" ht="78" customHeight="1">
      <c r="B14" s="559"/>
      <c r="C14" s="603" t="s">
        <v>57</v>
      </c>
      <c r="D14" s="604"/>
      <c r="E14" s="604"/>
      <c r="F14" s="604"/>
      <c r="G14" s="605"/>
      <c r="H14" s="606"/>
      <c r="I14" s="607"/>
      <c r="J14" s="607"/>
      <c r="K14" s="607"/>
      <c r="L14" s="607"/>
      <c r="M14" s="607"/>
      <c r="N14" s="607"/>
      <c r="O14" s="607"/>
      <c r="P14" s="608"/>
      <c r="Q14" s="606"/>
      <c r="R14" s="607"/>
      <c r="S14" s="607"/>
      <c r="T14" s="607"/>
      <c r="U14" s="607"/>
      <c r="V14" s="607"/>
      <c r="W14" s="607"/>
      <c r="X14" s="607"/>
      <c r="Y14" s="608"/>
      <c r="Z14" s="40"/>
      <c r="AA14" s="103"/>
      <c r="AB14" s="103"/>
      <c r="AC14" s="207"/>
      <c r="AD14" s="207"/>
      <c r="AE14" s="207"/>
    </row>
    <row r="15" spans="2:45" ht="78" customHeight="1">
      <c r="B15" s="80">
        <v>2</v>
      </c>
      <c r="C15" s="609" t="s">
        <v>286</v>
      </c>
      <c r="D15" s="609"/>
      <c r="E15" s="609"/>
      <c r="F15" s="609"/>
      <c r="G15" s="610"/>
      <c r="H15" s="573"/>
      <c r="I15" s="574"/>
      <c r="J15" s="574"/>
      <c r="K15" s="574"/>
      <c r="L15" s="574"/>
      <c r="M15" s="574"/>
      <c r="N15" s="574"/>
      <c r="O15" s="574"/>
      <c r="P15" s="575"/>
      <c r="Q15" s="606"/>
      <c r="R15" s="607"/>
      <c r="S15" s="607"/>
      <c r="T15" s="607"/>
      <c r="U15" s="607"/>
      <c r="V15" s="607"/>
      <c r="W15" s="607"/>
      <c r="X15" s="607"/>
      <c r="Y15" s="608"/>
      <c r="Z15" s="41"/>
      <c r="AA15" s="160"/>
      <c r="AB15" s="160"/>
      <c r="AC15" s="207"/>
      <c r="AD15" s="207"/>
      <c r="AE15" s="207"/>
      <c r="AG15" s="64"/>
      <c r="AH15" s="64"/>
      <c r="AI15" s="64"/>
    </row>
    <row r="16" spans="2:45" ht="78" customHeight="1">
      <c r="B16" s="557">
        <v>3</v>
      </c>
      <c r="C16" s="611" t="s">
        <v>58</v>
      </c>
      <c r="D16" s="612"/>
      <c r="E16" s="612"/>
      <c r="F16" s="612"/>
      <c r="G16" s="613"/>
      <c r="H16" s="42"/>
      <c r="I16" s="43" t="s">
        <v>59</v>
      </c>
      <c r="J16" s="44"/>
      <c r="K16" s="45"/>
      <c r="L16" s="44"/>
      <c r="M16" s="43"/>
      <c r="N16" s="44"/>
      <c r="O16" s="44" t="s">
        <v>60</v>
      </c>
      <c r="P16" s="44"/>
      <c r="Q16" s="42"/>
      <c r="R16" s="43" t="s">
        <v>61</v>
      </c>
      <c r="S16" s="44"/>
      <c r="T16" s="44"/>
      <c r="U16" s="44"/>
      <c r="V16" s="44"/>
      <c r="W16" s="43"/>
      <c r="X16" s="43" t="s">
        <v>62</v>
      </c>
      <c r="Y16" s="46"/>
      <c r="Z16" s="37"/>
      <c r="AA16" s="103"/>
      <c r="AB16" s="103"/>
      <c r="AC16" s="211" t="b">
        <v>0</v>
      </c>
      <c r="AD16" s="211" t="b">
        <v>0</v>
      </c>
      <c r="AE16" s="211" t="b">
        <v>0</v>
      </c>
      <c r="AF16" s="211" t="b">
        <v>0</v>
      </c>
    </row>
    <row r="17" spans="1:45" ht="26.15" customHeight="1">
      <c r="B17" s="558"/>
      <c r="C17" s="614"/>
      <c r="D17" s="615"/>
      <c r="E17" s="615"/>
      <c r="F17" s="615"/>
      <c r="G17" s="616"/>
      <c r="H17" s="620" t="s">
        <v>63</v>
      </c>
      <c r="I17" s="621"/>
      <c r="J17" s="621"/>
      <c r="K17" s="621"/>
      <c r="L17" s="621"/>
      <c r="M17" s="621"/>
      <c r="N17" s="621"/>
      <c r="O17" s="621"/>
      <c r="P17" s="622"/>
      <c r="Q17" s="620" t="s">
        <v>63</v>
      </c>
      <c r="R17" s="621"/>
      <c r="S17" s="621"/>
      <c r="T17" s="621"/>
      <c r="U17" s="621"/>
      <c r="V17" s="621"/>
      <c r="W17" s="621"/>
      <c r="X17" s="621"/>
      <c r="Y17" s="622"/>
      <c r="Z17" s="623"/>
      <c r="AA17" s="103"/>
      <c r="AB17" s="103"/>
    </row>
    <row r="18" spans="1:45" ht="26.15" customHeight="1">
      <c r="B18" s="558"/>
      <c r="C18" s="614"/>
      <c r="D18" s="615"/>
      <c r="E18" s="615"/>
      <c r="F18" s="615"/>
      <c r="G18" s="616"/>
      <c r="H18" s="47"/>
      <c r="I18" s="48"/>
      <c r="J18" s="49" t="s">
        <v>64</v>
      </c>
      <c r="K18" s="50"/>
      <c r="L18" s="50"/>
      <c r="M18" s="8"/>
      <c r="N18" s="49" t="s">
        <v>65</v>
      </c>
      <c r="O18" s="51"/>
      <c r="P18" s="52"/>
      <c r="Q18" s="47"/>
      <c r="R18" s="48"/>
      <c r="S18" s="49" t="s">
        <v>64</v>
      </c>
      <c r="T18" s="49"/>
      <c r="U18" s="50"/>
      <c r="V18" s="8"/>
      <c r="W18" s="49" t="s">
        <v>65</v>
      </c>
      <c r="X18" s="51"/>
      <c r="Y18" s="52"/>
      <c r="Z18" s="624"/>
      <c r="AA18" s="103"/>
      <c r="AB18" s="103"/>
      <c r="AC18" s="7" t="b">
        <v>0</v>
      </c>
      <c r="AD18" s="7" t="b">
        <v>0</v>
      </c>
      <c r="AE18" s="7" t="b">
        <v>0</v>
      </c>
      <c r="AF18" s="211" t="b">
        <v>0</v>
      </c>
    </row>
    <row r="19" spans="1:45" ht="26.15" customHeight="1">
      <c r="B19" s="559"/>
      <c r="C19" s="617"/>
      <c r="D19" s="618"/>
      <c r="E19" s="618"/>
      <c r="F19" s="618"/>
      <c r="G19" s="619"/>
      <c r="H19" s="53"/>
      <c r="I19" s="54"/>
      <c r="J19" s="55" t="s">
        <v>66</v>
      </c>
      <c r="K19" s="56"/>
      <c r="L19" s="56"/>
      <c r="M19" s="626"/>
      <c r="N19" s="626"/>
      <c r="O19" s="626"/>
      <c r="P19" s="57" t="s">
        <v>67</v>
      </c>
      <c r="Q19" s="53"/>
      <c r="R19" s="54"/>
      <c r="S19" s="55" t="s">
        <v>66</v>
      </c>
      <c r="T19" s="55"/>
      <c r="U19" s="56"/>
      <c r="V19" s="626"/>
      <c r="W19" s="626"/>
      <c r="X19" s="626"/>
      <c r="Y19" s="57" t="s">
        <v>67</v>
      </c>
      <c r="Z19" s="625"/>
      <c r="AA19" s="103"/>
      <c r="AB19" s="103"/>
      <c r="AC19" s="7" t="b">
        <v>0</v>
      </c>
      <c r="AE19" s="7" t="b">
        <v>0</v>
      </c>
    </row>
    <row r="20" spans="1:45" ht="27.75" customHeight="1">
      <c r="B20" s="100"/>
      <c r="C20" s="50"/>
      <c r="D20" s="50"/>
      <c r="E20" s="50"/>
      <c r="F20" s="58"/>
      <c r="G20" s="58"/>
      <c r="H20" s="48"/>
      <c r="I20" s="48"/>
      <c r="J20" s="48"/>
      <c r="K20" s="48"/>
      <c r="L20" s="48"/>
      <c r="M20" s="48"/>
      <c r="N20" s="48"/>
      <c r="O20" s="48"/>
      <c r="P20" s="48"/>
      <c r="Q20" s="48"/>
      <c r="R20" s="48"/>
      <c r="S20" s="48"/>
      <c r="T20" s="48"/>
      <c r="U20" s="48"/>
      <c r="V20" s="48"/>
      <c r="W20" s="48"/>
      <c r="X20" s="48"/>
      <c r="Y20" s="48"/>
      <c r="Z20" s="59"/>
      <c r="AA20" s="103"/>
      <c r="AB20" s="103"/>
    </row>
    <row r="21" spans="1:45" s="156" customFormat="1" ht="27" customHeight="1">
      <c r="A21" s="1"/>
      <c r="B21" s="60" t="s">
        <v>68</v>
      </c>
      <c r="C21" s="61"/>
      <c r="D21" s="61"/>
      <c r="E21" s="61"/>
      <c r="F21" s="61"/>
      <c r="G21" s="61"/>
      <c r="H21" s="61"/>
      <c r="I21" s="61"/>
      <c r="J21" s="61"/>
      <c r="K21" s="61"/>
      <c r="L21" s="61"/>
      <c r="M21" s="61"/>
      <c r="N21" s="61"/>
      <c r="O21" s="61"/>
      <c r="P21" s="61"/>
      <c r="Q21" s="61"/>
      <c r="R21" s="61"/>
      <c r="S21" s="61"/>
      <c r="T21" s="61"/>
      <c r="U21" s="61"/>
      <c r="V21" s="61"/>
      <c r="W21" s="61"/>
      <c r="X21" s="61"/>
      <c r="Y21" s="61"/>
      <c r="Z21" s="62"/>
      <c r="AC21" s="210"/>
      <c r="AD21" s="210"/>
      <c r="AE21" s="210"/>
      <c r="AF21" s="207"/>
      <c r="AG21" s="1"/>
      <c r="AH21" s="1"/>
      <c r="AI21" s="1"/>
      <c r="AJ21" s="1"/>
      <c r="AK21" s="1"/>
      <c r="AL21" s="1"/>
      <c r="AM21" s="1"/>
      <c r="AN21" s="1"/>
      <c r="AO21" s="1"/>
      <c r="AP21" s="1"/>
      <c r="AQ21" s="1"/>
      <c r="AR21" s="1"/>
      <c r="AS21" s="1"/>
    </row>
    <row r="22" spans="1:45" s="156" customFormat="1" ht="23.25" customHeight="1">
      <c r="A22" s="1"/>
      <c r="B22" s="63"/>
      <c r="C22" s="64"/>
      <c r="D22" s="64"/>
      <c r="E22" s="64"/>
      <c r="F22" s="64"/>
      <c r="G22" s="64"/>
      <c r="H22" s="64"/>
      <c r="I22" s="64"/>
      <c r="J22" s="64"/>
      <c r="K22" s="64"/>
      <c r="L22" s="64"/>
      <c r="M22" s="64"/>
      <c r="N22" s="64"/>
      <c r="O22" s="64"/>
      <c r="P22" s="64"/>
      <c r="Q22" s="64"/>
      <c r="R22" s="64"/>
      <c r="S22" s="64"/>
      <c r="T22" s="64"/>
      <c r="U22" s="64"/>
      <c r="V22" s="64"/>
      <c r="W22" s="64"/>
      <c r="X22" s="64"/>
      <c r="Y22" s="64"/>
      <c r="Z22" s="65"/>
      <c r="AC22" s="210"/>
      <c r="AD22" s="210"/>
      <c r="AE22" s="210"/>
      <c r="AF22" s="207"/>
      <c r="AG22" s="1"/>
      <c r="AH22" s="1"/>
      <c r="AI22" s="1"/>
      <c r="AJ22" s="1"/>
      <c r="AK22" s="1"/>
      <c r="AL22" s="1"/>
      <c r="AM22" s="1"/>
      <c r="AN22" s="1"/>
      <c r="AO22" s="1"/>
      <c r="AP22" s="1"/>
      <c r="AQ22" s="1"/>
      <c r="AR22" s="1"/>
      <c r="AS22" s="1"/>
    </row>
    <row r="23" spans="1:45" s="156" customFormat="1" ht="23.25" customHeight="1">
      <c r="A23" s="1"/>
      <c r="B23" s="63"/>
      <c r="C23" s="64"/>
      <c r="D23" s="64"/>
      <c r="E23" s="64"/>
      <c r="F23" s="64"/>
      <c r="G23" s="64"/>
      <c r="H23" s="64"/>
      <c r="I23" s="64"/>
      <c r="J23" s="64"/>
      <c r="K23" s="64"/>
      <c r="L23" s="64"/>
      <c r="M23" s="64"/>
      <c r="N23" s="64"/>
      <c r="O23" s="64"/>
      <c r="P23" s="64"/>
      <c r="Q23" s="64"/>
      <c r="R23" s="64"/>
      <c r="S23" s="64"/>
      <c r="T23" s="64"/>
      <c r="U23" s="64"/>
      <c r="V23" s="64"/>
      <c r="W23" s="64"/>
      <c r="X23" s="64"/>
      <c r="Y23" s="64"/>
      <c r="Z23" s="65"/>
      <c r="AC23" s="210"/>
      <c r="AD23" s="210"/>
      <c r="AE23" s="210"/>
      <c r="AF23" s="207"/>
      <c r="AG23" s="1"/>
      <c r="AH23" s="1"/>
      <c r="AI23" s="1"/>
      <c r="AJ23" s="1"/>
      <c r="AK23" s="1"/>
      <c r="AL23" s="1"/>
      <c r="AM23" s="1"/>
      <c r="AN23" s="1"/>
      <c r="AO23" s="1"/>
      <c r="AP23" s="1"/>
      <c r="AQ23" s="1"/>
      <c r="AR23" s="1"/>
      <c r="AS23" s="1"/>
    </row>
    <row r="24" spans="1:45" s="156" customFormat="1" ht="23.25" customHeight="1">
      <c r="A24" s="1"/>
      <c r="B24" s="63"/>
      <c r="C24" s="64"/>
      <c r="D24" s="64"/>
      <c r="E24" s="64"/>
      <c r="F24" s="64"/>
      <c r="G24" s="64"/>
      <c r="H24" s="64"/>
      <c r="I24" s="64"/>
      <c r="J24" s="64"/>
      <c r="K24" s="64"/>
      <c r="L24" s="64"/>
      <c r="M24" s="64"/>
      <c r="N24" s="64"/>
      <c r="O24" s="64"/>
      <c r="P24" s="64"/>
      <c r="Q24" s="64"/>
      <c r="R24" s="64"/>
      <c r="S24" s="64"/>
      <c r="T24" s="64"/>
      <c r="U24" s="64"/>
      <c r="V24" s="64"/>
      <c r="W24" s="64"/>
      <c r="X24" s="64"/>
      <c r="Y24" s="64"/>
      <c r="Z24" s="65"/>
      <c r="AC24" s="210"/>
      <c r="AD24" s="210"/>
      <c r="AE24" s="210"/>
      <c r="AF24" s="207"/>
      <c r="AG24" s="1"/>
      <c r="AH24" s="1"/>
      <c r="AI24" s="1"/>
      <c r="AJ24" s="1"/>
      <c r="AK24" s="1"/>
      <c r="AL24" s="1"/>
      <c r="AM24" s="1"/>
      <c r="AN24" s="1"/>
      <c r="AO24" s="1"/>
      <c r="AP24" s="1"/>
      <c r="AQ24" s="1"/>
      <c r="AR24" s="1"/>
      <c r="AS24" s="1"/>
    </row>
    <row r="25" spans="1:45" s="156" customFormat="1" ht="17.25" customHeight="1">
      <c r="A25" s="1"/>
      <c r="B25" s="63"/>
      <c r="C25" s="64"/>
      <c r="D25" s="64"/>
      <c r="E25" s="64"/>
      <c r="F25" s="64"/>
      <c r="G25" s="64"/>
      <c r="H25" s="64"/>
      <c r="I25" s="64"/>
      <c r="J25" s="64"/>
      <c r="K25" s="64"/>
      <c r="L25" s="64"/>
      <c r="M25" s="64"/>
      <c r="N25" s="64"/>
      <c r="O25" s="64"/>
      <c r="P25" s="64"/>
      <c r="Q25" s="64"/>
      <c r="R25" s="64"/>
      <c r="S25" s="64"/>
      <c r="T25" s="64"/>
      <c r="U25" s="64"/>
      <c r="V25" s="64"/>
      <c r="W25" s="64"/>
      <c r="X25" s="64"/>
      <c r="Y25" s="64"/>
      <c r="Z25" s="65"/>
      <c r="AC25" s="210"/>
      <c r="AD25" s="210"/>
      <c r="AE25" s="210"/>
      <c r="AF25" s="207"/>
      <c r="AG25" s="1"/>
      <c r="AH25" s="1"/>
      <c r="AI25" s="1"/>
      <c r="AJ25" s="1"/>
      <c r="AK25" s="1"/>
      <c r="AL25" s="1"/>
      <c r="AM25" s="1"/>
      <c r="AN25" s="1"/>
      <c r="AO25" s="1"/>
      <c r="AP25" s="1"/>
      <c r="AQ25" s="1"/>
      <c r="AR25" s="1"/>
      <c r="AS25" s="1"/>
    </row>
    <row r="26" spans="1:45" s="156" customFormat="1" ht="30" customHeight="1">
      <c r="A26" s="1"/>
      <c r="B26" s="66"/>
      <c r="C26" s="8"/>
      <c r="D26" s="8"/>
      <c r="E26" s="8"/>
      <c r="F26" s="8"/>
      <c r="G26" s="8"/>
      <c r="H26" s="8"/>
      <c r="I26" s="8"/>
      <c r="J26" s="8"/>
      <c r="K26" s="8"/>
      <c r="L26" s="8"/>
      <c r="M26" s="8"/>
      <c r="N26" s="8"/>
      <c r="O26" s="8"/>
      <c r="P26" s="8"/>
      <c r="Q26" s="8"/>
      <c r="R26" s="8"/>
      <c r="S26" s="8"/>
      <c r="T26" s="8"/>
      <c r="U26" s="8"/>
      <c r="V26" s="1"/>
      <c r="W26" s="1"/>
      <c r="X26" s="1"/>
      <c r="Y26" s="1"/>
      <c r="Z26" s="67"/>
      <c r="AC26" s="210"/>
      <c r="AD26" s="210"/>
      <c r="AE26" s="210"/>
      <c r="AF26" s="207"/>
      <c r="AG26" s="1"/>
      <c r="AH26" s="1"/>
      <c r="AI26" s="1"/>
      <c r="AJ26" s="1"/>
      <c r="AK26" s="1"/>
      <c r="AL26" s="1"/>
      <c r="AM26" s="1"/>
      <c r="AN26" s="1"/>
      <c r="AO26" s="1"/>
      <c r="AP26" s="1"/>
      <c r="AQ26" s="1"/>
      <c r="AR26" s="1"/>
      <c r="AS26" s="1"/>
    </row>
    <row r="27" spans="1:45" s="156" customFormat="1" ht="17.25" customHeight="1">
      <c r="A27" s="1"/>
      <c r="B27" s="68"/>
      <c r="C27" s="69"/>
      <c r="D27" s="69"/>
      <c r="E27" s="69"/>
      <c r="F27" s="69"/>
      <c r="G27" s="69"/>
      <c r="H27" s="69"/>
      <c r="I27" s="69"/>
      <c r="J27" s="69"/>
      <c r="K27" s="69"/>
      <c r="L27" s="69"/>
      <c r="M27" s="69"/>
      <c r="N27" s="69"/>
      <c r="O27" s="69"/>
      <c r="P27" s="69"/>
      <c r="Q27" s="69"/>
      <c r="R27" s="69"/>
      <c r="S27" s="69"/>
      <c r="T27" s="69"/>
      <c r="U27" s="69"/>
      <c r="V27" s="70"/>
      <c r="W27" s="70"/>
      <c r="X27" s="70"/>
      <c r="Y27" s="70"/>
      <c r="Z27" s="71"/>
      <c r="AC27" s="210"/>
      <c r="AD27" s="210"/>
      <c r="AE27" s="210"/>
      <c r="AF27" s="207"/>
      <c r="AG27" s="1"/>
      <c r="AH27" s="1"/>
      <c r="AI27" s="1"/>
      <c r="AJ27" s="1"/>
      <c r="AK27" s="1"/>
      <c r="AL27" s="1"/>
      <c r="AM27" s="1"/>
      <c r="AN27" s="1"/>
      <c r="AO27" s="1"/>
      <c r="AP27" s="1"/>
      <c r="AQ27" s="1"/>
      <c r="AR27" s="1"/>
      <c r="AS27" s="1"/>
    </row>
    <row r="28" spans="1:45" s="156" customFormat="1" ht="17.25" customHeight="1">
      <c r="A28" s="1"/>
      <c r="B28" s="26"/>
      <c r="C28" s="1"/>
      <c r="D28" s="1"/>
      <c r="E28" s="1"/>
      <c r="F28" s="1"/>
      <c r="G28" s="1"/>
      <c r="H28" s="1"/>
      <c r="I28" s="8"/>
      <c r="J28" s="8"/>
      <c r="K28" s="8"/>
      <c r="L28" s="8"/>
      <c r="M28" s="8"/>
      <c r="N28" s="8"/>
      <c r="O28" s="8"/>
      <c r="P28" s="8"/>
      <c r="Q28" s="8"/>
      <c r="R28" s="8"/>
      <c r="S28" s="8"/>
      <c r="T28" s="8"/>
      <c r="U28" s="8"/>
      <c r="V28" s="1"/>
      <c r="W28" s="1"/>
      <c r="X28" s="1"/>
      <c r="Y28" s="1"/>
      <c r="Z28" s="30"/>
      <c r="AC28" s="210"/>
      <c r="AD28" s="210"/>
      <c r="AE28" s="210"/>
      <c r="AF28" s="207"/>
      <c r="AG28" s="1"/>
      <c r="AH28" s="1"/>
      <c r="AI28" s="1"/>
      <c r="AJ28" s="1"/>
      <c r="AK28" s="1"/>
      <c r="AL28" s="1"/>
      <c r="AM28" s="1"/>
      <c r="AN28" s="1"/>
      <c r="AO28" s="1"/>
      <c r="AP28" s="1"/>
      <c r="AQ28" s="1"/>
      <c r="AR28" s="1"/>
      <c r="AS28" s="1"/>
    </row>
    <row r="29" spans="1:45" s="156" customFormat="1" ht="17.25" customHeight="1">
      <c r="A29" s="1"/>
      <c r="B29" s="26"/>
      <c r="C29" s="1"/>
      <c r="D29" s="1"/>
      <c r="E29" s="1"/>
      <c r="F29" s="1"/>
      <c r="G29" s="1"/>
      <c r="H29" s="1"/>
      <c r="I29" s="8"/>
      <c r="J29" s="8"/>
      <c r="K29" s="8"/>
      <c r="L29" s="8"/>
      <c r="M29" s="8"/>
      <c r="N29" s="8"/>
      <c r="O29" s="8"/>
      <c r="P29" s="8"/>
      <c r="Q29" s="8"/>
      <c r="R29" s="8"/>
      <c r="S29" s="8"/>
      <c r="T29" s="8"/>
      <c r="U29" s="8"/>
      <c r="V29" s="1"/>
      <c r="W29" s="1"/>
      <c r="X29" s="1"/>
      <c r="Y29" s="1"/>
      <c r="Z29" s="30"/>
      <c r="AC29" s="210"/>
      <c r="AD29" s="210"/>
      <c r="AE29" s="210"/>
      <c r="AF29" s="207"/>
      <c r="AG29" s="1"/>
      <c r="AH29" s="1"/>
      <c r="AI29" s="1"/>
      <c r="AJ29" s="1"/>
      <c r="AK29" s="1"/>
      <c r="AL29" s="1"/>
      <c r="AM29" s="1"/>
      <c r="AN29" s="1"/>
      <c r="AO29" s="1"/>
      <c r="AP29" s="1"/>
      <c r="AQ29" s="1"/>
      <c r="AR29" s="1"/>
      <c r="AS29" s="1"/>
    </row>
    <row r="30" spans="1:45" s="156" customFormat="1" ht="17.25" customHeight="1">
      <c r="A30" s="1"/>
      <c r="B30" s="26"/>
      <c r="C30" s="1"/>
      <c r="D30" s="1"/>
      <c r="E30" s="1"/>
      <c r="F30" s="1"/>
      <c r="G30" s="1"/>
      <c r="H30" s="1"/>
      <c r="I30" s="8"/>
      <c r="J30" s="8"/>
      <c r="K30" s="8"/>
      <c r="L30" s="8"/>
      <c r="M30" s="8"/>
      <c r="N30" s="8"/>
      <c r="O30" s="8"/>
      <c r="P30" s="8"/>
      <c r="Q30" s="8"/>
      <c r="R30" s="8"/>
      <c r="S30" s="8"/>
      <c r="T30" s="8"/>
      <c r="U30" s="8"/>
      <c r="V30" s="1"/>
      <c r="W30" s="1"/>
      <c r="X30" s="1"/>
      <c r="Y30" s="1"/>
      <c r="Z30" s="30"/>
      <c r="AC30" s="210"/>
      <c r="AD30" s="210"/>
      <c r="AE30" s="210"/>
      <c r="AF30" s="207"/>
      <c r="AG30" s="1"/>
      <c r="AH30" s="1"/>
      <c r="AI30" s="1"/>
      <c r="AJ30" s="1"/>
      <c r="AK30" s="1"/>
      <c r="AL30" s="1"/>
      <c r="AM30" s="1"/>
      <c r="AN30" s="1"/>
      <c r="AO30" s="1"/>
      <c r="AP30" s="1"/>
      <c r="AQ30" s="1"/>
      <c r="AR30" s="1"/>
      <c r="AS30" s="1"/>
    </row>
  </sheetData>
  <sheetProtection algorithmName="SHA-512" hashValue="r1n6YpF1mQG0KueaW9przx0Dq+6/4dz2CgSeXWGItJOq6kTo/EOoRaCEemTxe3W/V85k5ffrf9w2YJOuLgjgCg==" saltValue="X9LIW80/w990j7UL9/I/IA==" spinCount="100000" sheet="1" formatCells="0" formatColumns="0" formatRows="0" selectLockedCells="1"/>
  <mergeCells count="42">
    <mergeCell ref="B16:B19"/>
    <mergeCell ref="C16:G19"/>
    <mergeCell ref="H17:P17"/>
    <mergeCell ref="Q17:Y17"/>
    <mergeCell ref="Z17:Z19"/>
    <mergeCell ref="M19:O19"/>
    <mergeCell ref="V19:X19"/>
    <mergeCell ref="C14:G14"/>
    <mergeCell ref="H14:P14"/>
    <mergeCell ref="Q14:Y14"/>
    <mergeCell ref="C15:G15"/>
    <mergeCell ref="H15:P15"/>
    <mergeCell ref="Q15:Y15"/>
    <mergeCell ref="Z12:Z13"/>
    <mergeCell ref="H13:P13"/>
    <mergeCell ref="Q13:Y13"/>
    <mergeCell ref="Q12:R12"/>
    <mergeCell ref="J10:P10"/>
    <mergeCell ref="H10:I10"/>
    <mergeCell ref="J12:P12"/>
    <mergeCell ref="H12:I12"/>
    <mergeCell ref="S10:Y10"/>
    <mergeCell ref="Q10:R10"/>
    <mergeCell ref="S12:Y12"/>
    <mergeCell ref="H11:P11"/>
    <mergeCell ref="Q11:Y11"/>
    <mergeCell ref="AN5:AS5"/>
    <mergeCell ref="B7:E7"/>
    <mergeCell ref="H7:P7"/>
    <mergeCell ref="Q7:Y7"/>
    <mergeCell ref="B8:B14"/>
    <mergeCell ref="C8:E9"/>
    <mergeCell ref="F8:G8"/>
    <mergeCell ref="H8:P8"/>
    <mergeCell ref="Q8:Y8"/>
    <mergeCell ref="F9:G9"/>
    <mergeCell ref="H9:P9"/>
    <mergeCell ref="Q9:Y9"/>
    <mergeCell ref="C10:E13"/>
    <mergeCell ref="F10:G11"/>
    <mergeCell ref="Z10:Z11"/>
    <mergeCell ref="F12:G13"/>
  </mergeCells>
  <phoneticPr fontId="5"/>
  <conditionalFormatting sqref="H10 J10">
    <cfRule type="expression" dxfId="571" priority="40">
      <formula>$AC$10=FALSE</formula>
    </cfRule>
    <cfRule type="expression" dxfId="570" priority="39">
      <formula>$H$11&lt;&gt;""</formula>
    </cfRule>
  </conditionalFormatting>
  <conditionalFormatting sqref="H12 J12">
    <cfRule type="expression" dxfId="569" priority="44">
      <formula>$AC$12=FALSE</formula>
    </cfRule>
    <cfRule type="expression" dxfId="568" priority="43">
      <formula>$H$13&lt;&gt;""</formula>
    </cfRule>
  </conditionalFormatting>
  <conditionalFormatting sqref="H15">
    <cfRule type="expression" dxfId="567" priority="23">
      <formula>$H$15=""</formula>
    </cfRule>
  </conditionalFormatting>
  <conditionalFormatting sqref="H8:P8">
    <cfRule type="expression" dxfId="566" priority="37">
      <formula>$H$8=""</formula>
    </cfRule>
  </conditionalFormatting>
  <conditionalFormatting sqref="H9:P9">
    <cfRule type="expression" dxfId="565" priority="38">
      <formula>$H$9=""</formula>
    </cfRule>
  </conditionalFormatting>
  <conditionalFormatting sqref="H11:P11">
    <cfRule type="expression" dxfId="564" priority="42">
      <formula>$H$11=""</formula>
    </cfRule>
    <cfRule type="expression" dxfId="563" priority="41">
      <formula>$AC$10=TRUE</formula>
    </cfRule>
  </conditionalFormatting>
  <conditionalFormatting sqref="H13:P13">
    <cfRule type="expression" dxfId="562" priority="57">
      <formula>$H$13=""</formula>
    </cfRule>
    <cfRule type="expression" dxfId="561" priority="56">
      <formula>$AC$12=TRUE</formula>
    </cfRule>
  </conditionalFormatting>
  <conditionalFormatting sqref="H14:P14">
    <cfRule type="expression" dxfId="560" priority="10">
      <formula>AND($AC$10=TRUE,$AC$12=TRUE)</formula>
    </cfRule>
    <cfRule type="expression" dxfId="559" priority="11">
      <formula>OR($H$11&lt;&gt;$H$8,$H$13&lt;&gt;$H$9)</formula>
    </cfRule>
  </conditionalFormatting>
  <conditionalFormatting sqref="H16:P16">
    <cfRule type="expression" dxfId="558" priority="24">
      <formula>AND($AC$16=FALSE,$AD$16=FALSE)</formula>
    </cfRule>
  </conditionalFormatting>
  <conditionalFormatting sqref="H17:P19">
    <cfRule type="expression" dxfId="557" priority="6">
      <formula>COUNTIF($AC$18:$AD$19,TRUE)&gt;0</formula>
    </cfRule>
    <cfRule type="expression" dxfId="556" priority="7">
      <formula>$AC$16=TRUE</formula>
    </cfRule>
  </conditionalFormatting>
  <conditionalFormatting sqref="H11:Y11">
    <cfRule type="expression" dxfId="555" priority="19">
      <formula>AND($H$11&lt;&gt;"",$Q$11&lt;&gt;"",$H$11=$Q$11)</formula>
    </cfRule>
  </conditionalFormatting>
  <conditionalFormatting sqref="H14:Y14">
    <cfRule type="notContainsBlanks" dxfId="554" priority="1">
      <formula>LEN(TRIM(H14))&gt;0</formula>
    </cfRule>
  </conditionalFormatting>
  <conditionalFormatting sqref="M19:O19">
    <cfRule type="notContainsBlanks" dxfId="553" priority="4">
      <formula>LEN(TRIM(M19))&gt;0</formula>
    </cfRule>
    <cfRule type="expression" dxfId="552" priority="5">
      <formula>$AC$19=TRUE</formula>
    </cfRule>
  </conditionalFormatting>
  <conditionalFormatting sqref="Q10 S10">
    <cfRule type="expression" dxfId="551" priority="46">
      <formula>$AD$10=FALSE</formula>
    </cfRule>
    <cfRule type="expression" dxfId="550" priority="45">
      <formula>$Q$11&lt;&gt;""</formula>
    </cfRule>
  </conditionalFormatting>
  <conditionalFormatting sqref="Q12 S12">
    <cfRule type="expression" dxfId="549" priority="49">
      <formula>$Q$13&lt;&gt;""</formula>
    </cfRule>
    <cfRule type="expression" dxfId="548" priority="50">
      <formula>$AD$12=FALSE</formula>
    </cfRule>
  </conditionalFormatting>
  <conditionalFormatting sqref="Q8:Y8">
    <cfRule type="expression" dxfId="547" priority="35">
      <formula>$Q$8=""</formula>
    </cfRule>
  </conditionalFormatting>
  <conditionalFormatting sqref="Q9:Y9">
    <cfRule type="expression" dxfId="546" priority="34">
      <formula>$Q$9=""</formula>
    </cfRule>
  </conditionalFormatting>
  <conditionalFormatting sqref="Q11:Y11">
    <cfRule type="expression" dxfId="545" priority="48">
      <formula>$Q$11=""</formula>
    </cfRule>
    <cfRule type="expression" dxfId="544" priority="47">
      <formula>$AD$10=TRUE</formula>
    </cfRule>
  </conditionalFormatting>
  <conditionalFormatting sqref="Q13:Y13">
    <cfRule type="expression" dxfId="543" priority="51">
      <formula>$AD$12=TRUE</formula>
    </cfRule>
    <cfRule type="expression" dxfId="542" priority="52">
      <formula>$Q$13=""</formula>
    </cfRule>
  </conditionalFormatting>
  <conditionalFormatting sqref="Q14:Y14">
    <cfRule type="expression" dxfId="541" priority="8">
      <formula>AND($AD$10=TRUE,$AD$12=TRUE)</formula>
    </cfRule>
    <cfRule type="expression" dxfId="540" priority="9">
      <formula>OR($Q$11&lt;&gt;$Q$8,$Q$13&lt;&gt;$Q$9)</formula>
    </cfRule>
  </conditionalFormatting>
  <conditionalFormatting sqref="Q15:Y15">
    <cfRule type="expression" dxfId="539" priority="36">
      <formula>Q$15=""</formula>
    </cfRule>
  </conditionalFormatting>
  <conditionalFormatting sqref="Q16:Y16">
    <cfRule type="expression" dxfId="538" priority="53">
      <formula>AND($AE$16=FALSE,$AF$16=FALSE)</formula>
    </cfRule>
  </conditionalFormatting>
  <conditionalFormatting sqref="Q17:Y19">
    <cfRule type="expression" dxfId="537" priority="54">
      <formula>COUNTIF($AE$18:$AF$19,TRUE)&gt;0</formula>
    </cfRule>
    <cfRule type="expression" dxfId="536" priority="55">
      <formula>$AE$16=TRUE</formula>
    </cfRule>
  </conditionalFormatting>
  <conditionalFormatting sqref="V19:X19">
    <cfRule type="expression" dxfId="535" priority="3">
      <formula>$AE$19=TRUE</formula>
    </cfRule>
    <cfRule type="notContainsBlanks" dxfId="534" priority="2">
      <formula>LEN(TRIM(V19))&gt;0</formula>
    </cfRule>
  </conditionalFormatting>
  <conditionalFormatting sqref="Z8">
    <cfRule type="expression" dxfId="533" priority="33">
      <formula>$Z$8=""</formula>
    </cfRule>
    <cfRule type="expression" dxfId="532" priority="31">
      <formula>AND($H$8="",$Q$8="")</formula>
    </cfRule>
    <cfRule type="expression" dxfId="531" priority="32">
      <formula>$H$8=$Q$8</formula>
    </cfRule>
  </conditionalFormatting>
  <conditionalFormatting sqref="Z9">
    <cfRule type="expression" dxfId="530" priority="28">
      <formula>AND($H$9="",$Q$9="")</formula>
    </cfRule>
    <cfRule type="expression" dxfId="529" priority="29">
      <formula>$H$9=$Q$9</formula>
    </cfRule>
    <cfRule type="expression" dxfId="528" priority="30">
      <formula>$Z$9=""</formula>
    </cfRule>
  </conditionalFormatting>
  <conditionalFormatting sqref="Z10">
    <cfRule type="expression" dxfId="527" priority="18">
      <formula>$Z$10=""</formula>
    </cfRule>
    <cfRule type="expression" dxfId="526" priority="17">
      <formula>OR(AND($AC$10=TRUE,$AD$10=TRUE),AND($H$11&lt;&gt;"",$Q$11&lt;&gt;"",$H$11=$Q$11))</formula>
    </cfRule>
  </conditionalFormatting>
  <conditionalFormatting sqref="Z12">
    <cfRule type="expression" dxfId="525" priority="16">
      <formula>$Z$12=""</formula>
    </cfRule>
    <cfRule type="expression" dxfId="524" priority="15">
      <formula>OR(AND($AC$12=TRUE,$AD$12=TRUE),AND($H$13&lt;&gt;"",$Q$13&lt;&gt;"",$H$13=$Q$13))</formula>
    </cfRule>
  </conditionalFormatting>
  <conditionalFormatting sqref="Z15">
    <cfRule type="expression" dxfId="523" priority="27">
      <formula>$Z$15=""</formula>
    </cfRule>
    <cfRule type="expression" dxfId="522" priority="26">
      <formula>$H$15=$Q$15</formula>
    </cfRule>
    <cfRule type="expression" dxfId="521" priority="25">
      <formula>AND($H$15="",$Q$15="")</formula>
    </cfRule>
  </conditionalFormatting>
  <conditionalFormatting sqref="Z16">
    <cfRule type="expression" dxfId="520" priority="22">
      <formula>$Z$16=""</formula>
    </cfRule>
    <cfRule type="expression" dxfId="519" priority="21">
      <formula>AND($AC$16=TRUE,$AE$16=TRUE)</formula>
    </cfRule>
    <cfRule type="expression" dxfId="518" priority="20">
      <formula>AND($AD$16=TRUE,$AF$16=TRUE)</formula>
    </cfRule>
  </conditionalFormatting>
  <conditionalFormatting sqref="Z17:Z19">
    <cfRule type="expression" dxfId="517" priority="14">
      <formula>OR($AC$18&lt;&gt;$AE$18,$AD$18&lt;&gt;$AF$18,$AC$20&lt;&gt;$AE$19)</formula>
    </cfRule>
    <cfRule type="expression" dxfId="516" priority="13">
      <formula>OR(AND($AC$18=TRUE,$AE$18=TRUE),AND($AD$18=TRUE,$AF$18=TRUE),AND($AC$19=TRUE,$AE$19=TRUE))</formula>
    </cfRule>
    <cfRule type="notContainsBlanks" dxfId="515" priority="12">
      <formula>LEN(TRIM(Z17))&gt;0</formula>
    </cfRule>
  </conditionalFormatting>
  <dataValidations count="1">
    <dataValidation imeMode="hiragana" allowBlank="1" showInputMessage="1" showErrorMessage="1" sqref="Z16:Z19 H12:H15 I13:I15 K8:P9 J12:J15 K13:P15 I8:I9 J8:J10 H8:H10 H11:P11 T13:Y15 Z8:Z15 T8:Y9 Q8:Q15 S8:S15 R8:R9 T11:Y11 R11 R13:R15" xr:uid="{BFD8B54F-B9E1-4521-9ADE-6190AE15584E}"/>
  </dataValidations>
  <pageMargins left="0.70866141732283472" right="0.31496062992125984" top="0.43307086614173229" bottom="0.55118110236220474" header="0.31496062992125984" footer="0.31496062992125984"/>
  <pageSetup paperSize="9" scale="81" orientation="portrait" blackAndWhite="1" r:id="rId1"/>
  <headerFooter>
    <oddFooter>&amp;C&amp;12 &amp;"ＭＳ 明朝,標準"&amp;11加算⑧（従業員①-2）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16</xdr:col>
                    <xdr:colOff>107950</xdr:colOff>
                    <xdr:row>15</xdr:row>
                    <xdr:rowOff>419100</xdr:rowOff>
                  </from>
                  <to>
                    <xdr:col>17</xdr:col>
                    <xdr:colOff>127000</xdr:colOff>
                    <xdr:row>15</xdr:row>
                    <xdr:rowOff>603250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21</xdr:col>
                    <xdr:colOff>184150</xdr:colOff>
                    <xdr:row>15</xdr:row>
                    <xdr:rowOff>412750</xdr:rowOff>
                  </from>
                  <to>
                    <xdr:col>23</xdr:col>
                    <xdr:colOff>31750</xdr:colOff>
                    <xdr:row>15</xdr:row>
                    <xdr:rowOff>603250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7</xdr:col>
                    <xdr:colOff>69850</xdr:colOff>
                    <xdr:row>15</xdr:row>
                    <xdr:rowOff>412750</xdr:rowOff>
                  </from>
                  <to>
                    <xdr:col>8</xdr:col>
                    <xdr:colOff>107950</xdr:colOff>
                    <xdr:row>15</xdr:row>
                    <xdr:rowOff>603250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12</xdr:col>
                    <xdr:colOff>184150</xdr:colOff>
                    <xdr:row>15</xdr:row>
                    <xdr:rowOff>419100</xdr:rowOff>
                  </from>
                  <to>
                    <xdr:col>14</xdr:col>
                    <xdr:colOff>0</xdr:colOff>
                    <xdr:row>15</xdr:row>
                    <xdr:rowOff>609600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50800</xdr:colOff>
                    <xdr:row>9</xdr:row>
                    <xdr:rowOff>31750</xdr:rowOff>
                  </from>
                  <to>
                    <xdr:col>8</xdr:col>
                    <xdr:colOff>107950</xdr:colOff>
                    <xdr:row>9</xdr:row>
                    <xdr:rowOff>279400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69850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7177" r:id="rId12" name="Check Box 9">
              <controlPr locked="0" defaultSize="0" autoFill="0" autoLine="0" autoPict="0">
                <anchor moveWithCells="1">
                  <from>
                    <xdr:col>7</xdr:col>
                    <xdr:colOff>152400</xdr:colOff>
                    <xdr:row>17</xdr:row>
                    <xdr:rowOff>50800</xdr:rowOff>
                  </from>
                  <to>
                    <xdr:col>9</xdr:col>
                    <xdr:colOff>38100</xdr:colOff>
                    <xdr:row>17</xdr:row>
                    <xdr:rowOff>298450</xdr:rowOff>
                  </to>
                </anchor>
              </controlPr>
            </control>
          </mc:Choice>
        </mc:AlternateContent>
        <mc:AlternateContent xmlns:mc="http://schemas.openxmlformats.org/markup-compatibility/2006">
          <mc:Choice Requires="x14">
            <control shapeId="7178" r:id="rId13" name="Check Box 10">
              <controlPr locked="0" defaultSize="0" autoFill="0" autoLine="0" autoPict="0">
                <anchor moveWithCells="1">
                  <from>
                    <xdr:col>11</xdr:col>
                    <xdr:colOff>114300</xdr:colOff>
                    <xdr:row>17</xdr:row>
                    <xdr:rowOff>69850</xdr:rowOff>
                  </from>
                  <to>
                    <xdr:col>12</xdr:col>
                    <xdr:colOff>152400</xdr:colOff>
                    <xdr:row>17</xdr:row>
                    <xdr:rowOff>298450</xdr:rowOff>
                  </to>
                </anchor>
              </controlPr>
            </control>
          </mc:Choice>
        </mc:AlternateContent>
        <mc:AlternateContent xmlns:mc="http://schemas.openxmlformats.org/markup-compatibility/2006">
          <mc:Choice Requires="x14">
            <control shapeId="7179" r:id="rId14" name="Check Box 11">
              <controlPr locked="0" defaultSize="0" autoFill="0" autoLine="0" autoPict="0">
                <anchor moveWithCells="1">
                  <from>
                    <xdr:col>7</xdr:col>
                    <xdr:colOff>152400</xdr:colOff>
                    <xdr:row>18</xdr:row>
                    <xdr:rowOff>38100</xdr:rowOff>
                  </from>
                  <to>
                    <xdr:col>9</xdr:col>
                    <xdr:colOff>38100</xdr:colOff>
                    <xdr:row>18</xdr:row>
                    <xdr:rowOff>279400</xdr:rowOff>
                  </to>
                </anchor>
              </controlPr>
            </control>
          </mc:Choice>
        </mc:AlternateContent>
        <mc:AlternateContent xmlns:mc="http://schemas.openxmlformats.org/markup-compatibility/2006">
          <mc:Choice Requires="x14">
            <control shapeId="7180" r:id="rId15" name="Check Box 12">
              <controlPr locked="0" defaultSize="0" autoFill="0" autoLine="0" autoPict="0">
                <anchor moveWithCells="1">
                  <from>
                    <xdr:col>16</xdr:col>
                    <xdr:colOff>165100</xdr:colOff>
                    <xdr:row>17</xdr:row>
                    <xdr:rowOff>50800</xdr:rowOff>
                  </from>
                  <to>
                    <xdr:col>18</xdr:col>
                    <xdr:colOff>38100</xdr:colOff>
                    <xdr:row>17</xdr:row>
                    <xdr:rowOff>298450</xdr:rowOff>
                  </to>
                </anchor>
              </controlPr>
            </control>
          </mc:Choice>
        </mc:AlternateContent>
        <mc:AlternateContent xmlns:mc="http://schemas.openxmlformats.org/markup-compatibility/2006">
          <mc:Choice Requires="x14">
            <control shapeId="7181" r:id="rId16" name="Check Box 13">
              <controlPr locked="0" defaultSize="0" autoFill="0" autoLine="0" autoPict="0">
                <anchor moveWithCells="1">
                  <from>
                    <xdr:col>20</xdr:col>
                    <xdr:colOff>127000</xdr:colOff>
                    <xdr:row>17</xdr:row>
                    <xdr:rowOff>69850</xdr:rowOff>
                  </from>
                  <to>
                    <xdr:col>21</xdr:col>
                    <xdr:colOff>165100</xdr:colOff>
                    <xdr:row>17</xdr:row>
                    <xdr:rowOff>298450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moveWithCells="1">
                  <from>
                    <xdr:col>16</xdr:col>
                    <xdr:colOff>165100</xdr:colOff>
                    <xdr:row>18</xdr:row>
                    <xdr:rowOff>31750</xdr:rowOff>
                  </from>
                  <to>
                    <xdr:col>18</xdr:col>
                    <xdr:colOff>12700</xdr:colOff>
                    <xdr:row>18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09D7-CA2A-41CB-8278-6695664300BA}">
  <sheetPr>
    <tabColor theme="3" tint="0.79998168889431442"/>
  </sheetPr>
  <dimension ref="A1:BG36"/>
  <sheetViews>
    <sheetView zoomScaleNormal="100" workbookViewId="0">
      <selection activeCell="E7" sqref="E7:N7"/>
    </sheetView>
  </sheetViews>
  <sheetFormatPr defaultColWidth="9" defaultRowHeight="13"/>
  <cols>
    <col min="1" max="1" width="1.36328125" style="1" customWidth="1"/>
    <col min="2" max="2" width="2.6328125" style="1" customWidth="1"/>
    <col min="3" max="3" width="3.6328125" style="26" customWidth="1"/>
    <col min="4" max="4" width="13.90625" style="26" customWidth="1"/>
    <col min="5" max="5" width="3.08984375" style="1" customWidth="1"/>
    <col min="6" max="6" width="4.08984375" style="1" customWidth="1"/>
    <col min="7" max="7" width="4.453125" style="1" customWidth="1"/>
    <col min="8" max="9" width="3.6328125" style="1" customWidth="1"/>
    <col min="10" max="11" width="2.08984375" style="1" customWidth="1"/>
    <col min="12" max="13" width="3.6328125" style="1" customWidth="1"/>
    <col min="14" max="14" width="5.08984375" style="1" customWidth="1"/>
    <col min="15" max="15" width="3.08984375" style="1" customWidth="1"/>
    <col min="16" max="16" width="4.08984375" style="1" customWidth="1"/>
    <col min="17" max="17" width="4.453125" style="1" customWidth="1"/>
    <col min="18" max="19" width="3.6328125" style="1" customWidth="1"/>
    <col min="20" max="21" width="2.08984375" style="1" customWidth="1"/>
    <col min="22" max="23" width="3.6328125" style="1" customWidth="1"/>
    <col min="24" max="24" width="5.08984375" style="1" customWidth="1"/>
    <col min="25" max="25" width="5.6328125" style="1" customWidth="1"/>
    <col min="26" max="28" width="2.6328125" style="1" customWidth="1"/>
    <col min="29" max="32" width="1.6328125" style="1" customWidth="1"/>
    <col min="33" max="33" width="3.08984375" style="1" customWidth="1"/>
    <col min="34" max="34" width="41.08984375" style="161" customWidth="1"/>
    <col min="35" max="35" width="5.6328125" style="24" hidden="1" customWidth="1"/>
    <col min="36" max="40" width="5.90625" style="163" hidden="1" customWidth="1"/>
    <col min="41" max="41" width="5.6328125" style="163" hidden="1" customWidth="1"/>
    <col min="42" max="43" width="5.6328125" style="24" hidden="1" customWidth="1"/>
    <col min="44" max="44" width="9" style="1" customWidth="1"/>
    <col min="45" max="16384" width="9" style="1"/>
  </cols>
  <sheetData>
    <row r="1" spans="2:59" ht="15.75" customHeight="1">
      <c r="B1" s="26"/>
      <c r="C1" s="1"/>
      <c r="D1" s="1"/>
      <c r="Y1" s="2"/>
      <c r="Z1" s="2"/>
      <c r="AA1" s="156"/>
      <c r="AG1" s="2" t="str">
        <f>'加算⑧（①-1）'!$AA$1</f>
        <v>令和８年度働く人</v>
      </c>
      <c r="AH1" s="1"/>
      <c r="AI1" s="212" t="s">
        <v>1</v>
      </c>
      <c r="AJ1" s="208"/>
      <c r="AK1" s="209"/>
      <c r="AL1" s="3"/>
      <c r="AM1" s="3"/>
      <c r="AN1" s="3"/>
      <c r="AO1" s="3"/>
      <c r="AP1" s="3"/>
      <c r="AQ1" s="3"/>
    </row>
    <row r="2" spans="2:59" ht="13.5">
      <c r="B2" s="26"/>
      <c r="C2" s="1"/>
      <c r="D2" s="1"/>
      <c r="X2" s="27"/>
      <c r="Y2" s="27"/>
      <c r="Z2" s="5"/>
      <c r="AA2" s="156"/>
      <c r="AG2" s="5" t="str">
        <f>IF('加算⑧（①-1）'!$E$4&lt;&gt;"",'加算⑧（①-1）'!$E$4,"")</f>
        <v/>
      </c>
      <c r="AH2" s="1"/>
      <c r="AI2" s="214" t="s">
        <v>279</v>
      </c>
      <c r="AJ2" s="214"/>
      <c r="AK2" s="215"/>
      <c r="AL2" s="202"/>
      <c r="AM2" s="202"/>
      <c r="AN2" s="202"/>
      <c r="AO2" s="202"/>
      <c r="AP2" s="202"/>
      <c r="AQ2" s="202"/>
    </row>
    <row r="3" spans="2:59" ht="32.5" customHeight="1">
      <c r="B3" s="200" t="s">
        <v>3</v>
      </c>
      <c r="C3" s="200"/>
      <c r="D3" s="1"/>
      <c r="S3" s="4"/>
      <c r="T3" s="5"/>
      <c r="U3" s="5"/>
      <c r="V3" s="5"/>
      <c r="W3" s="5"/>
      <c r="X3" s="5"/>
      <c r="Y3" s="5"/>
      <c r="Z3" s="213"/>
      <c r="AA3" s="6"/>
      <c r="AG3" s="5" t="str">
        <f>IF('加算⑧（①-1）'!$K$12&lt;&gt;"",'加算⑧（①-1）'!$K$12,"")</f>
        <v/>
      </c>
      <c r="AH3" s="1"/>
      <c r="AI3" s="215" t="s">
        <v>281</v>
      </c>
      <c r="AJ3" s="216"/>
      <c r="AK3" s="217"/>
      <c r="AL3" s="202"/>
      <c r="AM3" s="202"/>
      <c r="AN3" s="202"/>
      <c r="AO3" s="202"/>
      <c r="AP3" s="202"/>
      <c r="AQ3" s="202"/>
    </row>
    <row r="4" spans="2:59" s="10" customFormat="1" ht="16.5" customHeight="1">
      <c r="B4" s="72" t="s">
        <v>285</v>
      </c>
      <c r="C4" s="72"/>
      <c r="D4" s="31"/>
      <c r="E4" s="9"/>
      <c r="F4" s="9"/>
      <c r="G4" s="9"/>
      <c r="H4" s="9"/>
      <c r="I4" s="9"/>
      <c r="J4" s="9"/>
      <c r="K4" s="9"/>
      <c r="L4" s="9"/>
      <c r="M4" s="9"/>
      <c r="N4" s="9"/>
      <c r="O4" s="9"/>
      <c r="P4" s="9"/>
      <c r="Q4" s="73"/>
      <c r="R4" s="73"/>
      <c r="S4" s="73"/>
      <c r="AH4" s="164"/>
      <c r="AI4" s="23"/>
      <c r="AJ4" s="165"/>
      <c r="AK4" s="165"/>
      <c r="AL4" s="165"/>
      <c r="AM4" s="165"/>
      <c r="AN4" s="165"/>
      <c r="AO4" s="166"/>
      <c r="AP4" s="23"/>
      <c r="AQ4" s="23"/>
    </row>
    <row r="5" spans="2:59" ht="21.75" customHeight="1">
      <c r="B5" s="74" t="s">
        <v>69</v>
      </c>
      <c r="C5" s="75"/>
      <c r="O5" s="76"/>
      <c r="P5" s="76"/>
      <c r="Q5" s="76"/>
      <c r="R5" s="76"/>
      <c r="S5" s="76"/>
      <c r="AJ5" s="162"/>
      <c r="AK5" s="162"/>
      <c r="AL5" s="162"/>
      <c r="AM5" s="162"/>
      <c r="AN5" s="162"/>
    </row>
    <row r="6" spans="2:59" ht="45.75" customHeight="1">
      <c r="B6" s="551"/>
      <c r="C6" s="552"/>
      <c r="D6" s="552"/>
      <c r="E6" s="553" t="s">
        <v>70</v>
      </c>
      <c r="F6" s="554"/>
      <c r="G6" s="554"/>
      <c r="H6" s="554"/>
      <c r="I6" s="554"/>
      <c r="J6" s="554"/>
      <c r="K6" s="554"/>
      <c r="L6" s="554"/>
      <c r="M6" s="554"/>
      <c r="N6" s="555"/>
      <c r="O6" s="553" t="s">
        <v>71</v>
      </c>
      <c r="P6" s="554"/>
      <c r="Q6" s="554"/>
      <c r="R6" s="554"/>
      <c r="S6" s="554"/>
      <c r="T6" s="554"/>
      <c r="U6" s="554"/>
      <c r="V6" s="554"/>
      <c r="W6" s="554"/>
      <c r="X6" s="555"/>
      <c r="Y6" s="639" t="s">
        <v>72</v>
      </c>
      <c r="Z6" s="639"/>
      <c r="AA6" s="639"/>
      <c r="AB6" s="639"/>
      <c r="AC6" s="639"/>
      <c r="AD6" s="639"/>
      <c r="AE6" s="639"/>
      <c r="AF6" s="639"/>
      <c r="AG6" s="639"/>
      <c r="AJ6" s="167"/>
      <c r="AK6" s="167"/>
      <c r="AL6" s="167"/>
      <c r="AM6" s="167"/>
      <c r="AN6" s="167"/>
      <c r="AO6" s="168"/>
      <c r="AP6" s="78"/>
    </row>
    <row r="7" spans="2:59" s="8" customFormat="1" ht="39.75" customHeight="1">
      <c r="B7" s="79">
        <v>1</v>
      </c>
      <c r="C7" s="639" t="s">
        <v>73</v>
      </c>
      <c r="D7" s="640"/>
      <c r="E7" s="641"/>
      <c r="F7" s="642"/>
      <c r="G7" s="642"/>
      <c r="H7" s="642"/>
      <c r="I7" s="642"/>
      <c r="J7" s="642"/>
      <c r="K7" s="642"/>
      <c r="L7" s="642"/>
      <c r="M7" s="642"/>
      <c r="N7" s="643"/>
      <c r="O7" s="641"/>
      <c r="P7" s="642"/>
      <c r="Q7" s="642"/>
      <c r="R7" s="642"/>
      <c r="S7" s="642"/>
      <c r="T7" s="642"/>
      <c r="U7" s="642"/>
      <c r="V7" s="642"/>
      <c r="W7" s="642"/>
      <c r="X7" s="643"/>
      <c r="Y7" s="644"/>
      <c r="Z7" s="645"/>
      <c r="AA7" s="646"/>
      <c r="AB7" s="645"/>
      <c r="AC7" s="645"/>
      <c r="AD7" s="645"/>
      <c r="AE7" s="645"/>
      <c r="AF7" s="645"/>
      <c r="AG7" s="647"/>
      <c r="AH7" s="169"/>
      <c r="AI7" s="25"/>
      <c r="AJ7" s="170"/>
      <c r="AK7" s="170"/>
      <c r="AL7" s="170"/>
      <c r="AM7" s="170"/>
      <c r="AN7" s="170"/>
      <c r="AO7" s="171"/>
      <c r="AP7" s="82"/>
      <c r="AQ7" s="25"/>
    </row>
    <row r="8" spans="2:59" s="8" customFormat="1" ht="21.75" customHeight="1">
      <c r="B8" s="627">
        <v>2</v>
      </c>
      <c r="C8" s="650" t="s">
        <v>74</v>
      </c>
      <c r="D8" s="562"/>
      <c r="E8" s="172"/>
      <c r="F8" s="83" t="s">
        <v>75</v>
      </c>
      <c r="G8" s="651"/>
      <c r="H8" s="652"/>
      <c r="I8" s="652"/>
      <c r="J8" s="652"/>
      <c r="K8" s="652"/>
      <c r="L8" s="652"/>
      <c r="M8" s="652"/>
      <c r="N8" s="84" t="s">
        <v>67</v>
      </c>
      <c r="O8" s="172"/>
      <c r="P8" s="83" t="s">
        <v>75</v>
      </c>
      <c r="Q8" s="651"/>
      <c r="R8" s="652"/>
      <c r="S8" s="652"/>
      <c r="T8" s="652"/>
      <c r="U8" s="652"/>
      <c r="V8" s="652"/>
      <c r="W8" s="652"/>
      <c r="X8" s="84" t="s">
        <v>67</v>
      </c>
      <c r="Y8" s="657"/>
      <c r="Z8" s="633"/>
      <c r="AA8" s="633"/>
      <c r="AB8" s="633"/>
      <c r="AC8" s="633"/>
      <c r="AD8" s="633"/>
      <c r="AE8" s="633"/>
      <c r="AF8" s="633"/>
      <c r="AG8" s="634"/>
      <c r="AH8" s="169"/>
      <c r="AI8" s="25"/>
      <c r="AJ8" s="81" t="b">
        <v>0</v>
      </c>
      <c r="AK8" s="81" t="b">
        <v>0</v>
      </c>
      <c r="AL8" s="170"/>
      <c r="AM8" s="170"/>
      <c r="AN8" s="170"/>
      <c r="AO8" s="171"/>
      <c r="AP8" s="82"/>
      <c r="AQ8" s="25"/>
    </row>
    <row r="9" spans="2:59" s="8" customFormat="1" ht="21" customHeight="1">
      <c r="B9" s="629"/>
      <c r="C9" s="563"/>
      <c r="D9" s="565"/>
      <c r="E9" s="173"/>
      <c r="F9" s="21" t="s">
        <v>60</v>
      </c>
      <c r="G9" s="86"/>
      <c r="H9" s="86"/>
      <c r="I9" s="86"/>
      <c r="J9" s="86"/>
      <c r="K9" s="86"/>
      <c r="L9" s="86"/>
      <c r="M9" s="86"/>
      <c r="N9" s="87"/>
      <c r="O9" s="173"/>
      <c r="P9" s="21" t="s">
        <v>60</v>
      </c>
      <c r="Q9" s="86"/>
      <c r="R9" s="86"/>
      <c r="S9" s="86"/>
      <c r="T9" s="86"/>
      <c r="U9" s="86"/>
      <c r="V9" s="86"/>
      <c r="W9" s="86"/>
      <c r="X9" s="87"/>
      <c r="Y9" s="658"/>
      <c r="Z9" s="637"/>
      <c r="AA9" s="637"/>
      <c r="AB9" s="637"/>
      <c r="AC9" s="637"/>
      <c r="AD9" s="637"/>
      <c r="AE9" s="637"/>
      <c r="AF9" s="637"/>
      <c r="AG9" s="638"/>
      <c r="AH9" s="174"/>
      <c r="AI9" s="25"/>
      <c r="AJ9" s="81" t="b">
        <v>0</v>
      </c>
      <c r="AK9" s="81" t="b">
        <v>0</v>
      </c>
      <c r="AL9" s="175"/>
      <c r="AM9" s="175"/>
      <c r="AN9" s="175"/>
      <c r="AO9" s="176"/>
      <c r="AP9" s="88"/>
      <c r="AQ9" s="88"/>
    </row>
    <row r="10" spans="2:59" s="8" customFormat="1" ht="26.25" customHeight="1">
      <c r="B10" s="627">
        <v>3</v>
      </c>
      <c r="C10" s="560" t="s">
        <v>76</v>
      </c>
      <c r="D10" s="561"/>
      <c r="E10" s="177"/>
      <c r="F10" s="90" t="s">
        <v>77</v>
      </c>
      <c r="G10" s="91"/>
      <c r="H10" s="17"/>
      <c r="I10" s="91" t="s">
        <v>78</v>
      </c>
      <c r="J10" s="91"/>
      <c r="K10" s="91"/>
      <c r="L10" s="93"/>
      <c r="M10" s="93"/>
      <c r="N10" s="94"/>
      <c r="O10" s="178"/>
      <c r="P10" s="90" t="s">
        <v>77</v>
      </c>
      <c r="Q10" s="91"/>
      <c r="R10" s="17"/>
      <c r="S10" s="91" t="s">
        <v>78</v>
      </c>
      <c r="T10" s="91"/>
      <c r="U10" s="91"/>
      <c r="V10" s="93"/>
      <c r="W10" s="93"/>
      <c r="X10" s="94"/>
      <c r="Y10" s="633"/>
      <c r="Z10" s="633"/>
      <c r="AA10" s="633"/>
      <c r="AB10" s="633"/>
      <c r="AC10" s="633"/>
      <c r="AD10" s="633"/>
      <c r="AE10" s="633"/>
      <c r="AF10" s="633"/>
      <c r="AG10" s="634"/>
      <c r="AH10" s="653" t="str">
        <f>IF(OR(AND(AJ10=TRUE,AM10=TRUE),AND(AK10=TRUE,AL11=TRUE),AND(AJ10=TRUE,AL11=TRUE),AND(AJ10=TRUE,AL12=TRUE)),"！！申請不可！！休業前と復帰後の雇用形態が異なる場合は申請不可となります。","")</f>
        <v/>
      </c>
      <c r="AI10" s="11" t="s">
        <v>4</v>
      </c>
      <c r="AJ10" s="81" t="b">
        <v>0</v>
      </c>
      <c r="AK10" s="81" t="b">
        <v>0</v>
      </c>
      <c r="AL10" s="81" t="b">
        <v>0</v>
      </c>
      <c r="AM10" s="81" t="b">
        <v>0</v>
      </c>
      <c r="AN10" s="170"/>
      <c r="AO10" s="171"/>
      <c r="AP10" s="88"/>
      <c r="AQ10" s="88"/>
    </row>
    <row r="11" spans="2:59" s="8" customFormat="1" ht="27" customHeight="1">
      <c r="B11" s="628"/>
      <c r="C11" s="630"/>
      <c r="D11" s="631"/>
      <c r="E11" s="14"/>
      <c r="F11" s="96" t="s">
        <v>79</v>
      </c>
      <c r="G11" s="100"/>
      <c r="H11" s="100"/>
      <c r="I11" s="100"/>
      <c r="L11" s="97"/>
      <c r="M11" s="97"/>
      <c r="N11" s="98"/>
      <c r="O11" s="15"/>
      <c r="P11" s="96" t="s">
        <v>79</v>
      </c>
      <c r="Q11" s="100"/>
      <c r="R11" s="100"/>
      <c r="S11" s="100"/>
      <c r="V11" s="97"/>
      <c r="W11" s="97"/>
      <c r="X11" s="98"/>
      <c r="Y11" s="635"/>
      <c r="Z11" s="635"/>
      <c r="AA11" s="635"/>
      <c r="AB11" s="635"/>
      <c r="AC11" s="635"/>
      <c r="AD11" s="635"/>
      <c r="AE11" s="635"/>
      <c r="AF11" s="635"/>
      <c r="AG11" s="636"/>
      <c r="AH11" s="653"/>
      <c r="AI11" s="25"/>
      <c r="AJ11" s="81" t="b">
        <v>0</v>
      </c>
      <c r="AK11" s="170"/>
      <c r="AL11" s="81" t="b">
        <v>0</v>
      </c>
      <c r="AM11" s="170"/>
      <c r="AN11" s="170"/>
      <c r="AO11" s="171"/>
      <c r="AP11" s="88"/>
      <c r="AQ11" s="88"/>
    </row>
    <row r="12" spans="2:59" s="8" customFormat="1" ht="27" customHeight="1">
      <c r="B12" s="628"/>
      <c r="C12" s="632"/>
      <c r="D12" s="631"/>
      <c r="E12" s="14"/>
      <c r="F12" s="654" t="s">
        <v>80</v>
      </c>
      <c r="G12" s="654"/>
      <c r="H12" s="655"/>
      <c r="I12" s="655"/>
      <c r="J12" s="655"/>
      <c r="K12" s="655"/>
      <c r="L12" s="655"/>
      <c r="M12" s="655"/>
      <c r="N12" s="101" t="s">
        <v>67</v>
      </c>
      <c r="O12" s="15"/>
      <c r="P12" s="656" t="s">
        <v>81</v>
      </c>
      <c r="Q12" s="656"/>
      <c r="R12" s="459"/>
      <c r="S12" s="459"/>
      <c r="T12" s="459"/>
      <c r="U12" s="459"/>
      <c r="V12" s="459"/>
      <c r="W12" s="459"/>
      <c r="X12" s="101" t="s">
        <v>67</v>
      </c>
      <c r="Y12" s="635"/>
      <c r="Z12" s="635"/>
      <c r="AA12" s="635"/>
      <c r="AB12" s="635"/>
      <c r="AC12" s="635"/>
      <c r="AD12" s="635"/>
      <c r="AE12" s="635"/>
      <c r="AF12" s="635"/>
      <c r="AG12" s="636"/>
      <c r="AH12" s="179"/>
      <c r="AI12" s="25"/>
      <c r="AJ12" s="81" t="b">
        <v>0</v>
      </c>
      <c r="AK12" s="170"/>
      <c r="AL12" s="81" t="b">
        <v>0</v>
      </c>
      <c r="AM12" s="170"/>
      <c r="AN12" s="170"/>
      <c r="AO12" s="171"/>
      <c r="AP12" s="88"/>
      <c r="AQ12" s="88"/>
    </row>
    <row r="13" spans="2:59" s="8" customFormat="1" ht="30.75" customHeight="1">
      <c r="B13" s="629"/>
      <c r="C13" s="563"/>
      <c r="D13" s="564"/>
      <c r="E13" s="39" t="s">
        <v>232</v>
      </c>
      <c r="F13" s="609" t="s">
        <v>233</v>
      </c>
      <c r="G13" s="648"/>
      <c r="H13" s="648"/>
      <c r="I13" s="648"/>
      <c r="J13" s="648"/>
      <c r="K13" s="648"/>
      <c r="L13" s="648"/>
      <c r="M13" s="648"/>
      <c r="N13" s="648"/>
      <c r="O13" s="648"/>
      <c r="P13" s="648"/>
      <c r="Q13" s="648"/>
      <c r="R13" s="648"/>
      <c r="S13" s="648"/>
      <c r="T13" s="648"/>
      <c r="U13" s="648"/>
      <c r="V13" s="648"/>
      <c r="W13" s="648"/>
      <c r="X13" s="649"/>
      <c r="Y13" s="637"/>
      <c r="Z13" s="637"/>
      <c r="AA13" s="637"/>
      <c r="AB13" s="637"/>
      <c r="AC13" s="637"/>
      <c r="AD13" s="637"/>
      <c r="AE13" s="637"/>
      <c r="AF13" s="637"/>
      <c r="AG13" s="638"/>
      <c r="AH13" s="180"/>
      <c r="AI13" s="25"/>
      <c r="AJ13" s="81" t="b">
        <v>0</v>
      </c>
      <c r="AK13" s="170"/>
      <c r="AL13" s="170"/>
      <c r="AM13" s="170"/>
      <c r="AN13" s="170"/>
      <c r="AO13" s="171"/>
      <c r="AP13" s="82"/>
      <c r="AQ13" s="25"/>
    </row>
    <row r="14" spans="2:59" s="100" customFormat="1" ht="48.75" customHeight="1">
      <c r="B14" s="102">
        <v>4</v>
      </c>
      <c r="C14" s="560" t="s">
        <v>82</v>
      </c>
      <c r="D14" s="561"/>
      <c r="E14" s="95"/>
      <c r="F14" s="100" t="s">
        <v>83</v>
      </c>
      <c r="G14" s="99"/>
      <c r="H14" s="100" t="s">
        <v>39</v>
      </c>
      <c r="I14" s="99"/>
      <c r="J14" s="103" t="s">
        <v>84</v>
      </c>
      <c r="K14" s="104" t="s">
        <v>85</v>
      </c>
      <c r="L14" s="655"/>
      <c r="M14" s="655"/>
      <c r="N14" s="105" t="s">
        <v>86</v>
      </c>
      <c r="O14" s="95"/>
      <c r="P14" s="100" t="s">
        <v>83</v>
      </c>
      <c r="Q14" s="99"/>
      <c r="R14" s="100" t="s">
        <v>39</v>
      </c>
      <c r="S14" s="99"/>
      <c r="T14" s="103" t="s">
        <v>84</v>
      </c>
      <c r="U14" s="104" t="s">
        <v>85</v>
      </c>
      <c r="V14" s="655"/>
      <c r="W14" s="655"/>
      <c r="X14" s="105" t="s">
        <v>87</v>
      </c>
      <c r="Y14" s="657"/>
      <c r="Z14" s="633"/>
      <c r="AA14" s="633"/>
      <c r="AB14" s="633"/>
      <c r="AC14" s="633"/>
      <c r="AD14" s="633"/>
      <c r="AE14" s="633"/>
      <c r="AF14" s="633"/>
      <c r="AG14" s="634"/>
      <c r="AH14" s="181"/>
      <c r="AI14" s="36"/>
      <c r="AJ14" s="106" t="b">
        <v>0</v>
      </c>
      <c r="AK14" s="106" t="b">
        <v>0</v>
      </c>
      <c r="AL14" s="106" t="b">
        <v>0</v>
      </c>
      <c r="AM14" s="106" t="b">
        <v>0</v>
      </c>
      <c r="AN14" s="106" t="b">
        <v>0</v>
      </c>
      <c r="AO14" s="107" t="b">
        <v>0</v>
      </c>
      <c r="AP14" s="36"/>
      <c r="AQ14" s="36"/>
    </row>
    <row r="15" spans="2:59" s="8" customFormat="1" ht="33.75" customHeight="1">
      <c r="B15" s="627">
        <v>5</v>
      </c>
      <c r="C15" s="576" t="s">
        <v>88</v>
      </c>
      <c r="D15" s="577"/>
      <c r="E15" s="89"/>
      <c r="F15" s="13" t="s">
        <v>29</v>
      </c>
      <c r="G15" s="13"/>
      <c r="H15" s="92" t="s">
        <v>89</v>
      </c>
      <c r="I15" s="13"/>
      <c r="J15" s="91" t="s">
        <v>90</v>
      </c>
      <c r="K15" s="91"/>
      <c r="L15" s="92"/>
      <c r="M15" s="91" t="s">
        <v>84</v>
      </c>
      <c r="N15" s="108"/>
      <c r="O15" s="89"/>
      <c r="P15" s="13" t="s">
        <v>29</v>
      </c>
      <c r="Q15" s="13"/>
      <c r="R15" s="92" t="s">
        <v>91</v>
      </c>
      <c r="S15" s="13"/>
      <c r="T15" s="91" t="s">
        <v>90</v>
      </c>
      <c r="U15" s="91"/>
      <c r="V15" s="92"/>
      <c r="W15" s="91" t="s">
        <v>92</v>
      </c>
      <c r="X15" s="108"/>
      <c r="Y15" s="657"/>
      <c r="Z15" s="633"/>
      <c r="AA15" s="633"/>
      <c r="AB15" s="633"/>
      <c r="AC15" s="633"/>
      <c r="AD15" s="633"/>
      <c r="AE15" s="633"/>
      <c r="AF15" s="633"/>
      <c r="AG15" s="634"/>
      <c r="AH15" s="182"/>
      <c r="AI15" s="36"/>
      <c r="AJ15" s="106" t="b">
        <v>0</v>
      </c>
      <c r="AK15" s="106" t="b">
        <v>0</v>
      </c>
      <c r="AL15" s="106" t="b">
        <v>0</v>
      </c>
      <c r="AM15" s="106" t="b">
        <v>0</v>
      </c>
      <c r="AN15" s="183"/>
      <c r="AO15" s="184"/>
      <c r="AP15" s="25"/>
      <c r="AQ15" s="36"/>
      <c r="AR15" s="100"/>
      <c r="AS15" s="100"/>
      <c r="AT15" s="100"/>
      <c r="AU15" s="1"/>
      <c r="AV15" s="100"/>
      <c r="AW15" s="1"/>
      <c r="AX15" s="1"/>
      <c r="AY15" s="100"/>
      <c r="AZ15" s="1"/>
      <c r="BA15" s="1"/>
      <c r="BB15" s="100"/>
      <c r="BC15" s="100"/>
      <c r="BD15" s="100"/>
      <c r="BE15" s="100"/>
      <c r="BF15" s="100"/>
      <c r="BG15" s="100"/>
    </row>
    <row r="16" spans="2:59" s="8" customFormat="1" ht="33" customHeight="1">
      <c r="B16" s="628"/>
      <c r="C16" s="579"/>
      <c r="D16" s="580"/>
      <c r="E16" s="660"/>
      <c r="F16" s="655"/>
      <c r="G16" s="8" t="s">
        <v>93</v>
      </c>
      <c r="H16" s="661"/>
      <c r="I16" s="661"/>
      <c r="J16" s="8" t="s">
        <v>94</v>
      </c>
      <c r="L16" s="100"/>
      <c r="M16" s="100"/>
      <c r="N16" s="16"/>
      <c r="O16" s="660"/>
      <c r="P16" s="655"/>
      <c r="Q16" s="8" t="s">
        <v>93</v>
      </c>
      <c r="R16" s="661"/>
      <c r="S16" s="661"/>
      <c r="T16" s="8" t="s">
        <v>94</v>
      </c>
      <c r="V16" s="100"/>
      <c r="W16" s="100"/>
      <c r="X16" s="16"/>
      <c r="Y16" s="659"/>
      <c r="Z16" s="635"/>
      <c r="AA16" s="635"/>
      <c r="AB16" s="635"/>
      <c r="AC16" s="635"/>
      <c r="AD16" s="635"/>
      <c r="AE16" s="635"/>
      <c r="AF16" s="635"/>
      <c r="AG16" s="636"/>
      <c r="AH16" s="169"/>
      <c r="AI16" s="36"/>
      <c r="AJ16" s="106" t="b">
        <v>0</v>
      </c>
      <c r="AK16" s="106" t="b">
        <v>0</v>
      </c>
      <c r="AL16" s="106" t="b">
        <v>0</v>
      </c>
      <c r="AM16" s="106" t="b">
        <v>0</v>
      </c>
      <c r="AN16" s="183"/>
      <c r="AO16" s="171"/>
      <c r="AP16" s="25"/>
      <c r="AQ16" s="36"/>
      <c r="AR16" s="100"/>
      <c r="AS16" s="100"/>
      <c r="AT16" s="100"/>
      <c r="AU16" s="1"/>
      <c r="AV16" s="100"/>
      <c r="AW16" s="1"/>
      <c r="AX16" s="1"/>
      <c r="AY16" s="100"/>
      <c r="AZ16" s="1"/>
      <c r="BA16" s="1"/>
      <c r="BB16" s="100"/>
      <c r="BC16" s="100"/>
      <c r="BD16" s="100"/>
      <c r="BE16" s="100"/>
      <c r="BF16" s="100"/>
      <c r="BG16" s="100"/>
    </row>
    <row r="17" spans="1:59" s="8" customFormat="1" ht="26.25" customHeight="1">
      <c r="B17" s="627">
        <v>6</v>
      </c>
      <c r="C17" s="560" t="s">
        <v>95</v>
      </c>
      <c r="D17" s="662"/>
      <c r="E17" s="109" t="s">
        <v>96</v>
      </c>
      <c r="F17" s="91" t="s">
        <v>97</v>
      </c>
      <c r="G17" s="110"/>
      <c r="H17" s="93"/>
      <c r="I17" s="110"/>
      <c r="J17" s="93" t="s">
        <v>62</v>
      </c>
      <c r="K17" s="93"/>
      <c r="L17" s="110"/>
      <c r="M17" s="110"/>
      <c r="N17" s="111"/>
      <c r="O17" s="112" t="s">
        <v>98</v>
      </c>
      <c r="P17" s="93" t="s">
        <v>97</v>
      </c>
      <c r="Q17" s="93"/>
      <c r="R17" s="93"/>
      <c r="S17" s="93"/>
      <c r="T17" s="93" t="s">
        <v>62</v>
      </c>
      <c r="U17" s="93"/>
      <c r="V17" s="93"/>
      <c r="W17" s="93"/>
      <c r="X17" s="94"/>
      <c r="Y17" s="657"/>
      <c r="Z17" s="633"/>
      <c r="AA17" s="633"/>
      <c r="AB17" s="633"/>
      <c r="AC17" s="633"/>
      <c r="AD17" s="633"/>
      <c r="AE17" s="633"/>
      <c r="AF17" s="633"/>
      <c r="AG17" s="634"/>
      <c r="AH17" s="169"/>
      <c r="AI17" s="36"/>
      <c r="AJ17" s="106" t="b">
        <v>0</v>
      </c>
      <c r="AK17" s="106" t="b">
        <v>0</v>
      </c>
      <c r="AL17" s="106" t="b">
        <v>0</v>
      </c>
      <c r="AM17" s="106" t="b">
        <v>0</v>
      </c>
      <c r="AN17" s="183"/>
      <c r="AO17" s="171"/>
      <c r="AP17" s="25"/>
      <c r="AQ17" s="25"/>
    </row>
    <row r="18" spans="1:59" s="8" customFormat="1" ht="26.25" customHeight="1">
      <c r="B18" s="629"/>
      <c r="C18" s="663"/>
      <c r="D18" s="664"/>
      <c r="E18" s="665" t="s">
        <v>99</v>
      </c>
      <c r="F18" s="666"/>
      <c r="G18" s="666"/>
      <c r="H18" s="113" t="s">
        <v>100</v>
      </c>
      <c r="I18" s="667"/>
      <c r="J18" s="667"/>
      <c r="K18" s="667"/>
      <c r="L18" s="20" t="s">
        <v>101</v>
      </c>
      <c r="M18" s="20"/>
      <c r="N18" s="20"/>
      <c r="O18" s="665" t="s">
        <v>99</v>
      </c>
      <c r="P18" s="666"/>
      <c r="Q18" s="666"/>
      <c r="R18" s="113" t="s">
        <v>100</v>
      </c>
      <c r="S18" s="667"/>
      <c r="T18" s="667"/>
      <c r="U18" s="667"/>
      <c r="V18" s="20" t="s">
        <v>101</v>
      </c>
      <c r="W18" s="20"/>
      <c r="X18" s="20"/>
      <c r="Y18" s="658"/>
      <c r="Z18" s="637"/>
      <c r="AA18" s="637"/>
      <c r="AB18" s="637"/>
      <c r="AC18" s="637"/>
      <c r="AD18" s="637"/>
      <c r="AE18" s="637"/>
      <c r="AF18" s="637"/>
      <c r="AG18" s="638"/>
      <c r="AH18" s="185"/>
      <c r="AI18" s="25"/>
      <c r="AJ18" s="170"/>
      <c r="AK18" s="170"/>
      <c r="AL18" s="170"/>
      <c r="AM18" s="170"/>
      <c r="AN18" s="170"/>
      <c r="AO18" s="171"/>
      <c r="AP18" s="25"/>
      <c r="AQ18" s="25"/>
    </row>
    <row r="19" spans="1:59" s="8" customFormat="1" ht="33" customHeight="1">
      <c r="B19" s="627">
        <v>7</v>
      </c>
      <c r="C19" s="560" t="s">
        <v>102</v>
      </c>
      <c r="D19" s="671"/>
      <c r="E19" s="114"/>
      <c r="F19" s="615" t="s">
        <v>103</v>
      </c>
      <c r="G19" s="615"/>
      <c r="H19" s="615" t="s">
        <v>104</v>
      </c>
      <c r="I19" s="615"/>
      <c r="J19" s="615" t="s">
        <v>105</v>
      </c>
      <c r="K19" s="615"/>
      <c r="L19" s="615"/>
      <c r="M19" s="615" t="s">
        <v>106</v>
      </c>
      <c r="N19" s="616"/>
      <c r="O19" s="114"/>
      <c r="P19" s="615" t="s">
        <v>103</v>
      </c>
      <c r="Q19" s="615"/>
      <c r="R19" s="615" t="s">
        <v>104</v>
      </c>
      <c r="S19" s="615"/>
      <c r="T19" s="615" t="s">
        <v>105</v>
      </c>
      <c r="U19" s="615"/>
      <c r="V19" s="615"/>
      <c r="W19" s="615" t="s">
        <v>106</v>
      </c>
      <c r="X19" s="616"/>
      <c r="Y19" s="657"/>
      <c r="Z19" s="633"/>
      <c r="AA19" s="633"/>
      <c r="AB19" s="633"/>
      <c r="AC19" s="633"/>
      <c r="AD19" s="633"/>
      <c r="AE19" s="633"/>
      <c r="AF19" s="633"/>
      <c r="AG19" s="634"/>
      <c r="AH19" s="668"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25"/>
      <c r="AJ19" s="106" t="b">
        <v>0</v>
      </c>
      <c r="AK19" s="106" t="b">
        <v>0</v>
      </c>
      <c r="AL19" s="106" t="b">
        <v>0</v>
      </c>
      <c r="AM19" s="106" t="b">
        <v>0</v>
      </c>
      <c r="AN19" s="106" t="b">
        <v>0</v>
      </c>
      <c r="AO19" s="171"/>
      <c r="AP19" s="25"/>
      <c r="AQ19" s="25"/>
    </row>
    <row r="20" spans="1:59" s="8" customFormat="1" ht="33" customHeight="1">
      <c r="B20" s="629"/>
      <c r="C20" s="663"/>
      <c r="D20" s="672"/>
      <c r="E20" s="669" t="s">
        <v>107</v>
      </c>
      <c r="F20" s="670"/>
      <c r="G20" s="670"/>
      <c r="H20" s="667"/>
      <c r="I20" s="667"/>
      <c r="J20" s="667"/>
      <c r="K20" s="667"/>
      <c r="L20" s="667"/>
      <c r="M20" s="667"/>
      <c r="N20" s="115" t="s">
        <v>11</v>
      </c>
      <c r="O20" s="669" t="s">
        <v>107</v>
      </c>
      <c r="P20" s="670"/>
      <c r="Q20" s="670"/>
      <c r="R20" s="667"/>
      <c r="S20" s="667"/>
      <c r="T20" s="667"/>
      <c r="U20" s="667"/>
      <c r="V20" s="667"/>
      <c r="W20" s="667"/>
      <c r="X20" s="115" t="s">
        <v>11</v>
      </c>
      <c r="Y20" s="659"/>
      <c r="Z20" s="635"/>
      <c r="AA20" s="635"/>
      <c r="AB20" s="635"/>
      <c r="AC20" s="635"/>
      <c r="AD20" s="635"/>
      <c r="AE20" s="635"/>
      <c r="AF20" s="635"/>
      <c r="AG20" s="636"/>
      <c r="AH20" s="668"/>
      <c r="AI20" s="25"/>
      <c r="AJ20" s="106" t="b">
        <v>0</v>
      </c>
      <c r="AK20" s="106" t="b">
        <v>0</v>
      </c>
      <c r="AL20" s="106" t="b">
        <v>0</v>
      </c>
      <c r="AM20" s="106" t="b">
        <v>0</v>
      </c>
      <c r="AN20" s="106" t="b">
        <v>0</v>
      </c>
      <c r="AO20" s="171"/>
      <c r="AP20" s="25"/>
      <c r="AQ20" s="25"/>
    </row>
    <row r="21" spans="1:59" s="100" customFormat="1" ht="24.75" customHeight="1">
      <c r="B21" s="627">
        <v>8</v>
      </c>
      <c r="C21" s="576" t="s">
        <v>108</v>
      </c>
      <c r="D21" s="578"/>
      <c r="E21" s="576" t="s">
        <v>109</v>
      </c>
      <c r="F21" s="577"/>
      <c r="G21" s="577"/>
      <c r="H21" s="577"/>
      <c r="I21" s="577"/>
      <c r="J21" s="577"/>
      <c r="K21" s="577"/>
      <c r="L21" s="577"/>
      <c r="M21" s="577"/>
      <c r="N21" s="578"/>
      <c r="O21" s="576" t="s">
        <v>110</v>
      </c>
      <c r="P21" s="577"/>
      <c r="Q21" s="577"/>
      <c r="R21" s="577"/>
      <c r="S21" s="577"/>
      <c r="T21" s="577"/>
      <c r="U21" s="577"/>
      <c r="V21" s="577"/>
      <c r="W21" s="577"/>
      <c r="X21" s="578"/>
      <c r="Y21" s="657"/>
      <c r="Z21" s="633"/>
      <c r="AA21" s="633"/>
      <c r="AB21" s="633"/>
      <c r="AC21" s="633"/>
      <c r="AD21" s="633"/>
      <c r="AE21" s="633"/>
      <c r="AF21" s="633"/>
      <c r="AG21" s="634"/>
      <c r="AH21" s="653"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36"/>
      <c r="AJ21" s="183"/>
      <c r="AK21" s="183"/>
      <c r="AL21" s="183"/>
      <c r="AM21" s="183"/>
      <c r="AN21" s="183"/>
      <c r="AO21" s="184"/>
      <c r="AP21" s="36"/>
      <c r="AQ21" s="36"/>
    </row>
    <row r="22" spans="1:59" s="100" customFormat="1" ht="30" customHeight="1">
      <c r="B22" s="628"/>
      <c r="C22" s="579"/>
      <c r="D22" s="581"/>
      <c r="E22" s="116"/>
      <c r="F22" s="673"/>
      <c r="G22" s="673"/>
      <c r="H22" s="673"/>
      <c r="I22" s="673"/>
      <c r="J22" s="673"/>
      <c r="K22" s="673"/>
      <c r="L22" s="673"/>
      <c r="M22" s="117" t="s">
        <v>111</v>
      </c>
      <c r="N22" s="118"/>
      <c r="O22" s="116"/>
      <c r="P22" s="673"/>
      <c r="Q22" s="673"/>
      <c r="R22" s="673"/>
      <c r="S22" s="673"/>
      <c r="T22" s="673"/>
      <c r="U22" s="673"/>
      <c r="V22" s="673"/>
      <c r="W22" s="117" t="s">
        <v>111</v>
      </c>
      <c r="X22" s="119"/>
      <c r="Y22" s="658"/>
      <c r="Z22" s="637"/>
      <c r="AA22" s="637"/>
      <c r="AB22" s="637"/>
      <c r="AC22" s="637"/>
      <c r="AD22" s="637"/>
      <c r="AE22" s="637"/>
      <c r="AF22" s="637"/>
      <c r="AG22" s="638"/>
      <c r="AH22" s="653"/>
      <c r="AI22" s="36"/>
      <c r="AJ22" s="183"/>
      <c r="AK22" s="183"/>
      <c r="AL22" s="183"/>
      <c r="AM22" s="183"/>
      <c r="AN22" s="183"/>
      <c r="AO22" s="184"/>
      <c r="AP22" s="36"/>
      <c r="AQ22" s="36"/>
    </row>
    <row r="23" spans="1:59" s="100" customFormat="1" ht="19.5" customHeight="1">
      <c r="B23" s="628"/>
      <c r="C23" s="579"/>
      <c r="D23" s="581"/>
      <c r="E23" s="576" t="s">
        <v>112</v>
      </c>
      <c r="F23" s="577"/>
      <c r="G23" s="577"/>
      <c r="H23" s="577"/>
      <c r="I23" s="577"/>
      <c r="J23" s="577"/>
      <c r="K23" s="577"/>
      <c r="L23" s="577"/>
      <c r="M23" s="577"/>
      <c r="N23" s="578"/>
      <c r="O23" s="576" t="s">
        <v>112</v>
      </c>
      <c r="P23" s="577"/>
      <c r="Q23" s="577"/>
      <c r="R23" s="577"/>
      <c r="S23" s="577"/>
      <c r="T23" s="577"/>
      <c r="U23" s="577"/>
      <c r="V23" s="577"/>
      <c r="W23" s="577"/>
      <c r="X23" s="578"/>
      <c r="Y23" s="675"/>
      <c r="Z23" s="676"/>
      <c r="AA23" s="676"/>
      <c r="AB23" s="676"/>
      <c r="AC23" s="676"/>
      <c r="AD23" s="676"/>
      <c r="AE23" s="676"/>
      <c r="AF23" s="676"/>
      <c r="AG23" s="677"/>
      <c r="AH23" s="181"/>
      <c r="AI23" s="36"/>
      <c r="AJ23" s="186"/>
      <c r="AK23" s="186"/>
      <c r="AL23" s="186"/>
      <c r="AM23" s="186"/>
      <c r="AN23" s="186"/>
      <c r="AO23" s="187"/>
      <c r="AP23" s="36"/>
      <c r="AQ23" s="36"/>
    </row>
    <row r="24" spans="1:59" s="100" customFormat="1" ht="30" customHeight="1">
      <c r="B24" s="628"/>
      <c r="C24" s="579"/>
      <c r="D24" s="581"/>
      <c r="E24" s="85"/>
      <c r="F24" s="684"/>
      <c r="G24" s="684"/>
      <c r="H24" s="684"/>
      <c r="I24" s="684"/>
      <c r="J24" s="684"/>
      <c r="K24" s="684"/>
      <c r="L24" s="684"/>
      <c r="M24" s="86" t="s">
        <v>111</v>
      </c>
      <c r="N24" s="87"/>
      <c r="O24" s="85"/>
      <c r="P24" s="684"/>
      <c r="Q24" s="684"/>
      <c r="R24" s="684"/>
      <c r="S24" s="684"/>
      <c r="T24" s="684"/>
      <c r="U24" s="684"/>
      <c r="V24" s="684"/>
      <c r="W24" s="86" t="s">
        <v>111</v>
      </c>
      <c r="X24" s="87"/>
      <c r="Y24" s="678"/>
      <c r="Z24" s="679"/>
      <c r="AA24" s="679"/>
      <c r="AB24" s="679"/>
      <c r="AC24" s="679"/>
      <c r="AD24" s="679"/>
      <c r="AE24" s="679"/>
      <c r="AF24" s="679"/>
      <c r="AG24" s="680"/>
      <c r="AH24" s="180"/>
      <c r="AI24" s="36"/>
      <c r="AJ24" s="186"/>
      <c r="AK24" s="186"/>
      <c r="AL24" s="186"/>
      <c r="AM24" s="186"/>
      <c r="AN24" s="186"/>
      <c r="AO24" s="187"/>
      <c r="AP24" s="36"/>
      <c r="AQ24" s="36"/>
    </row>
    <row r="25" spans="1:59" s="100" customFormat="1" ht="30" customHeight="1">
      <c r="B25" s="674"/>
      <c r="C25" s="582"/>
      <c r="D25" s="584"/>
      <c r="E25" s="685" t="s">
        <v>113</v>
      </c>
      <c r="F25" s="686"/>
      <c r="G25" s="686"/>
      <c r="H25" s="686"/>
      <c r="I25" s="686"/>
      <c r="J25" s="686"/>
      <c r="K25" s="686"/>
      <c r="L25" s="686"/>
      <c r="M25" s="686"/>
      <c r="N25" s="687"/>
      <c r="O25" s="685" t="s">
        <v>113</v>
      </c>
      <c r="P25" s="686"/>
      <c r="Q25" s="686"/>
      <c r="R25" s="686"/>
      <c r="S25" s="686"/>
      <c r="T25" s="686"/>
      <c r="U25" s="686"/>
      <c r="V25" s="686"/>
      <c r="W25" s="686"/>
      <c r="X25" s="687"/>
      <c r="Y25" s="681"/>
      <c r="Z25" s="682"/>
      <c r="AA25" s="682"/>
      <c r="AB25" s="682"/>
      <c r="AC25" s="682"/>
      <c r="AD25" s="682"/>
      <c r="AE25" s="682"/>
      <c r="AF25" s="682"/>
      <c r="AG25" s="683"/>
      <c r="AH25" s="180"/>
      <c r="AI25" s="36"/>
      <c r="AJ25" s="186"/>
      <c r="AK25" s="186"/>
      <c r="AL25" s="186"/>
      <c r="AM25" s="186"/>
      <c r="AN25" s="186"/>
      <c r="AO25" s="187"/>
      <c r="AP25" s="36"/>
      <c r="AQ25" s="36"/>
    </row>
    <row r="26" spans="1:59" ht="26.25" customHeight="1">
      <c r="B26" s="688">
        <v>9</v>
      </c>
      <c r="C26" s="689" t="s">
        <v>114</v>
      </c>
      <c r="D26" s="690"/>
      <c r="E26" s="95"/>
      <c r="F26" s="8" t="s">
        <v>59</v>
      </c>
      <c r="G26" s="8"/>
      <c r="H26" s="8"/>
      <c r="I26" s="99"/>
      <c r="J26" s="8" t="s">
        <v>62</v>
      </c>
      <c r="K26" s="8"/>
      <c r="L26" s="8"/>
      <c r="M26" s="8"/>
      <c r="N26" s="120"/>
      <c r="O26" s="95"/>
      <c r="P26" s="8" t="s">
        <v>59</v>
      </c>
      <c r="Q26" s="8"/>
      <c r="R26" s="8"/>
      <c r="S26" s="99"/>
      <c r="T26" s="8" t="s">
        <v>62</v>
      </c>
      <c r="U26" s="8"/>
      <c r="V26" s="8"/>
      <c r="W26" s="8"/>
      <c r="X26" s="120"/>
      <c r="Y26" s="659"/>
      <c r="Z26" s="635"/>
      <c r="AA26" s="635"/>
      <c r="AB26" s="635"/>
      <c r="AC26" s="635"/>
      <c r="AD26" s="635"/>
      <c r="AE26" s="635"/>
      <c r="AF26" s="635"/>
      <c r="AG26" s="636"/>
      <c r="AI26" s="78"/>
      <c r="AJ26" s="106" t="b">
        <v>0</v>
      </c>
      <c r="AK26" s="106" t="b">
        <v>0</v>
      </c>
      <c r="AL26" s="106" t="b">
        <v>0</v>
      </c>
      <c r="AM26" s="106" t="b">
        <v>0</v>
      </c>
      <c r="AN26" s="183"/>
    </row>
    <row r="27" spans="1:59" ht="26.25" customHeight="1">
      <c r="B27" s="688"/>
      <c r="C27" s="691"/>
      <c r="D27" s="692"/>
      <c r="E27" s="685" t="s">
        <v>115</v>
      </c>
      <c r="F27" s="693"/>
      <c r="G27" s="693"/>
      <c r="H27" s="693"/>
      <c r="I27" s="693"/>
      <c r="J27" s="693"/>
      <c r="K27" s="693"/>
      <c r="L27" s="693"/>
      <c r="M27" s="693"/>
      <c r="N27" s="694"/>
      <c r="O27" s="685" t="s">
        <v>116</v>
      </c>
      <c r="P27" s="693"/>
      <c r="Q27" s="693"/>
      <c r="R27" s="693"/>
      <c r="S27" s="693"/>
      <c r="T27" s="693"/>
      <c r="U27" s="693"/>
      <c r="V27" s="693"/>
      <c r="W27" s="693"/>
      <c r="X27" s="694"/>
      <c r="Y27" s="658"/>
      <c r="Z27" s="637"/>
      <c r="AA27" s="637"/>
      <c r="AB27" s="637"/>
      <c r="AC27" s="637"/>
      <c r="AD27" s="637"/>
      <c r="AE27" s="637"/>
      <c r="AF27" s="637"/>
      <c r="AG27" s="638"/>
      <c r="AH27" s="164"/>
    </row>
    <row r="28" spans="1:59" ht="6" customHeight="1">
      <c r="B28" s="100"/>
      <c r="C28" s="100"/>
      <c r="D28" s="100"/>
      <c r="E28" s="121"/>
      <c r="G28" s="121"/>
      <c r="H28" s="121"/>
      <c r="I28" s="121"/>
      <c r="J28" s="121"/>
      <c r="K28" s="121"/>
      <c r="L28" s="121"/>
      <c r="M28" s="121"/>
      <c r="N28" s="121"/>
      <c r="O28" s="121"/>
      <c r="P28" s="121"/>
      <c r="Q28" s="121"/>
      <c r="R28" s="121"/>
      <c r="S28" s="121"/>
      <c r="T28" s="121"/>
      <c r="U28" s="121"/>
      <c r="V28" s="121"/>
      <c r="W28" s="121"/>
      <c r="X28" s="121"/>
      <c r="Y28" s="122"/>
      <c r="Z28" s="122"/>
      <c r="AA28" s="122"/>
      <c r="AB28" s="122"/>
      <c r="AC28" s="122"/>
      <c r="AD28" s="122"/>
      <c r="AE28" s="122"/>
      <c r="AF28" s="122"/>
      <c r="AG28" s="122"/>
    </row>
    <row r="29" spans="1:59" s="161" customFormat="1">
      <c r="A29" s="1"/>
      <c r="B29" s="1"/>
      <c r="C29" s="26"/>
      <c r="D29" s="26"/>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I29" s="24"/>
      <c r="AJ29" s="163"/>
      <c r="AK29" s="163"/>
      <c r="AL29" s="163"/>
      <c r="AM29" s="163"/>
      <c r="AN29" s="163"/>
      <c r="AO29" s="163"/>
      <c r="AP29" s="24"/>
      <c r="AQ29" s="24"/>
      <c r="AR29" s="1"/>
      <c r="AS29" s="1"/>
      <c r="AT29" s="1"/>
      <c r="AU29" s="1"/>
      <c r="AV29" s="1"/>
      <c r="AW29" s="1"/>
      <c r="AX29" s="1"/>
      <c r="AY29" s="1"/>
      <c r="AZ29" s="1"/>
      <c r="BA29" s="1"/>
      <c r="BB29" s="1"/>
      <c r="BC29" s="1"/>
      <c r="BD29" s="1"/>
      <c r="BE29" s="1"/>
      <c r="BF29" s="1"/>
      <c r="BG29" s="1"/>
    </row>
    <row r="30" spans="1:59" s="161" customFormat="1" ht="23.5" customHeight="1">
      <c r="A30" s="1"/>
      <c r="B30" s="123" t="s">
        <v>68</v>
      </c>
      <c r="C30" s="124"/>
      <c r="D30" s="124"/>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I30" s="24"/>
      <c r="AJ30" s="163"/>
      <c r="AK30" s="163"/>
      <c r="AL30" s="163"/>
      <c r="AM30" s="163"/>
      <c r="AN30" s="163"/>
      <c r="AO30" s="163"/>
      <c r="AP30" s="24"/>
      <c r="AQ30" s="24"/>
      <c r="AR30" s="1"/>
      <c r="AS30" s="1"/>
      <c r="AT30" s="1"/>
      <c r="AU30" s="1"/>
      <c r="AV30" s="1"/>
      <c r="AW30" s="1"/>
      <c r="AX30" s="1"/>
      <c r="AY30" s="1"/>
      <c r="AZ30" s="1"/>
      <c r="BA30" s="1"/>
      <c r="BB30" s="1"/>
      <c r="BC30" s="1"/>
      <c r="BD30" s="1"/>
      <c r="BE30" s="1"/>
      <c r="BF30" s="1"/>
      <c r="BG30" s="1"/>
    </row>
    <row r="31" spans="1:59" s="161" customFormat="1" ht="23.5" customHeight="1">
      <c r="A31" s="1"/>
      <c r="B31" s="127"/>
      <c r="C31" s="26"/>
      <c r="D31" s="26"/>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28"/>
      <c r="AI31" s="24"/>
      <c r="AJ31" s="163"/>
      <c r="AK31" s="163"/>
      <c r="AL31" s="163"/>
      <c r="AM31" s="163"/>
      <c r="AN31" s="163"/>
      <c r="AO31" s="163"/>
      <c r="AP31" s="24"/>
      <c r="AQ31" s="24"/>
      <c r="AR31" s="1"/>
      <c r="AS31" s="1"/>
      <c r="AT31" s="1"/>
      <c r="AU31" s="1"/>
      <c r="AV31" s="1"/>
      <c r="AW31" s="1"/>
      <c r="AX31" s="1"/>
      <c r="AY31" s="1"/>
      <c r="AZ31" s="1"/>
      <c r="BA31" s="1"/>
      <c r="BB31" s="1"/>
      <c r="BC31" s="1"/>
      <c r="BD31" s="1"/>
      <c r="BE31" s="1"/>
      <c r="BF31" s="1"/>
      <c r="BG31" s="1"/>
    </row>
    <row r="32" spans="1:59" s="161" customFormat="1" ht="23.5" customHeight="1">
      <c r="A32" s="1"/>
      <c r="B32" s="127"/>
      <c r="C32" s="26"/>
      <c r="D32" s="26"/>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28"/>
      <c r="AI32" s="24"/>
      <c r="AJ32" s="163"/>
      <c r="AK32" s="163"/>
      <c r="AL32" s="163"/>
      <c r="AM32" s="163"/>
      <c r="AN32" s="163"/>
      <c r="AO32" s="163"/>
      <c r="AP32" s="24"/>
      <c r="AQ32" s="24"/>
      <c r="AR32" s="1"/>
      <c r="AS32" s="1"/>
      <c r="AT32" s="1"/>
      <c r="AU32" s="1"/>
      <c r="AV32" s="1"/>
      <c r="AW32" s="1"/>
      <c r="AX32" s="1"/>
      <c r="AY32" s="1"/>
      <c r="AZ32" s="1"/>
      <c r="BA32" s="1"/>
      <c r="BB32" s="1"/>
      <c r="BC32" s="1"/>
      <c r="BD32" s="1"/>
      <c r="BE32" s="1"/>
      <c r="BF32" s="1"/>
      <c r="BG32" s="1"/>
    </row>
    <row r="33" spans="1:59" s="161" customFormat="1" ht="23.5" customHeight="1">
      <c r="A33" s="1"/>
      <c r="B33" s="127"/>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28"/>
      <c r="AI33" s="24"/>
      <c r="AJ33" s="163"/>
      <c r="AK33" s="163"/>
      <c r="AL33" s="163"/>
      <c r="AM33" s="163"/>
      <c r="AN33" s="163"/>
      <c r="AO33" s="163"/>
      <c r="AP33" s="24"/>
      <c r="AQ33" s="24"/>
      <c r="AR33" s="1"/>
      <c r="AS33" s="1"/>
      <c r="AT33" s="1"/>
      <c r="AU33" s="1"/>
      <c r="AV33" s="1"/>
      <c r="AW33" s="1"/>
      <c r="AX33" s="1"/>
      <c r="AY33" s="1"/>
      <c r="AZ33" s="1"/>
      <c r="BA33" s="1"/>
      <c r="BB33" s="1"/>
      <c r="BC33" s="1"/>
      <c r="BD33" s="1"/>
      <c r="BE33" s="1"/>
      <c r="BF33" s="1"/>
      <c r="BG33" s="1"/>
    </row>
    <row r="34" spans="1:59" s="161" customFormat="1" ht="23.5" customHeight="1">
      <c r="A34" s="1"/>
      <c r="B34" s="127"/>
      <c r="C34" s="26"/>
      <c r="D34" s="2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28"/>
      <c r="AI34" s="24"/>
      <c r="AJ34" s="163"/>
      <c r="AK34" s="163"/>
      <c r="AL34" s="163"/>
      <c r="AM34" s="163"/>
      <c r="AN34" s="163"/>
      <c r="AO34" s="163"/>
      <c r="AP34" s="24"/>
      <c r="AQ34" s="24"/>
      <c r="AR34" s="1"/>
      <c r="AS34" s="1"/>
      <c r="AT34" s="1"/>
      <c r="AU34" s="1"/>
      <c r="AV34" s="1"/>
      <c r="AW34" s="1"/>
      <c r="AX34" s="1"/>
      <c r="AY34" s="1"/>
      <c r="AZ34" s="1"/>
      <c r="BA34" s="1"/>
      <c r="BB34" s="1"/>
      <c r="BC34" s="1"/>
      <c r="BD34" s="1"/>
      <c r="BE34" s="1"/>
      <c r="BF34" s="1"/>
      <c r="BG34" s="1"/>
    </row>
    <row r="35" spans="1:59" s="161" customFormat="1" ht="23.5" customHeight="1">
      <c r="A35" s="1"/>
      <c r="B35" s="127"/>
      <c r="C35" s="26"/>
      <c r="D35" s="2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28"/>
      <c r="AI35" s="24"/>
      <c r="AJ35" s="163"/>
      <c r="AK35" s="163"/>
      <c r="AL35" s="163"/>
      <c r="AM35" s="163"/>
      <c r="AN35" s="163"/>
      <c r="AO35" s="163"/>
      <c r="AP35" s="24"/>
      <c r="AQ35" s="24"/>
      <c r="AR35" s="1"/>
      <c r="AS35" s="1"/>
      <c r="AT35" s="1"/>
      <c r="AU35" s="1"/>
      <c r="AV35" s="1"/>
      <c r="AW35" s="1"/>
      <c r="AX35" s="1"/>
      <c r="AY35" s="1"/>
      <c r="AZ35" s="1"/>
      <c r="BA35" s="1"/>
      <c r="BB35" s="1"/>
      <c r="BC35" s="1"/>
      <c r="BD35" s="1"/>
      <c r="BE35" s="1"/>
      <c r="BF35" s="1"/>
      <c r="BG35" s="1"/>
    </row>
    <row r="36" spans="1:59" s="161" customFormat="1" ht="23.5" customHeight="1">
      <c r="A36" s="1"/>
      <c r="B36" s="129"/>
      <c r="C36" s="13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I36" s="24"/>
      <c r="AJ36" s="163"/>
      <c r="AK36" s="163"/>
      <c r="AL36" s="163"/>
      <c r="AM36" s="163"/>
      <c r="AN36" s="163"/>
      <c r="AO36" s="163"/>
      <c r="AP36" s="24"/>
      <c r="AQ36" s="24"/>
      <c r="AR36" s="1"/>
      <c r="AS36" s="1"/>
      <c r="AT36" s="1"/>
      <c r="AU36" s="1"/>
      <c r="AV36" s="1"/>
      <c r="AW36" s="1"/>
      <c r="AX36" s="1"/>
      <c r="AY36" s="1"/>
      <c r="AZ36" s="1"/>
      <c r="BA36" s="1"/>
      <c r="BB36" s="1"/>
      <c r="BC36" s="1"/>
      <c r="BD36" s="1"/>
      <c r="BE36" s="1"/>
      <c r="BF36" s="1"/>
      <c r="BG36" s="1"/>
    </row>
  </sheetData>
  <sheetProtection algorithmName="SHA-512" hashValue="c2geZA5hQ2+rWxQbqDxRioLP8aOoPAC6K5ouItVHlCn545xxuh/HN2UlxwoYxJ19EvqU3TWPiCZRvzHsTpfzfA==" saltValue="7u7MW4Fc65mJW8R9KGEGsw==" spinCount="100000" sheet="1" formatCells="0" formatColumns="0" formatRows="0" selectLockedCells="1"/>
  <mergeCells count="76">
    <mergeCell ref="B26:B27"/>
    <mergeCell ref="C26:D27"/>
    <mergeCell ref="Y26:AG27"/>
    <mergeCell ref="E27:N27"/>
    <mergeCell ref="O27:X27"/>
    <mergeCell ref="B21:B25"/>
    <mergeCell ref="C21:D25"/>
    <mergeCell ref="E21:N21"/>
    <mergeCell ref="O21:X21"/>
    <mergeCell ref="Y21:AG22"/>
    <mergeCell ref="Y23:AG25"/>
    <mergeCell ref="F24:L24"/>
    <mergeCell ref="P24:V24"/>
    <mergeCell ref="E25:N25"/>
    <mergeCell ref="O25:X25"/>
    <mergeCell ref="AH21:AH22"/>
    <mergeCell ref="F22:L22"/>
    <mergeCell ref="P22:V22"/>
    <mergeCell ref="E23:N23"/>
    <mergeCell ref="O23:X23"/>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B17:B18"/>
    <mergeCell ref="C17:D18"/>
    <mergeCell ref="Y17:AG18"/>
    <mergeCell ref="E18:G18"/>
    <mergeCell ref="I18:K18"/>
    <mergeCell ref="O18:Q18"/>
    <mergeCell ref="S18:U18"/>
    <mergeCell ref="B15:B16"/>
    <mergeCell ref="C15:D16"/>
    <mergeCell ref="Y15:AG16"/>
    <mergeCell ref="E16:F16"/>
    <mergeCell ref="H16:I16"/>
    <mergeCell ref="O16:P16"/>
    <mergeCell ref="R16:S16"/>
    <mergeCell ref="Y8:AG9"/>
    <mergeCell ref="C14:D14"/>
    <mergeCell ref="L14:M14"/>
    <mergeCell ref="V14:W14"/>
    <mergeCell ref="Y14:AG14"/>
    <mergeCell ref="AH10:AH11"/>
    <mergeCell ref="F12:G12"/>
    <mergeCell ref="H12:M12"/>
    <mergeCell ref="P12:Q12"/>
    <mergeCell ref="R12:W12"/>
    <mergeCell ref="B10:B13"/>
    <mergeCell ref="C10:D13"/>
    <mergeCell ref="Y10:AG13"/>
    <mergeCell ref="B6:D6"/>
    <mergeCell ref="E6:N6"/>
    <mergeCell ref="O6:X6"/>
    <mergeCell ref="Y6:AG6"/>
    <mergeCell ref="C7:D7"/>
    <mergeCell ref="E7:N7"/>
    <mergeCell ref="O7:X7"/>
    <mergeCell ref="Y7:AG7"/>
    <mergeCell ref="F13:X13"/>
    <mergeCell ref="B8:B9"/>
    <mergeCell ref="C8:D9"/>
    <mergeCell ref="G8:M8"/>
    <mergeCell ref="Q8:W8"/>
  </mergeCells>
  <phoneticPr fontId="5"/>
  <conditionalFormatting sqref="E7">
    <cfRule type="expression" dxfId="514" priority="57">
      <formula>$E$7=""</formula>
    </cfRule>
  </conditionalFormatting>
  <conditionalFormatting sqref="E8:E9">
    <cfRule type="expression" dxfId="513" priority="19">
      <formula>COUNTIF($AJ$8:$AJ$9,FALSE)=2</formula>
    </cfRule>
  </conditionalFormatting>
  <conditionalFormatting sqref="E13:F13">
    <cfRule type="expression" dxfId="512" priority="23">
      <formula>$AJ$13=FALSE</formula>
    </cfRule>
  </conditionalFormatting>
  <conditionalFormatting sqref="E16:F16">
    <cfRule type="expression" dxfId="511" priority="33">
      <formula>$E$16=""</formula>
    </cfRule>
  </conditionalFormatting>
  <conditionalFormatting sqref="E14:J14">
    <cfRule type="expression" dxfId="510" priority="20">
      <formula>COUNTIF($AJ$14:$AL$14,FALSE)=3</formula>
    </cfRule>
  </conditionalFormatting>
  <conditionalFormatting sqref="E10:N12">
    <cfRule type="expression" dxfId="509" priority="36">
      <formula>COUNTIF($AJ$10:$AK$12,FALSE)=4</formula>
    </cfRule>
  </conditionalFormatting>
  <conditionalFormatting sqref="E15:N15">
    <cfRule type="expression" dxfId="508" priority="38">
      <formula>AND($AJ$15=FALSE,$AK$15=FALSE,$AL$15=FALSE,$AM$15=FALSE)</formula>
    </cfRule>
  </conditionalFormatting>
  <conditionalFormatting sqref="E17:N17">
    <cfRule type="expression" dxfId="507" priority="42">
      <formula>AND($AJ$17=FALSE,$AK$17=FALSE)</formula>
    </cfRule>
  </conditionalFormatting>
  <conditionalFormatting sqref="E19:N20">
    <cfRule type="expression" dxfId="506" priority="31">
      <formula>COUNTIF($AJ$19:$AN$19,FALSE)=5</formula>
    </cfRule>
  </conditionalFormatting>
  <conditionalFormatting sqref="E26:N26 E27">
    <cfRule type="expression" dxfId="505" priority="50">
      <formula>AND($AJ$26=FALSE,$AK$26=FALSE)</formula>
    </cfRule>
  </conditionalFormatting>
  <conditionalFormatting sqref="E10:AG12 Y13:AG13 E13:F13">
    <cfRule type="expression" dxfId="504" priority="22">
      <formula>OR(AND($AJ$10=TRUE,$AM$10=TRUE),AND($AJ$10=TRUE,$AL$11=TRUE),AND($AJ$10=TRUE,$AL$12=TRUE),AND($AK$10=TRUE,$AL$11=TRUE),AND($AK$10=TRUE,$AL$12=TRUE))</formula>
    </cfRule>
  </conditionalFormatting>
  <conditionalFormatting sqref="F22:L22">
    <cfRule type="expression" dxfId="503" priority="51">
      <formula>$F$22=""</formula>
    </cfRule>
  </conditionalFormatting>
  <conditionalFormatting sqref="F24:L24">
    <cfRule type="expression" dxfId="502" priority="54">
      <formula>$F$24=""</formula>
    </cfRule>
  </conditionalFormatting>
  <conditionalFormatting sqref="G8:M8">
    <cfRule type="expression" dxfId="501" priority="64">
      <formula>$AJ$9=TRUE</formula>
    </cfRule>
    <cfRule type="containsBlanks" dxfId="500" priority="65">
      <formula>LEN(TRIM(G8))=0</formula>
    </cfRule>
  </conditionalFormatting>
  <conditionalFormatting sqref="H16:I16">
    <cfRule type="expression" dxfId="499" priority="52">
      <formula>$H$16=""</formula>
    </cfRule>
  </conditionalFormatting>
  <conditionalFormatting sqref="H12:M12">
    <cfRule type="expression" dxfId="498" priority="37">
      <formula>AND($AJ$12=TRUE,$H$12="")</formula>
    </cfRule>
  </conditionalFormatting>
  <conditionalFormatting sqref="H20:M20">
    <cfRule type="expression" dxfId="497" priority="46">
      <formula>AND($AN$19=TRUE,$H$20="")</formula>
    </cfRule>
  </conditionalFormatting>
  <conditionalFormatting sqref="I18">
    <cfRule type="expression" dxfId="496" priority="48">
      <formula>$I$18=""</formula>
    </cfRule>
    <cfRule type="expression" dxfId="495" priority="40">
      <formula>$AK$17=TRUE</formula>
    </cfRule>
    <cfRule type="expression" dxfId="494" priority="26">
      <formula>AND($AK$17=TRUE,$AM$17=TRUE)</formula>
    </cfRule>
  </conditionalFormatting>
  <conditionalFormatting sqref="L14:M14">
    <cfRule type="expression" dxfId="493" priority="21">
      <formula>$L$14=""</formula>
    </cfRule>
    <cfRule type="expression" dxfId="492" priority="28">
      <formula>AND(COUNTIF($AJ$14:$AL$14,TRUE)&gt;0,$L$14="")</formula>
    </cfRule>
  </conditionalFormatting>
  <conditionalFormatting sqref="O7">
    <cfRule type="expression" dxfId="491" priority="43">
      <formula>$O$7=""</formula>
    </cfRule>
  </conditionalFormatting>
  <conditionalFormatting sqref="O8:O9">
    <cfRule type="expression" dxfId="490" priority="18">
      <formula>COUNTIF($AK$8:$AK$9,FALSE)=2</formula>
    </cfRule>
  </conditionalFormatting>
  <conditionalFormatting sqref="O16:P16">
    <cfRule type="expression" dxfId="489" priority="32">
      <formula>$O$16=""</formula>
    </cfRule>
  </conditionalFormatting>
  <conditionalFormatting sqref="O14:T14">
    <cfRule type="expression" dxfId="488" priority="59">
      <formula>COUNTIF($AM$14:$AO$14,FALSE)=3</formula>
    </cfRule>
  </conditionalFormatting>
  <conditionalFormatting sqref="O10:X12">
    <cfRule type="expression" dxfId="487" priority="34">
      <formula>COUNTIF($AL$10:$AM$12,FALSE)=4</formula>
    </cfRule>
  </conditionalFormatting>
  <conditionalFormatting sqref="O15:X15">
    <cfRule type="expression" dxfId="486" priority="44">
      <formula>AND($AJ$16=FALSE,$AK$16=FALSE,$AL$16=FALSE,$AM$16=FALSE)</formula>
    </cfRule>
  </conditionalFormatting>
  <conditionalFormatting sqref="O17:X17">
    <cfRule type="expression" dxfId="485" priority="41">
      <formula>AND($AL$17=FALSE,$AM$17=FALSE)</formula>
    </cfRule>
  </conditionalFormatting>
  <conditionalFormatting sqref="O19:X20">
    <cfRule type="expression" dxfId="484" priority="30">
      <formula>COUNTIF($AJ$20:$AN$20,FALSE)=5</formula>
    </cfRule>
  </conditionalFormatting>
  <conditionalFormatting sqref="O26:X26 O27">
    <cfRule type="expression" dxfId="483" priority="49">
      <formula>AND($AL$26=FALSE,$AM$26=FALSE)</formula>
    </cfRule>
  </conditionalFormatting>
  <conditionalFormatting sqref="P22:V22">
    <cfRule type="expression" dxfId="482" priority="55">
      <formula>$P$22=""</formula>
    </cfRule>
  </conditionalFormatting>
  <conditionalFormatting sqref="P24:V24">
    <cfRule type="expression" dxfId="481" priority="53">
      <formula>$P$24=""</formula>
    </cfRule>
  </conditionalFormatting>
  <conditionalFormatting sqref="Q8">
    <cfRule type="containsBlanks" dxfId="480" priority="17">
      <formula>LEN(TRIM(Q8))=0</formula>
    </cfRule>
    <cfRule type="expression" dxfId="479" priority="16">
      <formula>$AK$9=TRUE</formula>
    </cfRule>
  </conditionalFormatting>
  <conditionalFormatting sqref="R16:S16">
    <cfRule type="expression" dxfId="478" priority="45">
      <formula>$R$16=""</formula>
    </cfRule>
  </conditionalFormatting>
  <conditionalFormatting sqref="R12:W12">
    <cfRule type="expression" dxfId="477" priority="35">
      <formula>AND($AL$12=TRUE,$R$12="")</formula>
    </cfRule>
  </conditionalFormatting>
  <conditionalFormatting sqref="R20:W20">
    <cfRule type="expression" dxfId="476" priority="29">
      <formula>AND($AN$20=TRUE,$R$20="")</formula>
    </cfRule>
  </conditionalFormatting>
  <conditionalFormatting sqref="S18">
    <cfRule type="expression" dxfId="475" priority="39">
      <formula>$AM$17=TRUE</formula>
    </cfRule>
    <cfRule type="expression" dxfId="474" priority="47">
      <formula>$S$18=""</formula>
    </cfRule>
  </conditionalFormatting>
  <conditionalFormatting sqref="V14:W14">
    <cfRule type="expression" dxfId="473" priority="13">
      <formula>AND(COUNTIF($AM$14:$AO$14,TRUE)&gt;0,$V$14="")</formula>
    </cfRule>
    <cfRule type="expression" dxfId="472" priority="58">
      <formula>$V$14=""</formula>
    </cfRule>
  </conditionalFormatting>
  <conditionalFormatting sqref="Y23">
    <cfRule type="expression" dxfId="471" priority="5">
      <formula>AND($F$24&lt;&gt;"",$P$24&lt;&gt;"",$F$24=$P$24)</formula>
    </cfRule>
  </conditionalFormatting>
  <conditionalFormatting sqref="Y7:AG7">
    <cfRule type="expression" dxfId="470" priority="8">
      <formula>OR(AND($E$7="",$O$7=""),$E$7&lt;&gt;$O$7)</formula>
    </cfRule>
  </conditionalFormatting>
  <conditionalFormatting sqref="Y7:AG16">
    <cfRule type="notContainsBlanks" dxfId="469" priority="7">
      <formula>LEN(TRIM(Y7))&gt;0</formula>
    </cfRule>
  </conditionalFormatting>
  <conditionalFormatting sqref="Y8:AG9">
    <cfRule type="expression" dxfId="468" priority="62">
      <formula>OR(OR($AJ$8&lt;&gt;$AK$8,$AJ$9&lt;&gt;$AK$9),AND($AJ$8=FALSE,$AK$8=FALSE,$AJ$9=FALSE,$AK$9=FALSE))</formula>
    </cfRule>
    <cfRule type="expression" dxfId="467" priority="63">
      <formula>AND($AJ$8=$AK$8,$AJ$9=$AK$9,$H$8=$R$8)</formula>
    </cfRule>
  </conditionalFormatting>
  <conditionalFormatting sqref="Y10:AG13">
    <cfRule type="expression" dxfId="466" priority="15">
      <formula>AND($AJ$10=$AL$10,$AK$10=$AM$10,$AJ$11=$AL$11,$AJ$12=$AL$12,$H$12=$R$12)</formula>
    </cfRule>
    <cfRule type="expression" dxfId="465" priority="14">
      <formula>OR(OR($AJ$10&lt;&gt;$AL$10,$AK$10&lt;&gt;$AM$10,$AJ$11&lt;&gt;$AL$11,$AJ$12&lt;&gt;$AL$12),COUNTIF($AJ$10:$AM$12,FALSE)=8)</formula>
    </cfRule>
  </conditionalFormatting>
  <conditionalFormatting sqref="Y14:AG14">
    <cfRule type="expression" dxfId="464" priority="11">
      <formula>OR(OR($L$14&lt;&gt;$V$14,$AJ$14&lt;&gt;$AM$14,$AK$14&lt;&gt;$AN$14,$AL$14&lt;&gt;$AO$14),COUNTIF($AJ$14:$AO$14,FALSE)=6)</formula>
    </cfRule>
    <cfRule type="expression" dxfId="463" priority="12">
      <formula>AND($AJ$14=$AM$14,$AK$14=$AN$14,$AL$14=$AO$14,$L$14=$V$14)</formula>
    </cfRule>
  </conditionalFormatting>
  <conditionalFormatting sqref="Y15:AG16">
    <cfRule type="expression" dxfId="462" priority="10">
      <formula>AND($AJ$15=$AJ$16,$AK$15=$AK$16,$AL$15=$AL$16,$AM$15=$AM$16,$E$16&amp;$H$16=$O$16&amp;$R$16)</formula>
    </cfRule>
    <cfRule type="expression" dxfId="461" priority="9">
      <formula>OR(OR(($E$16&amp;$H$16)&lt;&gt;($O$16&amp;$R$16),$AJ$15&lt;&gt;$AJ$16,$AK$15&lt;&gt;$AK$16,$AL$15&lt;&gt;$AL$16,$AM$15&lt;&gt;$AM$16),COUNTIF($AJ$15:$AM$16,FALSE)=8)</formula>
    </cfRule>
  </conditionalFormatting>
  <conditionalFormatting sqref="Y17:AG18">
    <cfRule type="expression" dxfId="460" priority="60">
      <formula>OR(AND($AJ$17=TRUE,$AL$17=TRUE,$I$18&lt;&gt;"",$S$18&lt;&gt;"",$I$18=$S$18),AND($AK$17=TRUE,$AM$17=TRUE))</formula>
    </cfRule>
    <cfRule type="expression" dxfId="459" priority="61">
      <formula>$Y$17=""</formula>
    </cfRule>
  </conditionalFormatting>
  <conditionalFormatting sqref="Y19:AG20">
    <cfRule type="expression" dxfId="458" priority="2">
      <formula>OR($AJ$19&lt;&gt;$AJ$20,$AK$19&lt;&gt;$AK$20,$AL$19&lt;&gt;$AL$20,$AM$19&lt;&gt;$AM$20,$AN$19&lt;&gt;$AN$20)</formula>
    </cfRule>
    <cfRule type="expression" dxfId="457" priority="3">
      <formula>COUNTIF($AJ$19:$AN$20,FALSE)=10</formula>
    </cfRule>
    <cfRule type="notContainsBlanks" dxfId="456" priority="1">
      <formula>LEN(TRIM(Y19))&gt;0</formula>
    </cfRule>
    <cfRule type="expression" dxfId="455" priority="4">
      <formula>OR(AND($AJ$19=TRUE,$AJ$20=TRUE),AND($AK$19=TRUE,$AK$20=TRUE),AND($AL$19=TRUE,$AL$20=TRUE),AND($AM$19=TRUE,$AM$20=TRUE),AND($AN$19=TRUE,$AN$20=TRUE))</formula>
    </cfRule>
  </conditionalFormatting>
  <conditionalFormatting sqref="Y21:AG22">
    <cfRule type="expression" dxfId="454" priority="24">
      <formula>AND($F$22&lt;&gt;"",$P$22&lt;&gt;"",$F$22=$P$22)</formula>
    </cfRule>
    <cfRule type="expression" dxfId="453" priority="25">
      <formula>$Y$21=""</formula>
    </cfRule>
  </conditionalFormatting>
  <conditionalFormatting sqref="Y23:AG25">
    <cfRule type="containsBlanks" dxfId="452" priority="6">
      <formula>LEN(TRIM(Y23))=0</formula>
    </cfRule>
  </conditionalFormatting>
  <conditionalFormatting sqref="Y26:AG27">
    <cfRule type="expression" dxfId="451" priority="27">
      <formula>OR(AND($AJ$26=TRUE,$AL$26=TRUE),AND($AK$26=TRUE,$AM$26=TRUE))</formula>
    </cfRule>
    <cfRule type="expression" dxfId="450" priority="56">
      <formula>$Y$26:$AG$28=""</formula>
    </cfRule>
  </conditionalFormatting>
  <dataValidations count="2">
    <dataValidation imeMode="hiragana" allowBlank="1" showInputMessage="1" showErrorMessage="1" sqref="Y7:AG27 H20:M20 R20:W20" xr:uid="{A56E59E4-18A0-4487-AE4A-10D65E351A70}"/>
    <dataValidation imeMode="off" allowBlank="1" showInputMessage="1" showErrorMessage="1" sqref="E16 O16" xr:uid="{7F3D5314-8AC8-43C8-915B-B0EE646197DE}"/>
  </dataValidations>
  <pageMargins left="0.70866141732283472" right="0.31496062992125984" top="0.62992125984251968" bottom="0.74803149606299213" header="0.31496062992125984" footer="0.31496062992125984"/>
  <pageSetup paperSize="9" scale="80" orientation="portrait" blackAndWhite="1" r:id="rId1"/>
  <headerFooter>
    <oddFooter>&amp;C&amp;"ＭＳ 明朝,標準" 加算⑧（従業員①-3）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14</xdr:col>
                    <xdr:colOff>0</xdr:colOff>
                    <xdr:row>9</xdr:row>
                    <xdr:rowOff>31750</xdr:rowOff>
                  </from>
                  <to>
                    <xdr:col>23</xdr:col>
                    <xdr:colOff>69850</xdr:colOff>
                    <xdr:row>10</xdr:row>
                    <xdr:rowOff>241300</xdr:rowOff>
                  </to>
                </anchor>
              </controlPr>
            </control>
          </mc:Choice>
        </mc:AlternateContent>
        <mc:AlternateContent xmlns:mc="http://schemas.openxmlformats.org/markup-compatibility/2006">
          <mc:Choice Requires="x14">
            <control shapeId="8194" r:id="rId5" name="Group Box 2">
              <controlPr defaultSize="0" autoFill="0" autoPict="0">
                <anchor moveWithCells="1">
                  <from>
                    <xdr:col>4</xdr:col>
                    <xdr:colOff>0</xdr:colOff>
                    <xdr:row>8</xdr:row>
                    <xdr:rowOff>260350</xdr:rowOff>
                  </from>
                  <to>
                    <xdr:col>13</xdr:col>
                    <xdr:colOff>304800</xdr:colOff>
                    <xdr:row>10</xdr:row>
                    <xdr:rowOff>336550</xdr:rowOff>
                  </to>
                </anchor>
              </controlPr>
            </control>
          </mc:Choice>
        </mc:AlternateContent>
        <mc:AlternateContent xmlns:mc="http://schemas.openxmlformats.org/markup-compatibility/2006">
          <mc:Choice Requires="x14">
            <control shapeId="8195"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8196"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8197" r:id="rId8" name="Group Box 5">
              <controlPr defaultSize="0" autoFill="0" autoPict="0">
                <anchor moveWithCells="1">
                  <from>
                    <xdr:col>4</xdr:col>
                    <xdr:colOff>0</xdr:colOff>
                    <xdr:row>20</xdr:row>
                    <xdr:rowOff>0</xdr:rowOff>
                  </from>
                  <to>
                    <xdr:col>14</xdr:col>
                    <xdr:colOff>12700</xdr:colOff>
                    <xdr:row>21</xdr:row>
                    <xdr:rowOff>336550</xdr:rowOff>
                  </to>
                </anchor>
              </controlPr>
            </control>
          </mc:Choice>
        </mc:AlternateContent>
        <mc:AlternateContent xmlns:mc="http://schemas.openxmlformats.org/markup-compatibility/2006">
          <mc:Choice Requires="x14">
            <control shapeId="8198" r:id="rId9" name="Group Box 6">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8199" r:id="rId10" name="Group Box 7">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8200" r:id="rId11" name="Group Box 8">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8201" r:id="rId12" name="Group Box 9">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8202" r:id="rId13" name="Group Box 10">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8203" r:id="rId14" name="Group Box 11">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8204" r:id="rId15" name="Group Box 12">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8205" r:id="rId16" name="Group Box 13">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8206" r:id="rId17" name="Group Box 14">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8207"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4</xdr:col>
                    <xdr:colOff>50800</xdr:colOff>
                    <xdr:row>8</xdr:row>
                    <xdr:rowOff>266700</xdr:rowOff>
                  </from>
                  <to>
                    <xdr:col>5</xdr:col>
                    <xdr:colOff>88900</xdr:colOff>
                    <xdr:row>9</xdr:row>
                    <xdr:rowOff>304800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7</xdr:col>
                    <xdr:colOff>50800</xdr:colOff>
                    <xdr:row>9</xdr:row>
                    <xdr:rowOff>76200</xdr:rowOff>
                  </from>
                  <to>
                    <xdr:col>8</xdr:col>
                    <xdr:colOff>31750</xdr:colOff>
                    <xdr:row>9</xdr:row>
                    <xdr:rowOff>222250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17</xdr:col>
                    <xdr:colOff>69850</xdr:colOff>
                    <xdr:row>9</xdr:row>
                    <xdr:rowOff>38100</xdr:rowOff>
                  </from>
                  <to>
                    <xdr:col>18</xdr:col>
                    <xdr:colOff>88900</xdr:colOff>
                    <xdr:row>9</xdr:row>
                    <xdr:rowOff>298450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4</xdr:col>
                    <xdr:colOff>57150</xdr:colOff>
                    <xdr:row>10</xdr:row>
                    <xdr:rowOff>38100</xdr:rowOff>
                  </from>
                  <to>
                    <xdr:col>5</xdr:col>
                    <xdr:colOff>146050</xdr:colOff>
                    <xdr:row>10</xdr:row>
                    <xdr:rowOff>298450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14</xdr:col>
                    <xdr:colOff>38100</xdr:colOff>
                    <xdr:row>10</xdr:row>
                    <xdr:rowOff>69850</xdr:rowOff>
                  </from>
                  <to>
                    <xdr:col>15</xdr:col>
                    <xdr:colOff>88900</xdr:colOff>
                    <xdr:row>10</xdr:row>
                    <xdr:rowOff>317500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4</xdr:col>
                    <xdr:colOff>57150</xdr:colOff>
                    <xdr:row>11</xdr:row>
                    <xdr:rowOff>69850</xdr:rowOff>
                  </from>
                  <to>
                    <xdr:col>5</xdr:col>
                    <xdr:colOff>76200</xdr:colOff>
                    <xdr:row>11</xdr:row>
                    <xdr:rowOff>304800</xdr:rowOff>
                  </to>
                </anchor>
              </controlPr>
            </control>
          </mc:Choice>
        </mc:AlternateContent>
        <mc:AlternateContent xmlns:mc="http://schemas.openxmlformats.org/markup-compatibility/2006">
          <mc:Choice Requires="x14">
            <control shapeId="8215" r:id="rId26" name="Check Box 23">
              <controlPr locked="0" defaultSize="0" autoFill="0" autoLine="0" autoPict="0">
                <anchor moveWithCells="1">
                  <from>
                    <xdr:col>14</xdr:col>
                    <xdr:colOff>38100</xdr:colOff>
                    <xdr:row>11</xdr:row>
                    <xdr:rowOff>69850</xdr:rowOff>
                  </from>
                  <to>
                    <xdr:col>15</xdr:col>
                    <xdr:colOff>69850</xdr:colOff>
                    <xdr:row>11</xdr:row>
                    <xdr:rowOff>304800</xdr:rowOff>
                  </to>
                </anchor>
              </controlPr>
            </control>
          </mc:Choice>
        </mc:AlternateContent>
        <mc:AlternateContent xmlns:mc="http://schemas.openxmlformats.org/markup-compatibility/2006">
          <mc:Choice Requires="x14">
            <control shapeId="8216" r:id="rId27" name="Check Box 24">
              <controlPr locked="0" defaultSize="0" autoFill="0" autoLine="0" autoPict="0">
                <anchor moveWithCells="1">
                  <from>
                    <xdr:col>4</xdr:col>
                    <xdr:colOff>57150</xdr:colOff>
                    <xdr:row>12</xdr:row>
                    <xdr:rowOff>76200</xdr:rowOff>
                  </from>
                  <to>
                    <xdr:col>5</xdr:col>
                    <xdr:colOff>76200</xdr:colOff>
                    <xdr:row>12</xdr:row>
                    <xdr:rowOff>336550</xdr:rowOff>
                  </to>
                </anchor>
              </controlPr>
            </control>
          </mc:Choice>
        </mc:AlternateContent>
        <mc:AlternateContent xmlns:mc="http://schemas.openxmlformats.org/markup-compatibility/2006">
          <mc:Choice Requires="x14">
            <control shapeId="8217" r:id="rId28" name="Check Box 25">
              <controlPr locked="0" defaultSize="0" autoFill="0" autoLine="0" autoPict="0">
                <anchor moveWithCells="1">
                  <from>
                    <xdr:col>4</xdr:col>
                    <xdr:colOff>88900</xdr:colOff>
                    <xdr:row>13</xdr:row>
                    <xdr:rowOff>209550</xdr:rowOff>
                  </from>
                  <to>
                    <xdr:col>5</xdr:col>
                    <xdr:colOff>57150</xdr:colOff>
                    <xdr:row>13</xdr:row>
                    <xdr:rowOff>450850</xdr:rowOff>
                  </to>
                </anchor>
              </controlPr>
            </control>
          </mc:Choice>
        </mc:AlternateContent>
        <mc:AlternateContent xmlns:mc="http://schemas.openxmlformats.org/markup-compatibility/2006">
          <mc:Choice Requires="x14">
            <control shapeId="8218" r:id="rId29" name="Check Box 26">
              <controlPr locked="0" defaultSize="0" autoFill="0" autoLine="0" autoPict="0">
                <anchor moveWithCells="1">
                  <from>
                    <xdr:col>6</xdr:col>
                    <xdr:colOff>127000</xdr:colOff>
                    <xdr:row>13</xdr:row>
                    <xdr:rowOff>260350</xdr:rowOff>
                  </from>
                  <to>
                    <xdr:col>7</xdr:col>
                    <xdr:colOff>0</xdr:colOff>
                    <xdr:row>13</xdr:row>
                    <xdr:rowOff>419100</xdr:rowOff>
                  </to>
                </anchor>
              </controlPr>
            </control>
          </mc:Choice>
        </mc:AlternateContent>
        <mc:AlternateContent xmlns:mc="http://schemas.openxmlformats.org/markup-compatibility/2006">
          <mc:Choice Requires="x14">
            <control shapeId="8219" r:id="rId30" name="Check Box 27">
              <controlPr locked="0" defaultSize="0" autoFill="0" autoLine="0" autoPict="0">
                <anchor moveWithCells="1">
                  <from>
                    <xdr:col>8</xdr:col>
                    <xdr:colOff>31750</xdr:colOff>
                    <xdr:row>13</xdr:row>
                    <xdr:rowOff>203200</xdr:rowOff>
                  </from>
                  <to>
                    <xdr:col>9</xdr:col>
                    <xdr:colOff>0</xdr:colOff>
                    <xdr:row>13</xdr:row>
                    <xdr:rowOff>469900</xdr:rowOff>
                  </to>
                </anchor>
              </controlPr>
            </control>
          </mc:Choice>
        </mc:AlternateContent>
        <mc:AlternateContent xmlns:mc="http://schemas.openxmlformats.org/markup-compatibility/2006">
          <mc:Choice Requires="x14">
            <control shapeId="8220" r:id="rId31" name="Check Box 28">
              <controlPr locked="0" defaultSize="0" autoFill="0" autoLine="0" autoPict="0">
                <anchor moveWithCells="1">
                  <from>
                    <xdr:col>14</xdr:col>
                    <xdr:colOff>88900</xdr:colOff>
                    <xdr:row>13</xdr:row>
                    <xdr:rowOff>190500</xdr:rowOff>
                  </from>
                  <to>
                    <xdr:col>15</xdr:col>
                    <xdr:colOff>127000</xdr:colOff>
                    <xdr:row>13</xdr:row>
                    <xdr:rowOff>438150</xdr:rowOff>
                  </to>
                </anchor>
              </controlPr>
            </control>
          </mc:Choice>
        </mc:AlternateContent>
        <mc:AlternateContent xmlns:mc="http://schemas.openxmlformats.org/markup-compatibility/2006">
          <mc:Choice Requires="x14">
            <control shapeId="8221" r:id="rId32" name="Check Box 29">
              <controlPr locked="0" defaultSize="0" autoFill="0" autoLine="0" autoPict="0">
                <anchor moveWithCells="1">
                  <from>
                    <xdr:col>18</xdr:col>
                    <xdr:colOff>31750</xdr:colOff>
                    <xdr:row>13</xdr:row>
                    <xdr:rowOff>209550</xdr:rowOff>
                  </from>
                  <to>
                    <xdr:col>19</xdr:col>
                    <xdr:colOff>0</xdr:colOff>
                    <xdr:row>13</xdr:row>
                    <xdr:rowOff>450850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4</xdr:col>
                    <xdr:colOff>88900</xdr:colOff>
                    <xdr:row>14</xdr:row>
                    <xdr:rowOff>114300</xdr:rowOff>
                  </from>
                  <to>
                    <xdr:col>5</xdr:col>
                    <xdr:colOff>57150</xdr:colOff>
                    <xdr:row>14</xdr:row>
                    <xdr:rowOff>323850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6</xdr:col>
                    <xdr:colOff>127000</xdr:colOff>
                    <xdr:row>14</xdr:row>
                    <xdr:rowOff>133350</xdr:rowOff>
                  </from>
                  <to>
                    <xdr:col>7</xdr:col>
                    <xdr:colOff>19050</xdr:colOff>
                    <xdr:row>14</xdr:row>
                    <xdr:rowOff>304800</xdr:rowOff>
                  </to>
                </anchor>
              </controlPr>
            </control>
          </mc:Choice>
        </mc:AlternateContent>
        <mc:AlternateContent xmlns:mc="http://schemas.openxmlformats.org/markup-compatibility/2006">
          <mc:Choice Requires="x14">
            <control shapeId="8224" r:id="rId35" name="Check Box 32">
              <controlPr locked="0" defaultSize="0" autoFill="0" autoLine="0" autoPict="0">
                <anchor moveWithCells="1">
                  <from>
                    <xdr:col>8</xdr:col>
                    <xdr:colOff>57150</xdr:colOff>
                    <xdr:row>14</xdr:row>
                    <xdr:rowOff>88900</xdr:rowOff>
                  </from>
                  <to>
                    <xdr:col>9</xdr:col>
                    <xdr:colOff>31750</xdr:colOff>
                    <xdr:row>14</xdr:row>
                    <xdr:rowOff>355600</xdr:rowOff>
                  </to>
                </anchor>
              </controlPr>
            </control>
          </mc:Choice>
        </mc:AlternateContent>
        <mc:AlternateContent xmlns:mc="http://schemas.openxmlformats.org/markup-compatibility/2006">
          <mc:Choice Requires="x14">
            <control shapeId="8225" r:id="rId36" name="Check Box 33">
              <controlPr locked="0" defaultSize="0" autoFill="0" autoLine="0" autoPict="0">
                <anchor moveWithCells="1">
                  <from>
                    <xdr:col>11</xdr:col>
                    <xdr:colOff>19050</xdr:colOff>
                    <xdr:row>14</xdr:row>
                    <xdr:rowOff>88900</xdr:rowOff>
                  </from>
                  <to>
                    <xdr:col>12</xdr:col>
                    <xdr:colOff>0</xdr:colOff>
                    <xdr:row>14</xdr:row>
                    <xdr:rowOff>342900</xdr:rowOff>
                  </to>
                </anchor>
              </controlPr>
            </control>
          </mc:Choice>
        </mc:AlternateContent>
        <mc:AlternateContent xmlns:mc="http://schemas.openxmlformats.org/markup-compatibility/2006">
          <mc:Choice Requires="x14">
            <control shapeId="8226" r:id="rId37" name="Check Box 34">
              <controlPr locked="0" defaultSize="0" autoFill="0" autoLine="0" autoPict="0">
                <anchor moveWithCells="1">
                  <from>
                    <xdr:col>14</xdr:col>
                    <xdr:colOff>88900</xdr:colOff>
                    <xdr:row>14</xdr:row>
                    <xdr:rowOff>95250</xdr:rowOff>
                  </from>
                  <to>
                    <xdr:col>15</xdr:col>
                    <xdr:colOff>127000</xdr:colOff>
                    <xdr:row>14</xdr:row>
                    <xdr:rowOff>336550</xdr:rowOff>
                  </to>
                </anchor>
              </controlPr>
            </control>
          </mc:Choice>
        </mc:AlternateContent>
        <mc:AlternateContent xmlns:mc="http://schemas.openxmlformats.org/markup-compatibility/2006">
          <mc:Choice Requires="x14">
            <control shapeId="8227" r:id="rId38" name="Check Box 35">
              <controlPr locked="0" defaultSize="0" autoFill="0" autoLine="0" autoPict="0">
                <anchor moveWithCells="1">
                  <from>
                    <xdr:col>16</xdr:col>
                    <xdr:colOff>133350</xdr:colOff>
                    <xdr:row>14</xdr:row>
                    <xdr:rowOff>133350</xdr:rowOff>
                  </from>
                  <to>
                    <xdr:col>17</xdr:col>
                    <xdr:colOff>50800</xdr:colOff>
                    <xdr:row>14</xdr:row>
                    <xdr:rowOff>323850</xdr:rowOff>
                  </to>
                </anchor>
              </controlPr>
            </control>
          </mc:Choice>
        </mc:AlternateContent>
        <mc:AlternateContent xmlns:mc="http://schemas.openxmlformats.org/markup-compatibility/2006">
          <mc:Choice Requires="x14">
            <control shapeId="8228" r:id="rId39" name="Check Box 36">
              <controlPr locked="0" defaultSize="0" autoFill="0" autoLine="0" autoPict="0">
                <anchor moveWithCells="1">
                  <from>
                    <xdr:col>17</xdr:col>
                    <xdr:colOff>279400</xdr:colOff>
                    <xdr:row>14</xdr:row>
                    <xdr:rowOff>95250</xdr:rowOff>
                  </from>
                  <to>
                    <xdr:col>18</xdr:col>
                    <xdr:colOff>222250</xdr:colOff>
                    <xdr:row>14</xdr:row>
                    <xdr:rowOff>342900</xdr:rowOff>
                  </to>
                </anchor>
              </controlPr>
            </control>
          </mc:Choice>
        </mc:AlternateContent>
        <mc:AlternateContent xmlns:mc="http://schemas.openxmlformats.org/markup-compatibility/2006">
          <mc:Choice Requires="x14">
            <control shapeId="8229" r:id="rId40" name="Check Box 37">
              <controlPr locked="0" defaultSize="0" autoFill="0" autoLine="0" autoPict="0">
                <anchor moveWithCells="1">
                  <from>
                    <xdr:col>20</xdr:col>
                    <xdr:colOff>165100</xdr:colOff>
                    <xdr:row>14</xdr:row>
                    <xdr:rowOff>127000</xdr:rowOff>
                  </from>
                  <to>
                    <xdr:col>22</xdr:col>
                    <xdr:colOff>0</xdr:colOff>
                    <xdr:row>14</xdr:row>
                    <xdr:rowOff>342900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4</xdr:col>
                    <xdr:colOff>31750</xdr:colOff>
                    <xdr:row>16</xdr:row>
                    <xdr:rowOff>31750</xdr:rowOff>
                  </from>
                  <to>
                    <xdr:col>5</xdr:col>
                    <xdr:colOff>31750</xdr:colOff>
                    <xdr:row>16</xdr:row>
                    <xdr:rowOff>279400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8</xdr:col>
                    <xdr:colOff>50800</xdr:colOff>
                    <xdr:row>16</xdr:row>
                    <xdr:rowOff>76200</xdr:rowOff>
                  </from>
                  <to>
                    <xdr:col>9</xdr:col>
                    <xdr:colOff>0</xdr:colOff>
                    <xdr:row>16</xdr:row>
                    <xdr:rowOff>260350</xdr:rowOff>
                  </to>
                </anchor>
              </controlPr>
            </control>
          </mc:Choice>
        </mc:AlternateContent>
        <mc:AlternateContent xmlns:mc="http://schemas.openxmlformats.org/markup-compatibility/2006">
          <mc:Choice Requires="x14">
            <control shapeId="8232" r:id="rId43" name="Check Box 40">
              <controlPr locked="0" defaultSize="0" autoFill="0" autoLine="0" autoPict="0">
                <anchor moveWithCells="1">
                  <from>
                    <xdr:col>14</xdr:col>
                    <xdr:colOff>31750</xdr:colOff>
                    <xdr:row>16</xdr:row>
                    <xdr:rowOff>31750</xdr:rowOff>
                  </from>
                  <to>
                    <xdr:col>15</xdr:col>
                    <xdr:colOff>31750</xdr:colOff>
                    <xdr:row>16</xdr:row>
                    <xdr:rowOff>279400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18</xdr:col>
                    <xdr:colOff>50800</xdr:colOff>
                    <xdr:row>16</xdr:row>
                    <xdr:rowOff>38100</xdr:rowOff>
                  </from>
                  <to>
                    <xdr:col>19</xdr:col>
                    <xdr:colOff>12700</xdr:colOff>
                    <xdr:row>16</xdr:row>
                    <xdr:rowOff>298450</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4</xdr:col>
                    <xdr:colOff>38100</xdr:colOff>
                    <xdr:row>25</xdr:row>
                    <xdr:rowOff>38100</xdr:rowOff>
                  </from>
                  <to>
                    <xdr:col>5</xdr:col>
                    <xdr:colOff>69850</xdr:colOff>
                    <xdr:row>25</xdr:row>
                    <xdr:rowOff>298450</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8</xdr:col>
                    <xdr:colOff>107950</xdr:colOff>
                    <xdr:row>25</xdr:row>
                    <xdr:rowOff>38100</xdr:rowOff>
                  </from>
                  <to>
                    <xdr:col>9</xdr:col>
                    <xdr:colOff>69850</xdr:colOff>
                    <xdr:row>25</xdr:row>
                    <xdr:rowOff>298450</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14</xdr:col>
                    <xdr:colOff>50800</xdr:colOff>
                    <xdr:row>25</xdr:row>
                    <xdr:rowOff>38100</xdr:rowOff>
                  </from>
                  <to>
                    <xdr:col>15</xdr:col>
                    <xdr:colOff>69850</xdr:colOff>
                    <xdr:row>25</xdr:row>
                    <xdr:rowOff>298450</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14</xdr:col>
                    <xdr:colOff>50800</xdr:colOff>
                    <xdr:row>18</xdr:row>
                    <xdr:rowOff>114300</xdr:rowOff>
                  </from>
                  <to>
                    <xdr:col>15</xdr:col>
                    <xdr:colOff>31750</xdr:colOff>
                    <xdr:row>18</xdr:row>
                    <xdr:rowOff>317500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16</xdr:col>
                    <xdr:colOff>107950</xdr:colOff>
                    <xdr:row>18</xdr:row>
                    <xdr:rowOff>107950</xdr:rowOff>
                  </from>
                  <to>
                    <xdr:col>16</xdr:col>
                    <xdr:colOff>304800</xdr:colOff>
                    <xdr:row>18</xdr:row>
                    <xdr:rowOff>317500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8241"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8242" r:id="rId53" name="Check Box 50">
              <controlPr locked="0" defaultSize="0" autoFill="0" autoLine="0" autoPict="0">
                <anchor moveWithCells="1">
                  <from>
                    <xdr:col>14</xdr:col>
                    <xdr:colOff>69850</xdr:colOff>
                    <xdr:row>19</xdr:row>
                    <xdr:rowOff>76200</xdr:rowOff>
                  </from>
                  <to>
                    <xdr:col>15</xdr:col>
                    <xdr:colOff>69850</xdr:colOff>
                    <xdr:row>19</xdr:row>
                    <xdr:rowOff>336550</xdr:rowOff>
                  </to>
                </anchor>
              </controlPr>
            </control>
          </mc:Choice>
        </mc:AlternateContent>
        <mc:AlternateContent xmlns:mc="http://schemas.openxmlformats.org/markup-compatibility/2006">
          <mc:Choice Requires="x14">
            <control shapeId="8243" r:id="rId54" name="Check Box 51">
              <controlPr locked="0" defaultSize="0" autoFill="0" autoLine="0" autoPict="0">
                <anchor moveWithCells="1">
                  <from>
                    <xdr:col>4</xdr:col>
                    <xdr:colOff>69850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8244" r:id="rId55" name="Check Box 52">
              <controlPr locked="0" defaultSize="0" autoFill="0" autoLine="0" autoPict="0">
                <anchor moveWithCells="1">
                  <from>
                    <xdr:col>6</xdr:col>
                    <xdr:colOff>107950</xdr:colOff>
                    <xdr:row>18</xdr:row>
                    <xdr:rowOff>107950</xdr:rowOff>
                  </from>
                  <to>
                    <xdr:col>7</xdr:col>
                    <xdr:colOff>0</xdr:colOff>
                    <xdr:row>18</xdr:row>
                    <xdr:rowOff>317500</xdr:rowOff>
                  </to>
                </anchor>
              </controlPr>
            </control>
          </mc:Choice>
        </mc:AlternateContent>
        <mc:AlternateContent xmlns:mc="http://schemas.openxmlformats.org/markup-compatibility/2006">
          <mc:Choice Requires="x14">
            <control shapeId="8245" r:id="rId56" name="Check Box 53">
              <controlPr locked="0" defaultSize="0" autoFill="0" autoLine="0" autoPict="0">
                <anchor moveWithCells="1">
                  <from>
                    <xdr:col>8</xdr:col>
                    <xdr:colOff>107950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8246"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8247" r:id="rId58" name="Check Box 55">
              <controlPr locked="0" defaultSize="0" autoFill="0" autoLine="0" autoPict="0">
                <anchor moveWithCells="1">
                  <from>
                    <xdr:col>4</xdr:col>
                    <xdr:colOff>69850</xdr:colOff>
                    <xdr:row>19</xdr:row>
                    <xdr:rowOff>107950</xdr:rowOff>
                  </from>
                  <to>
                    <xdr:col>5</xdr:col>
                    <xdr:colOff>76200</xdr:colOff>
                    <xdr:row>19</xdr:row>
                    <xdr:rowOff>355600</xdr:rowOff>
                  </to>
                </anchor>
              </controlPr>
            </control>
          </mc:Choice>
        </mc:AlternateContent>
        <mc:AlternateContent xmlns:mc="http://schemas.openxmlformats.org/markup-compatibility/2006">
          <mc:Choice Requires="x14">
            <control shapeId="8248"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8249" r:id="rId60" name="Check Box 57">
              <controlPr locked="0" defaultSize="0" autoFill="0" autoLine="0" autoPict="0">
                <anchor moveWithCells="1">
                  <from>
                    <xdr:col>16</xdr:col>
                    <xdr:colOff>146050</xdr:colOff>
                    <xdr:row>13</xdr:row>
                    <xdr:rowOff>209550</xdr:rowOff>
                  </from>
                  <to>
                    <xdr:col>17</xdr:col>
                    <xdr:colOff>69850</xdr:colOff>
                    <xdr:row>13</xdr:row>
                    <xdr:rowOff>450850</xdr:rowOff>
                  </to>
                </anchor>
              </controlPr>
            </control>
          </mc:Choice>
        </mc:AlternateContent>
        <mc:AlternateContent xmlns:mc="http://schemas.openxmlformats.org/markup-compatibility/2006">
          <mc:Choice Requires="x14">
            <control shapeId="8250" r:id="rId61" name="Check Box 58">
              <controlPr locked="0" defaultSize="0" autoFill="0" autoLine="0" autoPict="0">
                <anchor moveWithCells="1">
                  <from>
                    <xdr:col>4</xdr:col>
                    <xdr:colOff>19050</xdr:colOff>
                    <xdr:row>7</xdr:row>
                    <xdr:rowOff>266700</xdr:rowOff>
                  </from>
                  <to>
                    <xdr:col>5</xdr:col>
                    <xdr:colOff>12700</xdr:colOff>
                    <xdr:row>8</xdr:row>
                    <xdr:rowOff>228600</xdr:rowOff>
                  </to>
                </anchor>
              </controlPr>
            </control>
          </mc:Choice>
        </mc:AlternateContent>
        <mc:AlternateContent xmlns:mc="http://schemas.openxmlformats.org/markup-compatibility/2006">
          <mc:Choice Requires="x14">
            <control shapeId="8251"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8252"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4</xdr:col>
                    <xdr:colOff>19050</xdr:colOff>
                    <xdr:row>7</xdr:row>
                    <xdr:rowOff>38100</xdr:rowOff>
                  </from>
                  <to>
                    <xdr:col>5</xdr:col>
                    <xdr:colOff>76200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05AD4D7-F7D8-4AFA-B76D-DCA198F3C87D}">
          <x14:formula1>
            <xm:f>入力規則!$D$2:$D$100</xm:f>
          </x14:formula1>
          <xm:sqref>E7:X7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324E3-1109-43AB-98D0-3E76B4794BFA}">
  <sheetPr>
    <tabColor theme="7" tint="0.59999389629810485"/>
    <pageSetUpPr fitToPage="1"/>
  </sheetPr>
  <dimension ref="A1:AH79"/>
  <sheetViews>
    <sheetView zoomScaleNormal="100" workbookViewId="0">
      <selection activeCell="B5" sqref="B5:C5"/>
    </sheetView>
  </sheetViews>
  <sheetFormatPr defaultColWidth="9" defaultRowHeight="15"/>
  <cols>
    <col min="1" max="1" width="1.36328125" style="230" customWidth="1"/>
    <col min="2" max="3" width="3.36328125" style="230" customWidth="1"/>
    <col min="4" max="4" width="10.453125" style="230" customWidth="1"/>
    <col min="5" max="19" width="3.6328125" style="230" customWidth="1"/>
    <col min="20" max="20" width="5" style="230" customWidth="1"/>
    <col min="21" max="21" width="3.6328125" style="230" customWidth="1"/>
    <col min="22" max="22" width="5" style="230" customWidth="1"/>
    <col min="23" max="25" width="3.6328125" style="230" customWidth="1"/>
    <col min="26" max="26" width="3.36328125" style="230" customWidth="1"/>
    <col min="27" max="27" width="3.6328125" style="230" customWidth="1"/>
    <col min="28" max="28" width="50.6328125" style="284" customWidth="1"/>
    <col min="29" max="29" width="9" style="291" hidden="1" customWidth="1"/>
    <col min="30" max="30" width="12.6328125" style="292" hidden="1" customWidth="1"/>
    <col min="31" max="31" width="15.90625" style="292" hidden="1" customWidth="1"/>
    <col min="32" max="32" width="10.6328125" style="146" hidden="1" customWidth="1"/>
    <col min="33" max="33" width="54.26953125" style="230" hidden="1" customWidth="1"/>
    <col min="34" max="34" width="10.6328125" style="230" customWidth="1"/>
    <col min="35" max="35" width="9" style="230" customWidth="1"/>
    <col min="36" max="16384" width="9" style="230"/>
  </cols>
  <sheetData>
    <row r="1" spans="1:34" ht="20.149999999999999" customHeight="1">
      <c r="Y1" s="281"/>
      <c r="Z1" s="282"/>
      <c r="AA1" s="283" t="s">
        <v>283</v>
      </c>
      <c r="AC1" s="285" t="s">
        <v>1</v>
      </c>
      <c r="AD1" s="286"/>
      <c r="AE1" s="286"/>
      <c r="AF1" s="22"/>
      <c r="AG1" s="287"/>
    </row>
    <row r="2" spans="1:34" ht="13.5" customHeight="1">
      <c r="S2" s="232"/>
      <c r="T2" s="233"/>
      <c r="U2" s="289"/>
      <c r="V2" s="289"/>
      <c r="W2" s="289"/>
      <c r="X2" s="289"/>
      <c r="Y2" s="289"/>
      <c r="Z2" s="289"/>
      <c r="AA2" s="234" t="str">
        <f>IF('加算⑧（①-1）'!$E$4="","",'加算⑧（①-1）'!$E$4)</f>
        <v/>
      </c>
    </row>
    <row r="3" spans="1:34" ht="32.5" customHeight="1">
      <c r="B3" s="231" t="s">
        <v>288</v>
      </c>
      <c r="C3" s="231"/>
      <c r="S3" s="232"/>
      <c r="T3" s="233"/>
      <c r="U3" s="289"/>
      <c r="V3" s="289"/>
      <c r="W3" s="289"/>
      <c r="X3" s="289"/>
      <c r="Y3" s="289"/>
      <c r="Z3" s="289"/>
      <c r="AA3" s="234"/>
    </row>
    <row r="4" spans="1:34" s="294" customFormat="1" ht="26.25" customHeight="1">
      <c r="B4" s="295" t="s">
        <v>291</v>
      </c>
      <c r="C4" s="295"/>
      <c r="D4" s="295"/>
      <c r="E4" s="296"/>
      <c r="F4" s="296"/>
      <c r="G4" s="296"/>
      <c r="H4" s="296"/>
      <c r="I4" s="296"/>
      <c r="J4" s="296"/>
      <c r="K4" s="297"/>
      <c r="L4" s="297"/>
      <c r="M4" s="230"/>
      <c r="N4" s="230"/>
      <c r="O4" s="230"/>
      <c r="P4" s="230"/>
      <c r="Q4" s="230"/>
      <c r="R4" s="230"/>
      <c r="S4" s="230"/>
      <c r="T4" s="230"/>
      <c r="U4" s="230"/>
      <c r="V4" s="230"/>
      <c r="W4" s="230"/>
      <c r="X4" s="230"/>
      <c r="Y4" s="230"/>
      <c r="Z4" s="230"/>
      <c r="AA4" s="292"/>
      <c r="AB4" s="226" t="str">
        <f>IF(AA2&lt;&gt;"","","※「加算⑧（①-1）」シートで企業名を入力してください")</f>
        <v>※「加算⑧（①-1）」シートで企業名を入力してください</v>
      </c>
      <c r="AC4" s="299"/>
      <c r="AD4" s="300" t="str">
        <f>IF(AD5=TRUE,"A",(IF(AD6=TRUE,"B","")))</f>
        <v/>
      </c>
      <c r="AE4" s="301">
        <f>COUNTIF(AD5:AD6,"TRUE")</f>
        <v>0</v>
      </c>
      <c r="AF4" s="148"/>
    </row>
    <row r="5" spans="1:34" s="294" customFormat="1" ht="26.25" customHeight="1">
      <c r="B5" s="529"/>
      <c r="C5" s="530"/>
      <c r="D5" s="218" t="s">
        <v>310</v>
      </c>
      <c r="E5" s="273"/>
      <c r="F5" s="273"/>
      <c r="G5" s="273"/>
      <c r="H5" s="273"/>
      <c r="I5" s="273"/>
      <c r="J5" s="273"/>
      <c r="K5" s="222"/>
      <c r="L5" s="222"/>
      <c r="M5" s="230"/>
      <c r="N5" s="230"/>
      <c r="O5" s="230"/>
      <c r="P5" s="230"/>
      <c r="Q5" s="230"/>
      <c r="R5" s="230"/>
      <c r="S5" s="230"/>
      <c r="T5" s="230"/>
      <c r="U5" s="230"/>
      <c r="V5" s="230"/>
      <c r="W5" s="230"/>
      <c r="X5" s="230"/>
      <c r="Y5" s="230"/>
      <c r="Z5" s="230"/>
      <c r="AA5" s="292"/>
      <c r="AB5" s="226" t="str">
        <f>IF(AE4=1,"","※申請書２ページと同じ方（どちらか）に✓をしてください")</f>
        <v>※申請書２ページと同じ方（どちらか）に✓をしてください</v>
      </c>
      <c r="AC5" s="302" t="s">
        <v>4</v>
      </c>
      <c r="AD5" s="12" t="b">
        <v>0</v>
      </c>
      <c r="AE5" s="219" t="s">
        <v>5</v>
      </c>
      <c r="AF5" s="147">
        <v>58</v>
      </c>
    </row>
    <row r="6" spans="1:34" s="294" customFormat="1" ht="26.25" customHeight="1">
      <c r="B6" s="531"/>
      <c r="C6" s="532"/>
      <c r="D6" s="218" t="s">
        <v>311</v>
      </c>
      <c r="E6" s="273"/>
      <c r="F6" s="273"/>
      <c r="G6" s="273"/>
      <c r="H6" s="273"/>
      <c r="I6" s="273"/>
      <c r="J6" s="273"/>
      <c r="K6" s="222"/>
      <c r="L6" s="222"/>
      <c r="M6" s="230"/>
      <c r="N6" s="230"/>
      <c r="O6" s="230"/>
      <c r="P6" s="230"/>
      <c r="Q6" s="230"/>
      <c r="R6" s="230"/>
      <c r="S6" s="230"/>
      <c r="T6" s="230"/>
      <c r="U6" s="230"/>
      <c r="V6" s="230"/>
      <c r="W6" s="230"/>
      <c r="X6" s="230"/>
      <c r="Y6" s="230"/>
      <c r="Z6" s="230"/>
      <c r="AA6" s="292"/>
      <c r="AB6" s="303"/>
      <c r="AC6" s="304" t="s">
        <v>275</v>
      </c>
      <c r="AD6" s="12" t="b">
        <v>0</v>
      </c>
      <c r="AE6" s="219" t="s">
        <v>6</v>
      </c>
      <c r="AF6" s="147">
        <v>45</v>
      </c>
    </row>
    <row r="7" spans="1:34" s="294" customFormat="1" ht="3" customHeight="1">
      <c r="B7" s="218"/>
      <c r="C7" s="218"/>
      <c r="D7" s="218"/>
      <c r="E7" s="273"/>
      <c r="F7" s="273"/>
      <c r="G7" s="273"/>
      <c r="H7" s="273"/>
      <c r="I7" s="273"/>
      <c r="J7" s="273"/>
      <c r="K7" s="222"/>
      <c r="L7" s="222"/>
      <c r="M7" s="230"/>
      <c r="N7" s="230"/>
      <c r="O7" s="230"/>
      <c r="P7" s="230"/>
      <c r="Q7" s="230"/>
      <c r="R7" s="230"/>
      <c r="S7" s="230"/>
      <c r="T7" s="230"/>
      <c r="U7" s="230"/>
      <c r="V7" s="230"/>
      <c r="W7" s="230"/>
      <c r="X7" s="230"/>
      <c r="Y7" s="230"/>
      <c r="Z7" s="230"/>
      <c r="AA7" s="292"/>
      <c r="AB7" s="298"/>
      <c r="AC7" s="299"/>
      <c r="AD7" s="219"/>
      <c r="AE7" s="219" t="s">
        <v>221</v>
      </c>
      <c r="AF7" s="147"/>
    </row>
    <row r="8" spans="1:34" s="294" customFormat="1" ht="7" customHeight="1">
      <c r="B8" s="273"/>
      <c r="C8" s="273"/>
      <c r="D8" s="273"/>
      <c r="E8" s="273"/>
      <c r="F8" s="273"/>
      <c r="G8" s="273"/>
      <c r="H8" s="273"/>
      <c r="I8" s="273"/>
      <c r="J8" s="273"/>
      <c r="K8" s="222"/>
      <c r="L8" s="222"/>
      <c r="M8" s="230"/>
      <c r="N8" s="230"/>
      <c r="O8" s="230"/>
      <c r="P8" s="230"/>
      <c r="Q8" s="230"/>
      <c r="R8" s="230"/>
      <c r="S8" s="230"/>
      <c r="T8" s="230"/>
      <c r="U8" s="230"/>
      <c r="V8" s="230"/>
      <c r="W8" s="230"/>
      <c r="X8" s="230"/>
      <c r="Y8" s="230"/>
      <c r="Z8" s="230"/>
      <c r="AA8" s="292"/>
      <c r="AB8" s="298"/>
      <c r="AC8" s="299"/>
      <c r="AD8" s="371" t="s">
        <v>289</v>
      </c>
      <c r="AE8" s="305"/>
      <c r="AF8" s="148"/>
    </row>
    <row r="9" spans="1:34" s="218" customFormat="1" ht="15.75" customHeight="1">
      <c r="B9" s="412" t="s">
        <v>303</v>
      </c>
      <c r="C9" s="413"/>
      <c r="D9" s="414"/>
      <c r="E9" s="414"/>
      <c r="F9" s="415"/>
      <c r="G9" s="394" t="s">
        <v>8</v>
      </c>
      <c r="H9" s="423"/>
      <c r="I9" s="423"/>
      <c r="J9" s="424"/>
      <c r="K9" s="428" t="s">
        <v>7</v>
      </c>
      <c r="L9" s="429"/>
      <c r="M9" s="430"/>
      <c r="N9" s="430"/>
      <c r="O9" s="430"/>
      <c r="P9" s="430"/>
      <c r="Q9" s="430"/>
      <c r="R9" s="430"/>
      <c r="S9" s="430"/>
      <c r="T9" s="430"/>
      <c r="U9" s="430"/>
      <c r="V9" s="430"/>
      <c r="W9" s="431"/>
      <c r="X9" s="432" t="s">
        <v>222</v>
      </c>
      <c r="Y9" s="433"/>
      <c r="Z9" s="433"/>
      <c r="AA9" s="434"/>
      <c r="AB9" s="306"/>
      <c r="AC9" s="299"/>
      <c r="AD9" s="305" t="s">
        <v>289</v>
      </c>
      <c r="AE9" s="305"/>
      <c r="AF9" s="148"/>
    </row>
    <row r="10" spans="1:34" s="218" customFormat="1" ht="30" customHeight="1">
      <c r="B10" s="416"/>
      <c r="C10" s="417"/>
      <c r="D10" s="418"/>
      <c r="E10" s="418"/>
      <c r="F10" s="419"/>
      <c r="G10" s="425"/>
      <c r="H10" s="426"/>
      <c r="I10" s="426"/>
      <c r="J10" s="427"/>
      <c r="K10" s="441"/>
      <c r="L10" s="442"/>
      <c r="M10" s="442"/>
      <c r="N10" s="442"/>
      <c r="O10" s="442"/>
      <c r="P10" s="442"/>
      <c r="Q10" s="442"/>
      <c r="R10" s="442"/>
      <c r="S10" s="442"/>
      <c r="T10" s="442"/>
      <c r="U10" s="442"/>
      <c r="V10" s="442"/>
      <c r="W10" s="443"/>
      <c r="X10" s="435"/>
      <c r="Y10" s="436"/>
      <c r="Z10" s="436"/>
      <c r="AA10" s="437"/>
      <c r="AB10" s="306"/>
      <c r="AC10" s="299"/>
      <c r="AD10" s="305"/>
      <c r="AE10" s="305"/>
      <c r="AF10" s="148"/>
    </row>
    <row r="11" spans="1:34" s="218" customFormat="1" ht="15.75" customHeight="1">
      <c r="B11" s="416"/>
      <c r="C11" s="417"/>
      <c r="D11" s="418"/>
      <c r="E11" s="418"/>
      <c r="F11" s="419"/>
      <c r="G11" s="394" t="s">
        <v>9</v>
      </c>
      <c r="H11" s="423"/>
      <c r="I11" s="423"/>
      <c r="J11" s="424"/>
      <c r="K11" s="447" t="s">
        <v>7</v>
      </c>
      <c r="L11" s="448"/>
      <c r="M11" s="430"/>
      <c r="N11" s="430"/>
      <c r="O11" s="430"/>
      <c r="P11" s="430"/>
      <c r="Q11" s="430"/>
      <c r="R11" s="430"/>
      <c r="S11" s="430"/>
      <c r="T11" s="430"/>
      <c r="U11" s="430"/>
      <c r="V11" s="430"/>
      <c r="W11" s="431"/>
      <c r="X11" s="435"/>
      <c r="Y11" s="436"/>
      <c r="Z11" s="436"/>
      <c r="AA11" s="437"/>
      <c r="AB11" s="306"/>
      <c r="AC11" s="299"/>
      <c r="AD11" s="305"/>
      <c r="AE11" s="305"/>
      <c r="AF11" s="148"/>
    </row>
    <row r="12" spans="1:34" s="218" customFormat="1" ht="30" customHeight="1">
      <c r="B12" s="416"/>
      <c r="C12" s="417"/>
      <c r="D12" s="418"/>
      <c r="E12" s="418"/>
      <c r="F12" s="419"/>
      <c r="G12" s="444"/>
      <c r="H12" s="445"/>
      <c r="I12" s="445"/>
      <c r="J12" s="446"/>
      <c r="K12" s="449"/>
      <c r="L12" s="450"/>
      <c r="M12" s="450"/>
      <c r="N12" s="450"/>
      <c r="O12" s="450"/>
      <c r="P12" s="450"/>
      <c r="Q12" s="450"/>
      <c r="R12" s="450"/>
      <c r="S12" s="450"/>
      <c r="T12" s="450"/>
      <c r="U12" s="450"/>
      <c r="V12" s="450"/>
      <c r="W12" s="451"/>
      <c r="X12" s="435"/>
      <c r="Y12" s="436"/>
      <c r="Z12" s="436"/>
      <c r="AA12" s="437"/>
      <c r="AB12" s="306"/>
      <c r="AC12" s="299"/>
      <c r="AD12" s="149" t="b">
        <v>0</v>
      </c>
      <c r="AE12" s="305"/>
      <c r="AF12" s="148"/>
    </row>
    <row r="13" spans="1:34" s="218" customFormat="1" ht="19.5" customHeight="1">
      <c r="B13" s="420"/>
      <c r="C13" s="421"/>
      <c r="D13" s="421"/>
      <c r="E13" s="421"/>
      <c r="F13" s="422"/>
      <c r="G13" s="425"/>
      <c r="H13" s="426"/>
      <c r="I13" s="426"/>
      <c r="J13" s="427"/>
      <c r="K13" s="391" t="s">
        <v>10</v>
      </c>
      <c r="L13" s="392"/>
      <c r="M13" s="392"/>
      <c r="N13" s="392"/>
      <c r="O13" s="392"/>
      <c r="P13" s="392"/>
      <c r="Q13" s="393"/>
      <c r="R13" s="393"/>
      <c r="S13" s="393"/>
      <c r="T13" s="393"/>
      <c r="U13" s="393"/>
      <c r="V13" s="393"/>
      <c r="W13" s="307" t="s">
        <v>11</v>
      </c>
      <c r="X13" s="438"/>
      <c r="Y13" s="439"/>
      <c r="Z13" s="439"/>
      <c r="AA13" s="440"/>
      <c r="AB13" s="306"/>
      <c r="AC13" s="299"/>
      <c r="AD13" s="305"/>
      <c r="AE13" s="305"/>
      <c r="AF13" s="148"/>
    </row>
    <row r="14" spans="1:34" s="218" customFormat="1" ht="20.25" customHeight="1">
      <c r="B14" s="394" t="s">
        <v>12</v>
      </c>
      <c r="C14" s="395"/>
      <c r="D14" s="396"/>
      <c r="E14" s="396"/>
      <c r="F14" s="397"/>
      <c r="G14" s="402"/>
      <c r="H14" s="403"/>
      <c r="I14" s="403"/>
      <c r="J14" s="403"/>
      <c r="K14" s="403"/>
      <c r="L14" s="403"/>
      <c r="M14" s="403"/>
      <c r="N14" s="403"/>
      <c r="O14" s="403"/>
      <c r="P14" s="403"/>
      <c r="Q14" s="403"/>
      <c r="R14" s="403"/>
      <c r="S14" s="404"/>
      <c r="T14" s="394" t="s">
        <v>13</v>
      </c>
      <c r="U14" s="408"/>
      <c r="V14" s="411" t="s">
        <v>14</v>
      </c>
      <c r="W14" s="377"/>
      <c r="X14" s="377"/>
      <c r="Y14" s="308"/>
      <c r="Z14" s="377"/>
      <c r="AA14" s="378"/>
      <c r="AB14" s="306"/>
      <c r="AC14" s="299"/>
      <c r="AD14" s="305" t="s">
        <v>15</v>
      </c>
      <c r="AE14" s="305" t="s">
        <v>16</v>
      </c>
      <c r="AF14" s="148" t="s">
        <v>17</v>
      </c>
    </row>
    <row r="15" spans="1:34" s="218" customFormat="1" ht="30" customHeight="1" thickBot="1">
      <c r="B15" s="398"/>
      <c r="C15" s="399"/>
      <c r="D15" s="400"/>
      <c r="E15" s="400"/>
      <c r="F15" s="401"/>
      <c r="G15" s="405"/>
      <c r="H15" s="406"/>
      <c r="I15" s="406"/>
      <c r="J15" s="406"/>
      <c r="K15" s="406"/>
      <c r="L15" s="406"/>
      <c r="M15" s="406"/>
      <c r="N15" s="406"/>
      <c r="O15" s="406"/>
      <c r="P15" s="406"/>
      <c r="Q15" s="406"/>
      <c r="R15" s="406"/>
      <c r="S15" s="407"/>
      <c r="T15" s="409"/>
      <c r="U15" s="410"/>
      <c r="V15" s="14"/>
      <c r="W15" s="309" t="s">
        <v>18</v>
      </c>
      <c r="X15" s="15"/>
      <c r="Y15" s="309" t="s">
        <v>19</v>
      </c>
      <c r="Z15" s="15"/>
      <c r="AA15" s="310" t="s">
        <v>20</v>
      </c>
      <c r="AB15" s="306"/>
      <c r="AC15" s="299"/>
      <c r="AD15" s="311">
        <f>IF(Z15="",1,DATEVALUE(CONCATENATE(V14,V15,W15,X15,Y15,Z15,AA15)))</f>
        <v>1</v>
      </c>
      <c r="AE15" s="312">
        <f>EDATE(AD15,24)-1</f>
        <v>731</v>
      </c>
      <c r="AF15" s="150">
        <f>AD15+56</f>
        <v>57</v>
      </c>
      <c r="AG15" s="313"/>
    </row>
    <row r="16" spans="1:34" s="315" customFormat="1" ht="23.25" customHeight="1">
      <c r="A16" s="314"/>
      <c r="B16" s="379"/>
      <c r="C16" s="380"/>
      <c r="D16" s="381"/>
      <c r="E16" s="382" t="s">
        <v>21</v>
      </c>
      <c r="F16" s="383"/>
      <c r="G16" s="383"/>
      <c r="H16" s="383"/>
      <c r="I16" s="383"/>
      <c r="J16" s="383"/>
      <c r="K16" s="383"/>
      <c r="L16" s="383"/>
      <c r="M16" s="383"/>
      <c r="N16" s="383"/>
      <c r="O16" s="383"/>
      <c r="P16" s="383"/>
      <c r="Q16" s="383"/>
      <c r="R16" s="383"/>
      <c r="S16" s="383"/>
      <c r="T16" s="384" t="s">
        <v>22</v>
      </c>
      <c r="U16" s="385"/>
      <c r="V16" s="386" t="s">
        <v>23</v>
      </c>
      <c r="W16" s="387"/>
      <c r="X16" s="388" t="s">
        <v>24</v>
      </c>
      <c r="Y16" s="389"/>
      <c r="Z16" s="389"/>
      <c r="AA16" s="390"/>
      <c r="AC16" s="316"/>
      <c r="AD16" s="317" t="s">
        <v>223</v>
      </c>
      <c r="AE16" s="317" t="s">
        <v>224</v>
      </c>
      <c r="AF16" s="151" t="s">
        <v>225</v>
      </c>
      <c r="AG16" s="318"/>
      <c r="AH16" s="318"/>
    </row>
    <row r="17" spans="2:34" s="319" customFormat="1" ht="23.25" hidden="1" customHeight="1">
      <c r="B17" s="466" t="s">
        <v>226</v>
      </c>
      <c r="C17" s="467"/>
      <c r="D17" s="468"/>
      <c r="E17" s="472" t="s">
        <v>26</v>
      </c>
      <c r="F17" s="462"/>
      <c r="G17" s="462" t="s">
        <v>18</v>
      </c>
      <c r="H17" s="462"/>
      <c r="I17" s="462" t="s">
        <v>27</v>
      </c>
      <c r="J17" s="462"/>
      <c r="K17" s="462" t="s">
        <v>20</v>
      </c>
      <c r="L17" s="462" t="s">
        <v>28</v>
      </c>
      <c r="M17" s="464" t="s">
        <v>26</v>
      </c>
      <c r="N17" s="462"/>
      <c r="O17" s="462" t="s">
        <v>18</v>
      </c>
      <c r="P17" s="462"/>
      <c r="Q17" s="462" t="s">
        <v>19</v>
      </c>
      <c r="R17" s="462"/>
      <c r="S17" s="484" t="s">
        <v>20</v>
      </c>
      <c r="T17" s="486"/>
      <c r="U17" s="487"/>
      <c r="V17" s="487"/>
      <c r="W17" s="487"/>
      <c r="X17" s="487"/>
      <c r="Y17" s="487"/>
      <c r="Z17" s="487"/>
      <c r="AA17" s="488"/>
      <c r="AB17" s="320"/>
      <c r="AC17" s="321"/>
      <c r="AD17" s="322" t="e">
        <f>DATEVALUE(CONCATENATE(E17,F17,G17,H17,I17,J17,K17))</f>
        <v>#VALUE!</v>
      </c>
      <c r="AE17" s="322" t="e">
        <f>DATEVALUE(CONCATENATE(M17,N17,O17,P17,Q17,R17,S17))</f>
        <v>#VALUE!</v>
      </c>
      <c r="AF17" s="323" t="str">
        <f>IFERROR(IF(OR(AD17=1,AE17=1),0,AE17-AD17+1),"")</f>
        <v/>
      </c>
      <c r="AG17" s="324" t="s">
        <v>227</v>
      </c>
      <c r="AH17" s="325"/>
    </row>
    <row r="18" spans="2:34" s="326" customFormat="1" ht="23.25" hidden="1" customHeight="1">
      <c r="B18" s="469"/>
      <c r="C18" s="470"/>
      <c r="D18" s="471"/>
      <c r="E18" s="473"/>
      <c r="F18" s="463"/>
      <c r="G18" s="463"/>
      <c r="H18" s="463"/>
      <c r="I18" s="463"/>
      <c r="J18" s="463"/>
      <c r="K18" s="463"/>
      <c r="L18" s="463"/>
      <c r="M18" s="465"/>
      <c r="N18" s="463"/>
      <c r="O18" s="463"/>
      <c r="P18" s="463"/>
      <c r="Q18" s="463"/>
      <c r="R18" s="463"/>
      <c r="S18" s="485"/>
      <c r="T18" s="489"/>
      <c r="U18" s="490"/>
      <c r="V18" s="490"/>
      <c r="W18" s="490"/>
      <c r="X18" s="490"/>
      <c r="Y18" s="490"/>
      <c r="Z18" s="490"/>
      <c r="AA18" s="491"/>
      <c r="AB18" s="18" t="str">
        <f>IFERROR(IF(AE17&gt;=AD15,"※産前休業期間は出生日以前を入力してください",""),"")</f>
        <v/>
      </c>
      <c r="AC18" s="327" t="s">
        <v>4</v>
      </c>
      <c r="AD18" s="322"/>
      <c r="AE18" s="322"/>
      <c r="AF18" s="201"/>
      <c r="AG18" s="324" t="s">
        <v>228</v>
      </c>
      <c r="AH18" s="325"/>
    </row>
    <row r="19" spans="2:34" s="218" customFormat="1" ht="23.25" customHeight="1">
      <c r="B19" s="452" t="s">
        <v>25</v>
      </c>
      <c r="C19" s="396"/>
      <c r="D19" s="397"/>
      <c r="E19" s="456" t="s">
        <v>26</v>
      </c>
      <c r="F19" s="458"/>
      <c r="G19" s="460" t="s">
        <v>18</v>
      </c>
      <c r="H19" s="458"/>
      <c r="I19" s="460" t="s">
        <v>27</v>
      </c>
      <c r="J19" s="458"/>
      <c r="K19" s="460" t="s">
        <v>20</v>
      </c>
      <c r="L19" s="460" t="s">
        <v>28</v>
      </c>
      <c r="M19" s="474" t="s">
        <v>26</v>
      </c>
      <c r="N19" s="458"/>
      <c r="O19" s="460" t="s">
        <v>18</v>
      </c>
      <c r="P19" s="458"/>
      <c r="Q19" s="460" t="s">
        <v>19</v>
      </c>
      <c r="R19" s="458"/>
      <c r="S19" s="494" t="s">
        <v>20</v>
      </c>
      <c r="T19" s="496">
        <f>AF19</f>
        <v>0</v>
      </c>
      <c r="U19" s="476" t="s">
        <v>29</v>
      </c>
      <c r="V19" s="478"/>
      <c r="W19" s="476" t="s">
        <v>20</v>
      </c>
      <c r="X19" s="480"/>
      <c r="Y19" s="482">
        <f>IFERROR(IF(T19-V19&lt;0,0,T19-V19),0)</f>
        <v>0</v>
      </c>
      <c r="Z19" s="482"/>
      <c r="AA19" s="492" t="s">
        <v>20</v>
      </c>
      <c r="AB19" s="328"/>
      <c r="AC19" s="302"/>
      <c r="AD19" s="329">
        <f>IF(J19&lt;&gt;"",DATEVALUE(CONCATENATE(E19,F19,G19,H19,I19,J19,K19)),1)</f>
        <v>1</v>
      </c>
      <c r="AE19" s="330">
        <f>IF(R19&lt;&gt;"",DATEVALUE(CONCATENATE(M19,N19,O19,P19,Q19,R19,S19)),1)</f>
        <v>1</v>
      </c>
      <c r="AF19" s="331">
        <f>IF(OR(AD19=1,AE19=1),0,IF(AE19&gt;$AE$15,$AE$15-AD19+1,AE19-AD19+1))</f>
        <v>0</v>
      </c>
      <c r="AG19" s="332" t="s">
        <v>30</v>
      </c>
      <c r="AH19" s="318"/>
    </row>
    <row r="20" spans="2:34" ht="23.25" customHeight="1">
      <c r="B20" s="453"/>
      <c r="C20" s="454"/>
      <c r="D20" s="455"/>
      <c r="E20" s="457"/>
      <c r="F20" s="459"/>
      <c r="G20" s="461"/>
      <c r="H20" s="459"/>
      <c r="I20" s="461"/>
      <c r="J20" s="459"/>
      <c r="K20" s="461"/>
      <c r="L20" s="461"/>
      <c r="M20" s="475"/>
      <c r="N20" s="459"/>
      <c r="O20" s="461"/>
      <c r="P20" s="459"/>
      <c r="Q20" s="461"/>
      <c r="R20" s="459"/>
      <c r="S20" s="495"/>
      <c r="T20" s="497"/>
      <c r="U20" s="477"/>
      <c r="V20" s="479"/>
      <c r="W20" s="477"/>
      <c r="X20" s="481"/>
      <c r="Y20" s="483"/>
      <c r="Z20" s="483"/>
      <c r="AA20" s="493"/>
      <c r="AB20" s="18"/>
      <c r="AC20" s="302"/>
      <c r="AD20" s="329"/>
      <c r="AE20" s="329"/>
      <c r="AF20" s="148"/>
      <c r="AG20" s="332" t="s">
        <v>31</v>
      </c>
      <c r="AH20" s="318"/>
    </row>
    <row r="21" spans="2:34" ht="23.25" customHeight="1">
      <c r="B21" s="452" t="s">
        <v>32</v>
      </c>
      <c r="C21" s="396"/>
      <c r="D21" s="397"/>
      <c r="E21" s="456" t="s">
        <v>26</v>
      </c>
      <c r="F21" s="458"/>
      <c r="G21" s="460" t="s">
        <v>18</v>
      </c>
      <c r="H21" s="458"/>
      <c r="I21" s="460" t="s">
        <v>27</v>
      </c>
      <c r="J21" s="458"/>
      <c r="K21" s="460" t="s">
        <v>20</v>
      </c>
      <c r="L21" s="460" t="s">
        <v>28</v>
      </c>
      <c r="M21" s="474" t="s">
        <v>26</v>
      </c>
      <c r="N21" s="458"/>
      <c r="O21" s="460" t="s">
        <v>18</v>
      </c>
      <c r="P21" s="458"/>
      <c r="Q21" s="460" t="s">
        <v>19</v>
      </c>
      <c r="R21" s="458"/>
      <c r="S21" s="494" t="s">
        <v>20</v>
      </c>
      <c r="T21" s="498">
        <f>AF21</f>
        <v>0</v>
      </c>
      <c r="U21" s="476" t="s">
        <v>20</v>
      </c>
      <c r="V21" s="478"/>
      <c r="W21" s="476" t="s">
        <v>20</v>
      </c>
      <c r="X21" s="480"/>
      <c r="Y21" s="482">
        <f>IFERROR(IF(T21-V21&lt;0,0,T21-V21),0)</f>
        <v>0</v>
      </c>
      <c r="Z21" s="482"/>
      <c r="AA21" s="492" t="s">
        <v>20</v>
      </c>
      <c r="AB21" s="18" t="str">
        <f>IF(AD21=1,"",IF(AD21&lt;=$AE$19,"※開始日は産後パパ育休終了日の翌日以降としてください",""))</f>
        <v/>
      </c>
      <c r="AC21" s="302" t="s">
        <v>4</v>
      </c>
      <c r="AD21" s="329">
        <f>IF(J21&lt;&gt;"",DATEVALUE(CONCATENATE(E21,F21,G21,H21,I21,J21,K21)),1)</f>
        <v>1</v>
      </c>
      <c r="AE21" s="330">
        <f>IF(R21&lt;&gt;"",DATEVALUE(CONCATENATE(M21,N21,O21,P21,Q21,R21,S21)),1)</f>
        <v>1</v>
      </c>
      <c r="AF21" s="331">
        <f>IF(OR(AD21=1,AE21=1),0,IF(AE21&gt;$AE$15,$AE$15-AD21+1,AE21-AD21+1))</f>
        <v>0</v>
      </c>
      <c r="AG21" s="333" t="s">
        <v>33</v>
      </c>
      <c r="AH21" s="318"/>
    </row>
    <row r="22" spans="2:34" ht="23.25" customHeight="1">
      <c r="B22" s="453"/>
      <c r="C22" s="454"/>
      <c r="D22" s="455"/>
      <c r="E22" s="457"/>
      <c r="F22" s="459"/>
      <c r="G22" s="461"/>
      <c r="H22" s="459"/>
      <c r="I22" s="461"/>
      <c r="J22" s="459"/>
      <c r="K22" s="461"/>
      <c r="L22" s="461"/>
      <c r="M22" s="475"/>
      <c r="N22" s="459"/>
      <c r="O22" s="461"/>
      <c r="P22" s="459"/>
      <c r="Q22" s="461"/>
      <c r="R22" s="459"/>
      <c r="S22" s="495"/>
      <c r="T22" s="499"/>
      <c r="U22" s="477"/>
      <c r="V22" s="479"/>
      <c r="W22" s="477"/>
      <c r="X22" s="481"/>
      <c r="Y22" s="483"/>
      <c r="Z22" s="483"/>
      <c r="AA22" s="493"/>
      <c r="AB22" s="18"/>
      <c r="AC22" s="302"/>
      <c r="AD22" s="329"/>
      <c r="AE22" s="329"/>
      <c r="AF22" s="148"/>
      <c r="AG22" s="332" t="s">
        <v>31</v>
      </c>
      <c r="AH22" s="318"/>
    </row>
    <row r="23" spans="2:34" ht="23.25" customHeight="1">
      <c r="B23" s="452" t="s">
        <v>34</v>
      </c>
      <c r="C23" s="396"/>
      <c r="D23" s="397"/>
      <c r="E23" s="456" t="s">
        <v>26</v>
      </c>
      <c r="F23" s="458"/>
      <c r="G23" s="460" t="s">
        <v>18</v>
      </c>
      <c r="H23" s="458"/>
      <c r="I23" s="460" t="s">
        <v>27</v>
      </c>
      <c r="J23" s="458"/>
      <c r="K23" s="460" t="s">
        <v>20</v>
      </c>
      <c r="L23" s="460" t="s">
        <v>28</v>
      </c>
      <c r="M23" s="474" t="s">
        <v>26</v>
      </c>
      <c r="N23" s="458"/>
      <c r="O23" s="460" t="s">
        <v>18</v>
      </c>
      <c r="P23" s="458"/>
      <c r="Q23" s="460" t="s">
        <v>19</v>
      </c>
      <c r="R23" s="458"/>
      <c r="S23" s="494" t="s">
        <v>20</v>
      </c>
      <c r="T23" s="498">
        <f>AF23</f>
        <v>0</v>
      </c>
      <c r="U23" s="476" t="s">
        <v>20</v>
      </c>
      <c r="V23" s="478"/>
      <c r="W23" s="476" t="s">
        <v>20</v>
      </c>
      <c r="X23" s="480"/>
      <c r="Y23" s="482">
        <f>IFERROR(IF(T23-V23&lt;0,0,T23-V23),0)</f>
        <v>0</v>
      </c>
      <c r="Z23" s="482"/>
      <c r="AA23" s="492" t="s">
        <v>20</v>
      </c>
      <c r="AB23" s="19" t="str">
        <f>IF(J23&lt;&gt;"",IF(MAX(AE19,AE21)&gt;=AD23,"※開始日は産後パパ育休終了日の翌日以降としてください",""),"")</f>
        <v/>
      </c>
      <c r="AC23" s="302" t="s">
        <v>4</v>
      </c>
      <c r="AD23" s="329">
        <f>IF(J23&lt;&gt;"",DATEVALUE(CONCATENATE(E23,F23,G23,H23,I23,J23,K23)),1)</f>
        <v>1</v>
      </c>
      <c r="AE23" s="330">
        <f>IF(R23&lt;&gt;"",DATEVALUE(CONCATENATE(M23,N23,O23,P23,Q23,R23,S23)),1)</f>
        <v>1</v>
      </c>
      <c r="AF23" s="331">
        <f>IF(OR(AD23=1,AE23=1),0,IF(AE23&gt;$AE$15,$AE$15-AD23+1,AE23-AD23+1))</f>
        <v>0</v>
      </c>
      <c r="AG23" s="333" t="s">
        <v>35</v>
      </c>
      <c r="AH23" s="318"/>
    </row>
    <row r="24" spans="2:34" ht="24.75" customHeight="1">
      <c r="B24" s="453"/>
      <c r="C24" s="454"/>
      <c r="D24" s="455"/>
      <c r="E24" s="457"/>
      <c r="F24" s="459"/>
      <c r="G24" s="461"/>
      <c r="H24" s="459"/>
      <c r="I24" s="461"/>
      <c r="J24" s="459"/>
      <c r="K24" s="461"/>
      <c r="L24" s="461"/>
      <c r="M24" s="475"/>
      <c r="N24" s="459"/>
      <c r="O24" s="461"/>
      <c r="P24" s="459"/>
      <c r="Q24" s="461"/>
      <c r="R24" s="459"/>
      <c r="S24" s="495"/>
      <c r="T24" s="499"/>
      <c r="U24" s="477"/>
      <c r="V24" s="479"/>
      <c r="W24" s="477"/>
      <c r="X24" s="481"/>
      <c r="Y24" s="483"/>
      <c r="Z24" s="483"/>
      <c r="AA24" s="493"/>
      <c r="AB24" s="18" t="str">
        <f>IFERROR(IF($AE$15&lt;AE23,"※2歳を超えての育業日数は除外しています",""),"")</f>
        <v/>
      </c>
      <c r="AC24" s="334" t="s">
        <v>4</v>
      </c>
      <c r="AD24" s="329"/>
      <c r="AE24" s="329"/>
      <c r="AF24" s="148"/>
      <c r="AG24" s="335" t="s">
        <v>36</v>
      </c>
      <c r="AH24" s="318"/>
    </row>
    <row r="25" spans="2:34" ht="23.25" customHeight="1">
      <c r="B25" s="452" t="s">
        <v>37</v>
      </c>
      <c r="C25" s="396"/>
      <c r="D25" s="397"/>
      <c r="E25" s="456" t="s">
        <v>26</v>
      </c>
      <c r="F25" s="458"/>
      <c r="G25" s="460" t="s">
        <v>18</v>
      </c>
      <c r="H25" s="458"/>
      <c r="I25" s="460" t="s">
        <v>27</v>
      </c>
      <c r="J25" s="458"/>
      <c r="K25" s="460" t="s">
        <v>20</v>
      </c>
      <c r="L25" s="460" t="s">
        <v>28</v>
      </c>
      <c r="M25" s="474" t="s">
        <v>26</v>
      </c>
      <c r="N25" s="458"/>
      <c r="O25" s="460" t="s">
        <v>18</v>
      </c>
      <c r="P25" s="458"/>
      <c r="Q25" s="460" t="s">
        <v>19</v>
      </c>
      <c r="R25" s="458"/>
      <c r="S25" s="494" t="s">
        <v>20</v>
      </c>
      <c r="T25" s="498">
        <f>AF25</f>
        <v>0</v>
      </c>
      <c r="U25" s="476" t="s">
        <v>20</v>
      </c>
      <c r="V25" s="478"/>
      <c r="W25" s="476" t="s">
        <v>20</v>
      </c>
      <c r="X25" s="480"/>
      <c r="Y25" s="482">
        <f>IFERROR(IF(T25-V25&lt;0,0,T25-V25),0)</f>
        <v>0</v>
      </c>
      <c r="Z25" s="482"/>
      <c r="AA25" s="492" t="s">
        <v>20</v>
      </c>
      <c r="AB25" s="18" t="str">
        <f>IF(AD25=1,"",IF(AD25&lt;=AE23,"※開始日は育業1回目の終了日の翌日以降としてください",""))</f>
        <v/>
      </c>
      <c r="AC25" s="302" t="s">
        <v>4</v>
      </c>
      <c r="AD25" s="329">
        <f>IF(J25&lt;&gt;"",DATEVALUE(CONCATENATE(E25,F25,G25,H25,I25,J25,K25)),1)</f>
        <v>1</v>
      </c>
      <c r="AE25" s="330">
        <f>IF(R25&lt;&gt;"",DATEVALUE(CONCATENATE(M25,N25,O25,P25,Q25,R25,S25)),1)</f>
        <v>1</v>
      </c>
      <c r="AF25" s="331">
        <f>IF(OR(AD25=1,AE25=1),0,IF(AE25&gt;$AE$15,$AE$15-AD25+1,AE25-AD25+1))</f>
        <v>0</v>
      </c>
      <c r="AG25" s="333" t="s">
        <v>38</v>
      </c>
      <c r="AH25" s="318"/>
    </row>
    <row r="26" spans="2:34" ht="23.25" customHeight="1">
      <c r="B26" s="453"/>
      <c r="C26" s="454"/>
      <c r="D26" s="455"/>
      <c r="E26" s="457"/>
      <c r="F26" s="459"/>
      <c r="G26" s="461"/>
      <c r="H26" s="459"/>
      <c r="I26" s="461"/>
      <c r="J26" s="459"/>
      <c r="K26" s="461"/>
      <c r="L26" s="461"/>
      <c r="M26" s="475"/>
      <c r="N26" s="459"/>
      <c r="O26" s="461"/>
      <c r="P26" s="459"/>
      <c r="Q26" s="461"/>
      <c r="R26" s="459"/>
      <c r="S26" s="495"/>
      <c r="T26" s="499"/>
      <c r="U26" s="477"/>
      <c r="V26" s="479"/>
      <c r="W26" s="477"/>
      <c r="X26" s="481"/>
      <c r="Y26" s="483"/>
      <c r="Z26" s="483"/>
      <c r="AA26" s="493"/>
      <c r="AB26" s="18" t="str">
        <f>IFERROR(IF($AE$15&lt;AE25,"※2歳を超えての育業日数は除外しています",""),"")</f>
        <v/>
      </c>
      <c r="AC26" s="334" t="s">
        <v>4</v>
      </c>
      <c r="AD26" s="329"/>
      <c r="AE26" s="329"/>
      <c r="AF26" s="148"/>
      <c r="AG26" s="335" t="s">
        <v>36</v>
      </c>
      <c r="AH26" s="318"/>
    </row>
    <row r="27" spans="2:34" ht="23.25" customHeight="1">
      <c r="B27" s="452" t="s">
        <v>229</v>
      </c>
      <c r="C27" s="396"/>
      <c r="D27" s="397"/>
      <c r="E27" s="456" t="s">
        <v>26</v>
      </c>
      <c r="F27" s="458"/>
      <c r="G27" s="460" t="s">
        <v>18</v>
      </c>
      <c r="H27" s="458"/>
      <c r="I27" s="460" t="s">
        <v>39</v>
      </c>
      <c r="J27" s="458"/>
      <c r="K27" s="460" t="s">
        <v>40</v>
      </c>
      <c r="L27" s="460" t="s">
        <v>28</v>
      </c>
      <c r="M27" s="474" t="s">
        <v>26</v>
      </c>
      <c r="N27" s="458"/>
      <c r="O27" s="460" t="s">
        <v>18</v>
      </c>
      <c r="P27" s="458"/>
      <c r="Q27" s="460" t="s">
        <v>39</v>
      </c>
      <c r="R27" s="458"/>
      <c r="S27" s="494" t="s">
        <v>40</v>
      </c>
      <c r="T27" s="498">
        <f>AF27</f>
        <v>0</v>
      </c>
      <c r="U27" s="476" t="s">
        <v>20</v>
      </c>
      <c r="V27" s="478"/>
      <c r="W27" s="476" t="s">
        <v>20</v>
      </c>
      <c r="X27" s="480"/>
      <c r="Y27" s="482">
        <f>IFERROR(IF(T27-V27&lt;0,0,T27-V27),0)</f>
        <v>0</v>
      </c>
      <c r="Z27" s="482"/>
      <c r="AA27" s="492" t="s">
        <v>20</v>
      </c>
      <c r="AB27" s="18" t="str">
        <f>IF(AD27=1,"",IF(AD27&lt;=AE25,"※開始日は育業2回目の終了日の翌日以降としてください",""))</f>
        <v/>
      </c>
      <c r="AC27" s="302" t="s">
        <v>4</v>
      </c>
      <c r="AD27" s="329">
        <f>IF(J27&lt;&gt;"",DATEVALUE(CONCATENATE(E27,F27,G27,H27,I27,J27,K27)),1)</f>
        <v>1</v>
      </c>
      <c r="AE27" s="330">
        <f>IF(R27&lt;&gt;"",DATEVALUE(CONCATENATE(M27,N27,O27,P27,Q27,R27,S27)),1)</f>
        <v>1</v>
      </c>
      <c r="AF27" s="331">
        <f>IF(OR(AD27=1,AE27=1),0,IF(AE27&gt;$AE$15,$AE$15-AD27+1,AE27-AD27+1))</f>
        <v>0</v>
      </c>
      <c r="AG27" s="333" t="s">
        <v>41</v>
      </c>
      <c r="AH27" s="318"/>
    </row>
    <row r="28" spans="2:34" ht="24.75" customHeight="1" thickBot="1">
      <c r="B28" s="500"/>
      <c r="C28" s="501"/>
      <c r="D28" s="502"/>
      <c r="E28" s="503"/>
      <c r="F28" s="504"/>
      <c r="G28" s="505"/>
      <c r="H28" s="504"/>
      <c r="I28" s="505"/>
      <c r="J28" s="504"/>
      <c r="K28" s="505"/>
      <c r="L28" s="505"/>
      <c r="M28" s="509"/>
      <c r="N28" s="504"/>
      <c r="O28" s="505"/>
      <c r="P28" s="504"/>
      <c r="Q28" s="505"/>
      <c r="R28" s="504"/>
      <c r="S28" s="507"/>
      <c r="T28" s="508"/>
      <c r="U28" s="521"/>
      <c r="V28" s="522"/>
      <c r="W28" s="521"/>
      <c r="X28" s="523"/>
      <c r="Y28" s="524"/>
      <c r="Z28" s="524"/>
      <c r="AA28" s="506"/>
      <c r="AB28" s="18" t="str">
        <f>IFERROR(IF($AE$15&lt;AE27,"※2歳を超えての育業日数は除外しています",""),"")</f>
        <v/>
      </c>
      <c r="AC28" s="334" t="s">
        <v>4</v>
      </c>
      <c r="AD28" s="375">
        <f>_xlfn.MINIFS(AD19:AD27,AD19:AD27,"&gt;1")</f>
        <v>0</v>
      </c>
      <c r="AE28" s="329" t="s">
        <v>313</v>
      </c>
      <c r="AF28" s="148"/>
      <c r="AG28" s="335" t="s">
        <v>36</v>
      </c>
      <c r="AH28" s="318"/>
    </row>
    <row r="29" spans="2:34" ht="38.25" customHeight="1">
      <c r="B29" s="512" t="s">
        <v>42</v>
      </c>
      <c r="C29" s="461"/>
      <c r="D29" s="513"/>
      <c r="E29" s="513"/>
      <c r="F29" s="513"/>
      <c r="G29" s="336"/>
      <c r="H29" s="337" t="s">
        <v>26</v>
      </c>
      <c r="I29" s="152"/>
      <c r="J29" s="338" t="s">
        <v>18</v>
      </c>
      <c r="K29" s="152"/>
      <c r="L29" s="338" t="s">
        <v>27</v>
      </c>
      <c r="M29" s="152"/>
      <c r="N29" s="338" t="s">
        <v>20</v>
      </c>
      <c r="O29" s="339"/>
      <c r="P29" s="514" t="s">
        <v>43</v>
      </c>
      <c r="Q29" s="454"/>
      <c r="R29" s="454"/>
      <c r="S29" s="454"/>
      <c r="T29" s="515"/>
      <c r="U29" s="515"/>
      <c r="V29" s="340"/>
      <c r="W29" s="338" t="s">
        <v>44</v>
      </c>
      <c r="X29" s="341"/>
      <c r="Y29" s="516">
        <f>IFERROR(IF(SUM(Y19,Y21,Y23,Y25,Y27)=0,0,SUM(Y19,Y21,Y23,Y25,Y27)),0)</f>
        <v>0</v>
      </c>
      <c r="Z29" s="516"/>
      <c r="AA29" s="342" t="s">
        <v>20</v>
      </c>
      <c r="AB29" s="373" t="str">
        <f>IF(Y29=0,"",
IF(AD4=AE5,IF(Y29&lt;AF5,"※育業日数が不足しています",""),IF(AD4=AE6,IF(Y29&lt;AF6,"※育業日数が不足しています",""),"")))</f>
        <v/>
      </c>
      <c r="AC29" s="343" t="s">
        <v>4</v>
      </c>
      <c r="AD29" s="329">
        <f>IF(M29="",1,DATEVALUE(CONCATENATE(H29,I29,J29,K29,L29,M29,N29)))</f>
        <v>1</v>
      </c>
      <c r="AE29" s="344" t="s">
        <v>45</v>
      </c>
      <c r="AF29" s="153">
        <f>_xlfn.AGGREGATE(4,6,AE27,AE25,AE23,AE21,AE19)</f>
        <v>1</v>
      </c>
      <c r="AG29" s="345" t="s">
        <v>46</v>
      </c>
      <c r="AH29" s="318"/>
    </row>
    <row r="30" spans="2:34" ht="23.5" customHeight="1">
      <c r="B30" s="218"/>
      <c r="C30" s="218"/>
      <c r="D30" s="218"/>
      <c r="E30" s="346"/>
      <c r="F30" s="218"/>
      <c r="G30" s="218"/>
      <c r="H30" s="218"/>
      <c r="I30" s="346"/>
      <c r="J30" s="218"/>
      <c r="K30" s="346"/>
      <c r="L30" s="218"/>
      <c r="M30" s="347"/>
      <c r="N30" s="347"/>
      <c r="O30" s="347"/>
      <c r="P30" s="347"/>
      <c r="Q30" s="347"/>
      <c r="R30" s="347"/>
      <c r="S30" s="218"/>
      <c r="T30" s="220"/>
      <c r="U30" s="220"/>
      <c r="V30" s="220"/>
      <c r="W30" s="218"/>
      <c r="X30" s="218"/>
      <c r="Y30" s="218"/>
      <c r="Z30" s="218"/>
      <c r="AA30" s="218"/>
      <c r="AB30" s="19" t="str">
        <f>IF(AD29=1,"",IF(AD29&lt;=AF29,"※復帰日は育業終了日の翌日以降としてください",""))</f>
        <v/>
      </c>
      <c r="AC30" s="221" t="s">
        <v>4</v>
      </c>
      <c r="AD30" s="348">
        <v>45748</v>
      </c>
      <c r="AE30" s="344" t="s">
        <v>230</v>
      </c>
      <c r="AF30" s="150" t="str">
        <f>IF(AF29&lt;2,"",AF29+1)</f>
        <v/>
      </c>
      <c r="AG30" s="349" t="s">
        <v>231</v>
      </c>
      <c r="AH30" s="318"/>
    </row>
    <row r="31" spans="2:34" s="273" customFormat="1" ht="23.5" customHeight="1">
      <c r="B31" s="350" t="s">
        <v>290</v>
      </c>
      <c r="C31" s="351"/>
      <c r="D31" s="350"/>
      <c r="E31" s="350"/>
      <c r="F31" s="350"/>
      <c r="G31" s="350"/>
      <c r="H31" s="350"/>
      <c r="I31" s="350"/>
      <c r="J31" s="350"/>
      <c r="K31" s="350"/>
      <c r="L31" s="350"/>
      <c r="M31" s="350"/>
      <c r="W31" s="274"/>
      <c r="X31" s="275"/>
      <c r="Y31" s="276"/>
      <c r="Z31" s="277"/>
      <c r="AA31" s="277"/>
      <c r="AB31" s="374" t="str">
        <f>IF(AD29=1,"",IF(AD29&lt;AD30,"※復帰日は令和7年4月1日以降が対象です",""))</f>
        <v/>
      </c>
      <c r="AC31" s="372" t="s">
        <v>4</v>
      </c>
      <c r="AD31" s="223"/>
      <c r="AE31" s="223"/>
      <c r="AF31" s="223"/>
      <c r="AG31" s="376" t="s">
        <v>314</v>
      </c>
    </row>
    <row r="32" spans="2:34" ht="23.25" customHeight="1">
      <c r="B32" s="352"/>
      <c r="C32" s="352"/>
      <c r="D32" s="520" t="s">
        <v>47</v>
      </c>
      <c r="E32" s="520"/>
      <c r="F32" s="520"/>
      <c r="G32" s="520"/>
      <c r="H32" s="520"/>
      <c r="I32" s="520"/>
      <c r="J32" s="520"/>
      <c r="K32" s="520"/>
      <c r="L32" s="520"/>
      <c r="M32" s="520"/>
      <c r="N32" s="152"/>
      <c r="O32" s="353" t="s">
        <v>48</v>
      </c>
      <c r="P32" s="354"/>
      <c r="Q32" s="154"/>
      <c r="R32" s="353" t="s">
        <v>49</v>
      </c>
      <c r="S32" s="354"/>
      <c r="T32" s="224"/>
      <c r="U32" s="224"/>
      <c r="V32" s="224"/>
      <c r="W32" s="155"/>
      <c r="X32" s="155"/>
      <c r="Y32" s="146"/>
      <c r="Z32" s="225"/>
      <c r="AA32" s="225"/>
      <c r="AB32" s="226" t="str">
        <f>IF(AF32=1,"","※どちらかに✓　をしてください")</f>
        <v>※どちらかに✓　をしてください</v>
      </c>
      <c r="AC32" s="227"/>
      <c r="AD32" s="204" t="b">
        <v>0</v>
      </c>
      <c r="AE32" s="204" t="b">
        <v>0</v>
      </c>
      <c r="AF32" s="227">
        <f>COUNTIF(AD32:AE32,"TRUE")</f>
        <v>0</v>
      </c>
      <c r="AG32" s="227"/>
    </row>
    <row r="33" spans="1:34" ht="27.75" customHeight="1">
      <c r="B33" s="355" t="s">
        <v>282</v>
      </c>
      <c r="C33" s="356"/>
      <c r="D33" s="356"/>
      <c r="E33" s="356"/>
      <c r="F33" s="356"/>
      <c r="G33" s="356"/>
      <c r="H33" s="356"/>
      <c r="I33" s="356"/>
      <c r="J33" s="356"/>
      <c r="K33" s="356"/>
      <c r="L33" s="356"/>
      <c r="M33" s="228"/>
      <c r="N33" s="228"/>
      <c r="O33" s="228"/>
      <c r="P33" s="228"/>
      <c r="Q33" s="228"/>
      <c r="R33" s="228"/>
      <c r="S33" s="228"/>
      <c r="T33" s="228"/>
      <c r="U33" s="228"/>
      <c r="V33" s="228"/>
      <c r="W33" s="155"/>
      <c r="X33" s="155"/>
      <c r="Y33" s="146"/>
      <c r="Z33" s="229"/>
      <c r="AA33" s="229"/>
      <c r="AB33" s="229"/>
      <c r="AC33" s="227"/>
      <c r="AD33" s="227"/>
      <c r="AE33" s="227"/>
      <c r="AF33" s="227"/>
      <c r="AG33" s="227"/>
    </row>
    <row r="34" spans="1:34" ht="23.5" customHeight="1">
      <c r="B34" s="548"/>
      <c r="C34" s="537"/>
      <c r="D34" s="549" t="s">
        <v>50</v>
      </c>
      <c r="E34" s="536"/>
      <c r="F34" s="536"/>
      <c r="G34" s="536"/>
      <c r="H34" s="536"/>
      <c r="I34" s="536"/>
      <c r="J34" s="536"/>
      <c r="K34" s="536"/>
      <c r="L34" s="535" t="s">
        <v>51</v>
      </c>
      <c r="M34" s="536"/>
      <c r="N34" s="536"/>
      <c r="O34" s="536"/>
      <c r="P34" s="536"/>
      <c r="Q34" s="536"/>
      <c r="R34" s="536"/>
      <c r="S34" s="536"/>
      <c r="T34" s="536"/>
      <c r="U34" s="536"/>
      <c r="V34" s="536"/>
      <c r="W34" s="537"/>
      <c r="X34" s="537"/>
      <c r="Y34" s="537"/>
      <c r="Z34" s="537"/>
      <c r="AA34" s="537"/>
      <c r="AB34" s="357"/>
      <c r="AC34" s="227"/>
      <c r="AD34" s="227"/>
      <c r="AE34" s="227"/>
      <c r="AF34" s="227"/>
      <c r="AG34" s="227"/>
    </row>
    <row r="35" spans="1:34" ht="25" customHeight="1">
      <c r="B35" s="546">
        <v>1</v>
      </c>
      <c r="C35" s="547"/>
      <c r="D35" s="358" t="s">
        <v>276</v>
      </c>
      <c r="E35" s="205"/>
      <c r="F35" s="359" t="s">
        <v>18</v>
      </c>
      <c r="G35" s="205"/>
      <c r="H35" s="359" t="s">
        <v>27</v>
      </c>
      <c r="I35" s="205"/>
      <c r="J35" s="359" t="s">
        <v>20</v>
      </c>
      <c r="K35" s="360"/>
      <c r="L35" s="538"/>
      <c r="M35" s="539"/>
      <c r="N35" s="539"/>
      <c r="O35" s="539"/>
      <c r="P35" s="539"/>
      <c r="Q35" s="539"/>
      <c r="R35" s="539"/>
      <c r="S35" s="539"/>
      <c r="T35" s="539"/>
      <c r="U35" s="539"/>
      <c r="V35" s="539"/>
      <c r="W35" s="540"/>
      <c r="X35" s="540"/>
      <c r="Y35" s="540"/>
      <c r="Z35" s="540"/>
      <c r="AA35" s="541"/>
      <c r="AB35" s="229"/>
      <c r="AC35" s="227"/>
      <c r="AD35" s="227"/>
      <c r="AE35" s="227"/>
      <c r="AF35" s="227"/>
      <c r="AG35" s="227"/>
    </row>
    <row r="36" spans="1:34" ht="25" customHeight="1">
      <c r="B36" s="510">
        <v>2</v>
      </c>
      <c r="C36" s="511"/>
      <c r="D36" s="361" t="s">
        <v>276</v>
      </c>
      <c r="E36" s="254"/>
      <c r="F36" s="362" t="s">
        <v>18</v>
      </c>
      <c r="G36" s="254"/>
      <c r="H36" s="362" t="s">
        <v>27</v>
      </c>
      <c r="I36" s="254"/>
      <c r="J36" s="362" t="s">
        <v>20</v>
      </c>
      <c r="K36" s="363"/>
      <c r="L36" s="542"/>
      <c r="M36" s="543"/>
      <c r="N36" s="543"/>
      <c r="O36" s="543"/>
      <c r="P36" s="543"/>
      <c r="Q36" s="543"/>
      <c r="R36" s="543"/>
      <c r="S36" s="543"/>
      <c r="T36" s="543"/>
      <c r="U36" s="543"/>
      <c r="V36" s="543"/>
      <c r="W36" s="544"/>
      <c r="X36" s="544"/>
      <c r="Y36" s="544"/>
      <c r="Z36" s="544"/>
      <c r="AA36" s="545"/>
      <c r="AB36" s="229"/>
      <c r="AC36" s="227"/>
      <c r="AD36" s="227"/>
      <c r="AE36" s="227"/>
      <c r="AF36" s="227"/>
      <c r="AG36" s="227"/>
    </row>
    <row r="37" spans="1:34" ht="25" customHeight="1">
      <c r="B37" s="510">
        <v>3</v>
      </c>
      <c r="C37" s="511"/>
      <c r="D37" s="361" t="s">
        <v>276</v>
      </c>
      <c r="E37" s="254"/>
      <c r="F37" s="362" t="s">
        <v>18</v>
      </c>
      <c r="G37" s="254"/>
      <c r="H37" s="362" t="s">
        <v>27</v>
      </c>
      <c r="I37" s="254"/>
      <c r="J37" s="362" t="s">
        <v>20</v>
      </c>
      <c r="K37" s="363"/>
      <c r="L37" s="542"/>
      <c r="M37" s="543"/>
      <c r="N37" s="543"/>
      <c r="O37" s="543"/>
      <c r="P37" s="543"/>
      <c r="Q37" s="543"/>
      <c r="R37" s="543"/>
      <c r="S37" s="543"/>
      <c r="T37" s="543"/>
      <c r="U37" s="543"/>
      <c r="V37" s="543"/>
      <c r="W37" s="544"/>
      <c r="X37" s="544"/>
      <c r="Y37" s="544"/>
      <c r="Z37" s="544"/>
      <c r="AA37" s="545"/>
      <c r="AB37" s="229"/>
      <c r="AC37" s="227"/>
      <c r="AD37" s="227"/>
      <c r="AE37" s="227"/>
      <c r="AF37" s="227"/>
      <c r="AG37" s="227"/>
    </row>
    <row r="38" spans="1:34" ht="25" customHeight="1">
      <c r="B38" s="510">
        <v>4</v>
      </c>
      <c r="C38" s="511"/>
      <c r="D38" s="361" t="s">
        <v>276</v>
      </c>
      <c r="E38" s="254"/>
      <c r="F38" s="362" t="s">
        <v>18</v>
      </c>
      <c r="G38" s="254"/>
      <c r="H38" s="362" t="s">
        <v>27</v>
      </c>
      <c r="I38" s="254"/>
      <c r="J38" s="362" t="s">
        <v>20</v>
      </c>
      <c r="K38" s="363"/>
      <c r="L38" s="542"/>
      <c r="M38" s="543"/>
      <c r="N38" s="543"/>
      <c r="O38" s="543"/>
      <c r="P38" s="543"/>
      <c r="Q38" s="543"/>
      <c r="R38" s="543"/>
      <c r="S38" s="543"/>
      <c r="T38" s="543"/>
      <c r="U38" s="543"/>
      <c r="V38" s="543"/>
      <c r="W38" s="544"/>
      <c r="X38" s="544"/>
      <c r="Y38" s="544"/>
      <c r="Z38" s="544"/>
      <c r="AA38" s="545"/>
      <c r="AB38" s="229"/>
      <c r="AC38" s="227"/>
      <c r="AD38" s="227"/>
      <c r="AE38" s="227"/>
      <c r="AF38" s="227"/>
      <c r="AG38" s="227"/>
    </row>
    <row r="39" spans="1:34" ht="25" customHeight="1">
      <c r="B39" s="510">
        <v>5</v>
      </c>
      <c r="C39" s="511"/>
      <c r="D39" s="361" t="s">
        <v>276</v>
      </c>
      <c r="E39" s="254"/>
      <c r="F39" s="362" t="s">
        <v>18</v>
      </c>
      <c r="G39" s="254"/>
      <c r="H39" s="362" t="s">
        <v>27</v>
      </c>
      <c r="I39" s="254"/>
      <c r="J39" s="362" t="s">
        <v>20</v>
      </c>
      <c r="K39" s="363"/>
      <c r="L39" s="542"/>
      <c r="M39" s="543"/>
      <c r="N39" s="543"/>
      <c r="O39" s="543"/>
      <c r="P39" s="543"/>
      <c r="Q39" s="543"/>
      <c r="R39" s="543"/>
      <c r="S39" s="543"/>
      <c r="T39" s="543"/>
      <c r="U39" s="543"/>
      <c r="V39" s="543"/>
      <c r="W39" s="544"/>
      <c r="X39" s="544"/>
      <c r="Y39" s="544"/>
      <c r="Z39" s="544"/>
      <c r="AA39" s="545"/>
      <c r="AB39" s="229"/>
      <c r="AC39" s="227"/>
      <c r="AD39" s="227"/>
      <c r="AE39" s="227"/>
      <c r="AF39" s="227"/>
      <c r="AG39" s="227"/>
    </row>
    <row r="40" spans="1:34" ht="25" customHeight="1">
      <c r="B40" s="510">
        <v>6</v>
      </c>
      <c r="C40" s="511"/>
      <c r="D40" s="361" t="s">
        <v>276</v>
      </c>
      <c r="E40" s="254"/>
      <c r="F40" s="362" t="s">
        <v>18</v>
      </c>
      <c r="G40" s="254"/>
      <c r="H40" s="362" t="s">
        <v>27</v>
      </c>
      <c r="I40" s="254"/>
      <c r="J40" s="362" t="s">
        <v>20</v>
      </c>
      <c r="K40" s="363"/>
      <c r="L40" s="542"/>
      <c r="M40" s="543"/>
      <c r="N40" s="543"/>
      <c r="O40" s="543"/>
      <c r="P40" s="543"/>
      <c r="Q40" s="543"/>
      <c r="R40" s="543"/>
      <c r="S40" s="543"/>
      <c r="T40" s="543"/>
      <c r="U40" s="543"/>
      <c r="V40" s="543"/>
      <c r="W40" s="544"/>
      <c r="X40" s="544"/>
      <c r="Y40" s="544"/>
      <c r="Z40" s="544"/>
      <c r="AA40" s="545"/>
      <c r="AB40" s="229"/>
      <c r="AC40" s="227"/>
      <c r="AD40" s="227"/>
      <c r="AE40" s="227"/>
      <c r="AF40" s="227"/>
      <c r="AG40" s="227"/>
    </row>
    <row r="41" spans="1:34" ht="25" customHeight="1">
      <c r="B41" s="510">
        <v>7</v>
      </c>
      <c r="C41" s="511"/>
      <c r="D41" s="361" t="s">
        <v>276</v>
      </c>
      <c r="E41" s="254"/>
      <c r="F41" s="362" t="s">
        <v>18</v>
      </c>
      <c r="G41" s="254"/>
      <c r="H41" s="362" t="s">
        <v>27</v>
      </c>
      <c r="I41" s="254"/>
      <c r="J41" s="362" t="s">
        <v>20</v>
      </c>
      <c r="K41" s="363"/>
      <c r="L41" s="542"/>
      <c r="M41" s="543"/>
      <c r="N41" s="543"/>
      <c r="O41" s="543"/>
      <c r="P41" s="543"/>
      <c r="Q41" s="543"/>
      <c r="R41" s="543"/>
      <c r="S41" s="543"/>
      <c r="T41" s="543"/>
      <c r="U41" s="543"/>
      <c r="V41" s="543"/>
      <c r="W41" s="544"/>
      <c r="X41" s="544"/>
      <c r="Y41" s="544"/>
      <c r="Z41" s="544"/>
      <c r="AA41" s="545"/>
      <c r="AB41" s="229"/>
      <c r="AC41" s="227"/>
      <c r="AD41" s="227"/>
      <c r="AE41" s="227"/>
      <c r="AF41" s="227"/>
      <c r="AG41" s="227"/>
    </row>
    <row r="42" spans="1:34" ht="25" customHeight="1">
      <c r="B42" s="510">
        <v>8</v>
      </c>
      <c r="C42" s="511"/>
      <c r="D42" s="361" t="s">
        <v>276</v>
      </c>
      <c r="E42" s="254"/>
      <c r="F42" s="362" t="s">
        <v>18</v>
      </c>
      <c r="G42" s="254"/>
      <c r="H42" s="362" t="s">
        <v>27</v>
      </c>
      <c r="I42" s="254"/>
      <c r="J42" s="362" t="s">
        <v>20</v>
      </c>
      <c r="K42" s="363"/>
      <c r="L42" s="542"/>
      <c r="M42" s="543"/>
      <c r="N42" s="543"/>
      <c r="O42" s="543"/>
      <c r="P42" s="543"/>
      <c r="Q42" s="543"/>
      <c r="R42" s="543"/>
      <c r="S42" s="543"/>
      <c r="T42" s="543"/>
      <c r="U42" s="543"/>
      <c r="V42" s="543"/>
      <c r="W42" s="544"/>
      <c r="X42" s="544"/>
      <c r="Y42" s="544"/>
      <c r="Z42" s="544"/>
      <c r="AA42" s="545"/>
      <c r="AB42" s="229"/>
      <c r="AC42" s="227"/>
      <c r="AD42" s="227"/>
      <c r="AE42" s="227"/>
      <c r="AF42" s="227"/>
      <c r="AG42" s="227"/>
    </row>
    <row r="43" spans="1:34" ht="25" customHeight="1">
      <c r="B43" s="510">
        <v>9</v>
      </c>
      <c r="C43" s="511"/>
      <c r="D43" s="361" t="s">
        <v>276</v>
      </c>
      <c r="E43" s="254"/>
      <c r="F43" s="362" t="s">
        <v>18</v>
      </c>
      <c r="G43" s="254"/>
      <c r="H43" s="362" t="s">
        <v>27</v>
      </c>
      <c r="I43" s="254"/>
      <c r="J43" s="362" t="s">
        <v>20</v>
      </c>
      <c r="K43" s="363"/>
      <c r="L43" s="542"/>
      <c r="M43" s="543"/>
      <c r="N43" s="543"/>
      <c r="O43" s="543"/>
      <c r="P43" s="543"/>
      <c r="Q43" s="543"/>
      <c r="R43" s="543"/>
      <c r="S43" s="543"/>
      <c r="T43" s="543"/>
      <c r="U43" s="543"/>
      <c r="V43" s="543"/>
      <c r="W43" s="544"/>
      <c r="X43" s="544"/>
      <c r="Y43" s="544"/>
      <c r="Z43" s="544"/>
      <c r="AA43" s="545"/>
      <c r="AB43" s="229"/>
      <c r="AC43" s="227"/>
      <c r="AD43" s="227"/>
      <c r="AE43" s="227"/>
      <c r="AF43" s="227"/>
      <c r="AG43" s="227"/>
    </row>
    <row r="44" spans="1:34" ht="25" customHeight="1">
      <c r="B44" s="533">
        <v>10</v>
      </c>
      <c r="C44" s="534"/>
      <c r="D44" s="364" t="s">
        <v>276</v>
      </c>
      <c r="E44" s="206"/>
      <c r="F44" s="365" t="s">
        <v>18</v>
      </c>
      <c r="G44" s="206"/>
      <c r="H44" s="365" t="s">
        <v>27</v>
      </c>
      <c r="I44" s="206"/>
      <c r="J44" s="365" t="s">
        <v>20</v>
      </c>
      <c r="K44" s="366"/>
      <c r="L44" s="525"/>
      <c r="M44" s="526"/>
      <c r="N44" s="526"/>
      <c r="O44" s="526"/>
      <c r="P44" s="526"/>
      <c r="Q44" s="526"/>
      <c r="R44" s="526"/>
      <c r="S44" s="526"/>
      <c r="T44" s="526"/>
      <c r="U44" s="526"/>
      <c r="V44" s="526"/>
      <c r="W44" s="527"/>
      <c r="X44" s="527"/>
      <c r="Y44" s="527"/>
      <c r="Z44" s="527"/>
      <c r="AA44" s="528"/>
      <c r="AB44" s="229"/>
      <c r="AC44" s="227"/>
      <c r="AD44" s="227"/>
      <c r="AE44" s="227"/>
      <c r="AF44" s="227"/>
      <c r="AG44" s="227"/>
    </row>
    <row r="45" spans="1:34" s="292" customFormat="1" ht="18" customHeight="1">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367"/>
      <c r="AD45" s="368"/>
      <c r="AE45" s="368"/>
      <c r="AF45" s="203"/>
      <c r="AG45" s="368"/>
      <c r="AH45" s="230"/>
    </row>
    <row r="46" spans="1:34" s="292" customFormat="1" ht="30.75" customHeight="1">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367"/>
      <c r="AD46" s="369"/>
      <c r="AE46" s="369"/>
      <c r="AF46" s="203"/>
      <c r="AG46" s="370"/>
      <c r="AH46" s="230"/>
    </row>
    <row r="47" spans="1:34" s="292" customFormat="1" ht="33"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367"/>
      <c r="AD47" s="369"/>
      <c r="AE47" s="369"/>
      <c r="AF47" s="203"/>
      <c r="AG47" s="370"/>
      <c r="AH47" s="230"/>
    </row>
    <row r="48" spans="1:34" s="292" customFormat="1" ht="23.25" customHeight="1">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91"/>
      <c r="AF48" s="146"/>
      <c r="AG48" s="230"/>
      <c r="AH48" s="230"/>
    </row>
    <row r="49" spans="1:34" s="292" customFormat="1" ht="30" customHeight="1">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91"/>
      <c r="AF49" s="146"/>
      <c r="AG49" s="230"/>
      <c r="AH49" s="230"/>
    </row>
    <row r="50" spans="1:34" s="292" customFormat="1" ht="30" customHeight="1">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91"/>
      <c r="AF50" s="146"/>
      <c r="AG50" s="230"/>
      <c r="AH50" s="230"/>
    </row>
    <row r="51" spans="1:34" s="292" customFormat="1" ht="30" customHeight="1">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91"/>
      <c r="AF51" s="146"/>
      <c r="AG51" s="230"/>
      <c r="AH51" s="230"/>
    </row>
    <row r="52" spans="1:34" s="292" customFormat="1" ht="30" customHeight="1">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91"/>
      <c r="AF52" s="146"/>
      <c r="AG52" s="230"/>
      <c r="AH52" s="230"/>
    </row>
    <row r="53" spans="1:34" s="292" customFormat="1" ht="30"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91"/>
      <c r="AF53" s="146"/>
      <c r="AG53" s="230"/>
      <c r="AH53" s="230"/>
    </row>
    <row r="54" spans="1:34" s="292" customFormat="1" ht="30" customHeight="1">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91"/>
      <c r="AF54" s="146"/>
      <c r="AG54" s="230"/>
      <c r="AH54" s="230"/>
    </row>
    <row r="55" spans="1:34" s="292" customFormat="1" ht="30" customHeight="1">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91"/>
      <c r="AF55" s="146"/>
      <c r="AG55" s="230"/>
      <c r="AH55" s="230"/>
    </row>
    <row r="56" spans="1:34" s="292" customFormat="1" ht="30" customHeight="1">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91"/>
      <c r="AF56" s="146"/>
      <c r="AG56" s="230"/>
      <c r="AH56" s="230"/>
    </row>
    <row r="57" spans="1:34" s="292" customFormat="1" ht="30"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91"/>
      <c r="AF57" s="146"/>
      <c r="AG57" s="230"/>
      <c r="AH57" s="230"/>
    </row>
    <row r="58" spans="1:34" s="292" customFormat="1" ht="30" customHeight="1">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91"/>
      <c r="AF58" s="146"/>
      <c r="AG58" s="230"/>
      <c r="AH58" s="230"/>
    </row>
    <row r="59" spans="1:34" s="292" customFormat="1" ht="30" customHeight="1">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91"/>
      <c r="AF59" s="146"/>
      <c r="AG59" s="230"/>
      <c r="AH59" s="230"/>
    </row>
    <row r="60" spans="1:34" s="292" customFormat="1" ht="30" customHeight="1">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91"/>
      <c r="AF60" s="146"/>
      <c r="AG60" s="230"/>
      <c r="AH60" s="230"/>
    </row>
    <row r="61" spans="1:34" s="292" customFormat="1" ht="30" customHeight="1">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91"/>
      <c r="AF61" s="146"/>
      <c r="AG61" s="230"/>
      <c r="AH61" s="230"/>
    </row>
    <row r="62" spans="1:34" s="292" customFormat="1" ht="30" customHeight="1">
      <c r="A62" s="230"/>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91"/>
      <c r="AF62" s="146"/>
      <c r="AG62" s="230"/>
      <c r="AH62" s="230"/>
    </row>
    <row r="63" spans="1:34" s="292" customFormat="1" ht="30" customHeight="1">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91"/>
      <c r="AF63" s="146"/>
      <c r="AG63" s="230"/>
      <c r="AH63" s="230"/>
    </row>
    <row r="64" spans="1:34" s="292" customFormat="1" ht="30" customHeight="1">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91"/>
      <c r="AF64" s="146"/>
      <c r="AG64" s="230"/>
      <c r="AH64" s="230"/>
    </row>
    <row r="65" spans="1:34" s="292" customFormat="1" ht="30" customHeight="1">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91"/>
      <c r="AF65" s="146"/>
      <c r="AG65" s="230"/>
      <c r="AH65" s="230"/>
    </row>
    <row r="66" spans="1:34" s="292" customFormat="1" ht="30" customHeight="1">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91"/>
      <c r="AF66" s="146"/>
      <c r="AG66" s="230"/>
      <c r="AH66" s="230"/>
    </row>
    <row r="67" spans="1:34" s="292" customFormat="1" ht="30" customHeight="1">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91"/>
      <c r="AF67" s="146"/>
      <c r="AG67" s="230"/>
      <c r="AH67" s="230"/>
    </row>
    <row r="68" spans="1:34" s="292" customFormat="1" ht="30" customHeight="1">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91"/>
      <c r="AF68" s="146"/>
      <c r="AG68" s="230"/>
      <c r="AH68" s="230"/>
    </row>
    <row r="69" spans="1:34" s="292" customFormat="1" ht="9.75" customHeight="1">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91"/>
      <c r="AF69" s="146"/>
      <c r="AG69" s="230"/>
      <c r="AH69" s="230"/>
    </row>
    <row r="70" spans="1:34" s="292" customFormat="1" ht="20.149999999999999" customHeight="1">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91"/>
      <c r="AF70" s="146"/>
      <c r="AG70" s="230"/>
      <c r="AH70" s="230"/>
    </row>
    <row r="71" spans="1:34" s="292" customFormat="1" ht="20.149999999999999" customHeight="1">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91"/>
      <c r="AF71" s="146"/>
      <c r="AG71" s="230"/>
      <c r="AH71" s="230"/>
    </row>
    <row r="72" spans="1:34" s="292" customFormat="1" ht="20.149999999999999" customHeigh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91"/>
      <c r="AF72" s="146"/>
      <c r="AG72" s="230"/>
      <c r="AH72" s="230"/>
    </row>
    <row r="73" spans="1:34" s="292" customFormat="1" ht="20.149999999999999" customHeight="1">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91"/>
      <c r="AF73" s="146"/>
      <c r="AG73" s="230"/>
      <c r="AH73" s="230"/>
    </row>
    <row r="74" spans="1:34" s="292" customFormat="1" ht="20.149999999999999" customHeight="1">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91"/>
      <c r="AF74" s="146"/>
      <c r="AG74" s="230"/>
      <c r="AH74" s="230"/>
    </row>
    <row r="75" spans="1:34" s="292" customFormat="1" ht="20.149999999999999" customHeight="1">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91"/>
      <c r="AF75" s="146"/>
      <c r="AG75" s="230"/>
      <c r="AH75" s="230"/>
    </row>
    <row r="76" spans="1:34" s="292" customFormat="1" ht="20.149999999999999" customHeight="1">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91"/>
      <c r="AF76" s="146"/>
      <c r="AG76" s="230"/>
      <c r="AH76" s="230"/>
    </row>
    <row r="77" spans="1:34" s="292" customFormat="1">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91"/>
      <c r="AF77" s="146"/>
      <c r="AG77" s="230"/>
      <c r="AH77" s="230"/>
    </row>
    <row r="78" spans="1:34" s="292" customFormat="1">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91"/>
      <c r="AF78" s="146"/>
      <c r="AG78" s="230"/>
      <c r="AH78" s="230"/>
    </row>
    <row r="79" spans="1:34" s="292" customFormat="1">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91"/>
      <c r="AF79" s="146"/>
      <c r="AG79" s="230"/>
      <c r="AH79" s="230"/>
    </row>
  </sheetData>
  <sheetProtection algorithmName="SHA-512" hashValue="etywC9CUQWJ2t8UWNnSJAblvqRo1fXoOWwjfYrGAFwi22P/XUtWTOnMxgBZrnkut9dWuBYTZLADg5W9q3ZA2yg==" saltValue="xY+DPneFc25ETh28m6+Rbw==" spinCount="100000" sheet="1" formatCells="0" formatColumns="0" formatRows="0" selectLockedCells="1"/>
  <mergeCells count="183">
    <mergeCell ref="X9:AA13"/>
    <mergeCell ref="K10:W10"/>
    <mergeCell ref="G11:J13"/>
    <mergeCell ref="K11:L11"/>
    <mergeCell ref="M11:W11"/>
    <mergeCell ref="K12:W12"/>
    <mergeCell ref="K13:P13"/>
    <mergeCell ref="Q13:V13"/>
    <mergeCell ref="B5:C5"/>
    <mergeCell ref="B6:C6"/>
    <mergeCell ref="B9:F13"/>
    <mergeCell ref="G9:J10"/>
    <mergeCell ref="K9:L9"/>
    <mergeCell ref="M9:W9"/>
    <mergeCell ref="B14:F15"/>
    <mergeCell ref="G14:S15"/>
    <mergeCell ref="T14:U15"/>
    <mergeCell ref="V14:X14"/>
    <mergeCell ref="Z14:AA14"/>
    <mergeCell ref="B16:D16"/>
    <mergeCell ref="E16:S16"/>
    <mergeCell ref="T16:U16"/>
    <mergeCell ref="V16:W16"/>
    <mergeCell ref="X16:AA16"/>
    <mergeCell ref="B17:D18"/>
    <mergeCell ref="E17:E18"/>
    <mergeCell ref="F17:F18"/>
    <mergeCell ref="G17:G18"/>
    <mergeCell ref="H17:H18"/>
    <mergeCell ref="I17:I18"/>
    <mergeCell ref="I19:I20"/>
    <mergeCell ref="J19:J20"/>
    <mergeCell ref="K19:K20"/>
    <mergeCell ref="B19:D20"/>
    <mergeCell ref="E19:E20"/>
    <mergeCell ref="F19:F20"/>
    <mergeCell ref="G19:G20"/>
    <mergeCell ref="H19:H20"/>
    <mergeCell ref="J17:J18"/>
    <mergeCell ref="K17:K18"/>
    <mergeCell ref="N17:N18"/>
    <mergeCell ref="O17:O18"/>
    <mergeCell ref="L19:L20"/>
    <mergeCell ref="M19:M20"/>
    <mergeCell ref="L17:L18"/>
    <mergeCell ref="M17:M18"/>
    <mergeCell ref="AA19:AA20"/>
    <mergeCell ref="O19:O20"/>
    <mergeCell ref="P19:P20"/>
    <mergeCell ref="Q19:Q20"/>
    <mergeCell ref="P17:P18"/>
    <mergeCell ref="Q17:Q18"/>
    <mergeCell ref="R17:R18"/>
    <mergeCell ref="U19:U20"/>
    <mergeCell ref="V19:V20"/>
    <mergeCell ref="W19:W20"/>
    <mergeCell ref="X19:X20"/>
    <mergeCell ref="S17:S18"/>
    <mergeCell ref="T17:AA18"/>
    <mergeCell ref="R19:R20"/>
    <mergeCell ref="S19:S20"/>
    <mergeCell ref="T19:T20"/>
    <mergeCell ref="Y21:Z22"/>
    <mergeCell ref="AA21:AA22"/>
    <mergeCell ref="T21:T22"/>
    <mergeCell ref="U21:U22"/>
    <mergeCell ref="Y19:Z20"/>
    <mergeCell ref="N21:N22"/>
    <mergeCell ref="O21:O22"/>
    <mergeCell ref="N19:N20"/>
    <mergeCell ref="V21:V22"/>
    <mergeCell ref="W21:W22"/>
    <mergeCell ref="X21:X22"/>
    <mergeCell ref="B21:D22"/>
    <mergeCell ref="U23:U24"/>
    <mergeCell ref="V23:V24"/>
    <mergeCell ref="W23:W24"/>
    <mergeCell ref="X23:X24"/>
    <mergeCell ref="B23:D24"/>
    <mergeCell ref="E23:E24"/>
    <mergeCell ref="F23:F24"/>
    <mergeCell ref="G23:G24"/>
    <mergeCell ref="H23:H24"/>
    <mergeCell ref="I21:I22"/>
    <mergeCell ref="AA23:AA24"/>
    <mergeCell ref="O23:O24"/>
    <mergeCell ref="P23:P24"/>
    <mergeCell ref="Q23:Q24"/>
    <mergeCell ref="R23:R24"/>
    <mergeCell ref="S23:S24"/>
    <mergeCell ref="T23:T24"/>
    <mergeCell ref="Y25:Z26"/>
    <mergeCell ref="AA25:AA26"/>
    <mergeCell ref="T25:T26"/>
    <mergeCell ref="U25:U26"/>
    <mergeCell ref="E25:E26"/>
    <mergeCell ref="F25:F26"/>
    <mergeCell ref="G25:G26"/>
    <mergeCell ref="H25:H26"/>
    <mergeCell ref="P21:P22"/>
    <mergeCell ref="Q21:Q22"/>
    <mergeCell ref="R21:R22"/>
    <mergeCell ref="S21:S22"/>
    <mergeCell ref="J21:J22"/>
    <mergeCell ref="K21:K22"/>
    <mergeCell ref="L21:L22"/>
    <mergeCell ref="M21:M22"/>
    <mergeCell ref="M25:M26"/>
    <mergeCell ref="N25:N26"/>
    <mergeCell ref="O25:O26"/>
    <mergeCell ref="E21:E22"/>
    <mergeCell ref="F21:F22"/>
    <mergeCell ref="G21:G22"/>
    <mergeCell ref="H21:H22"/>
    <mergeCell ref="I23:I24"/>
    <mergeCell ref="J23:J24"/>
    <mergeCell ref="K23:K24"/>
    <mergeCell ref="L23:L24"/>
    <mergeCell ref="B25:D26"/>
    <mergeCell ref="I27:I28"/>
    <mergeCell ref="J27:J28"/>
    <mergeCell ref="K27:K28"/>
    <mergeCell ref="L27:L28"/>
    <mergeCell ref="Y23:Z24"/>
    <mergeCell ref="M23:M24"/>
    <mergeCell ref="N23:N24"/>
    <mergeCell ref="V25:V26"/>
    <mergeCell ref="W25:W26"/>
    <mergeCell ref="X25:X26"/>
    <mergeCell ref="I25:I26"/>
    <mergeCell ref="U27:U28"/>
    <mergeCell ref="V27:V28"/>
    <mergeCell ref="W27:W28"/>
    <mergeCell ref="X27:X28"/>
    <mergeCell ref="Y27:Z28"/>
    <mergeCell ref="P25:P26"/>
    <mergeCell ref="Q25:Q26"/>
    <mergeCell ref="R25:R26"/>
    <mergeCell ref="S25:S26"/>
    <mergeCell ref="J25:J26"/>
    <mergeCell ref="K25:K26"/>
    <mergeCell ref="L25:L26"/>
    <mergeCell ref="AA27:AA28"/>
    <mergeCell ref="O27:O28"/>
    <mergeCell ref="P27:P28"/>
    <mergeCell ref="Q27:Q28"/>
    <mergeCell ref="R27:R28"/>
    <mergeCell ref="S27:S28"/>
    <mergeCell ref="T27:T28"/>
    <mergeCell ref="B35:C35"/>
    <mergeCell ref="L35:AA35"/>
    <mergeCell ref="M27:M28"/>
    <mergeCell ref="N27:N28"/>
    <mergeCell ref="B27:D28"/>
    <mergeCell ref="E27:E28"/>
    <mergeCell ref="F27:F28"/>
    <mergeCell ref="G27:G28"/>
    <mergeCell ref="H27:H28"/>
    <mergeCell ref="B36:C36"/>
    <mergeCell ref="L36:AA36"/>
    <mergeCell ref="B37:C37"/>
    <mergeCell ref="L37:AA37"/>
    <mergeCell ref="B29:F29"/>
    <mergeCell ref="P29:U29"/>
    <mergeCell ref="Y29:Z29"/>
    <mergeCell ref="D32:M32"/>
    <mergeCell ref="B34:C34"/>
    <mergeCell ref="D34:K34"/>
    <mergeCell ref="L34:AA34"/>
    <mergeCell ref="B44:C44"/>
    <mergeCell ref="L44:AA44"/>
    <mergeCell ref="B41:C41"/>
    <mergeCell ref="L41:AA41"/>
    <mergeCell ref="B42:C42"/>
    <mergeCell ref="L42:AA42"/>
    <mergeCell ref="B43:C43"/>
    <mergeCell ref="L43:AA43"/>
    <mergeCell ref="B38:C38"/>
    <mergeCell ref="L38:AA38"/>
    <mergeCell ref="B39:C39"/>
    <mergeCell ref="L39:AA39"/>
    <mergeCell ref="B40:C40"/>
    <mergeCell ref="L40:AA40"/>
  </mergeCells>
  <phoneticPr fontId="5"/>
  <conditionalFormatting sqref="E35 G35 I35 L35">
    <cfRule type="notContainsBlanks" dxfId="449" priority="28">
      <formula>LEN(TRIM(E35))&gt;0</formula>
    </cfRule>
    <cfRule type="expression" dxfId="448" priority="29">
      <formula>$AD$32=TRUE</formula>
    </cfRule>
  </conditionalFormatting>
  <conditionalFormatting sqref="F17 H17 J17 N17 P17 R17">
    <cfRule type="expression" dxfId="447" priority="11">
      <formula>AND(($AD$7=TRUE),(F17=""))</formula>
    </cfRule>
  </conditionalFormatting>
  <conditionalFormatting sqref="F19 H19 J19">
    <cfRule type="containsBlanks" dxfId="446" priority="15">
      <formula>LEN(TRIM(F19))=0</formula>
    </cfRule>
  </conditionalFormatting>
  <conditionalFormatting sqref="F21 H21 J21 N21 P21 R21 V21">
    <cfRule type="expression" dxfId="445" priority="12">
      <formula>$AD$7=TRUE</formula>
    </cfRule>
  </conditionalFormatting>
  <conditionalFormatting sqref="F21 H21 J21">
    <cfRule type="containsBlanks" dxfId="444" priority="18">
      <formula>LEN(TRIM(F21))=0</formula>
    </cfRule>
  </conditionalFormatting>
  <conditionalFormatting sqref="F23 H23 J23">
    <cfRule type="containsBlanks" dxfId="443" priority="20">
      <formula>LEN(TRIM(F23))=0</formula>
    </cfRule>
  </conditionalFormatting>
  <conditionalFormatting sqref="F25 H25 J25">
    <cfRule type="containsBlanks" dxfId="442" priority="22">
      <formula>LEN(TRIM(F25))=0</formula>
    </cfRule>
  </conditionalFormatting>
  <conditionalFormatting sqref="F27 H27 J27">
    <cfRule type="containsBlanks" dxfId="441" priority="24">
      <formula>LEN(TRIM(F27))=0</formula>
    </cfRule>
  </conditionalFormatting>
  <conditionalFormatting sqref="G14">
    <cfRule type="containsBlanks" dxfId="440" priority="9">
      <formula>LEN(TRIM(G14))=0</formula>
    </cfRule>
  </conditionalFormatting>
  <conditionalFormatting sqref="G36:G44 I36:I44 L36:L44">
    <cfRule type="expression" dxfId="439" priority="30">
      <formula>AND(($E36&lt;&gt;""),(G36=""))</formula>
    </cfRule>
  </conditionalFormatting>
  <conditionalFormatting sqref="I29 K29 M29">
    <cfRule type="containsBlanks" dxfId="438" priority="26">
      <formula>LEN(TRIM(I29))=0</formula>
    </cfRule>
  </conditionalFormatting>
  <conditionalFormatting sqref="J29 L29 N29">
    <cfRule type="expression" dxfId="437" priority="14">
      <formula>J29=""</formula>
    </cfRule>
  </conditionalFormatting>
  <conditionalFormatting sqref="M9 K10 K12">
    <cfRule type="containsBlanks" dxfId="436" priority="5">
      <formula>LEN(TRIM(K9))=0</formula>
    </cfRule>
  </conditionalFormatting>
  <conditionalFormatting sqref="M11 Q13">
    <cfRule type="notContainsBlanks" dxfId="435" priority="6">
      <formula>LEN(TRIM(M11))&gt;0</formula>
    </cfRule>
    <cfRule type="expression" dxfId="434" priority="7">
      <formula>$K$12&lt;&gt;""</formula>
    </cfRule>
  </conditionalFormatting>
  <conditionalFormatting sqref="N19 P19 R19">
    <cfRule type="containsBlanks" dxfId="433" priority="16">
      <formula>LEN(TRIM(N19))=0</formula>
    </cfRule>
  </conditionalFormatting>
  <conditionalFormatting sqref="N21 P21 R21">
    <cfRule type="containsBlanks" dxfId="432" priority="19">
      <formula>LEN(TRIM(N21))=0</formula>
    </cfRule>
  </conditionalFormatting>
  <conditionalFormatting sqref="N23 P23 R23">
    <cfRule type="containsBlanks" dxfId="431" priority="21">
      <formula>LEN(TRIM(N23))=0</formula>
    </cfRule>
  </conditionalFormatting>
  <conditionalFormatting sqref="N25 P25 R25">
    <cfRule type="containsBlanks" dxfId="430" priority="23">
      <formula>LEN(TRIM(N25))=0</formula>
    </cfRule>
  </conditionalFormatting>
  <conditionalFormatting sqref="N27 P27 R27">
    <cfRule type="containsBlanks" dxfId="429" priority="25">
      <formula>LEN(TRIM(N27))=0</formula>
    </cfRule>
  </conditionalFormatting>
  <conditionalFormatting sqref="N32 Q32">
    <cfRule type="expression" dxfId="428" priority="27">
      <formula>AND($AD32=FALSE,$AE32=FALSE)</formula>
    </cfRule>
  </conditionalFormatting>
  <conditionalFormatting sqref="V15 X15 Z15">
    <cfRule type="containsBlanks" dxfId="427" priority="10">
      <formula>LEN(TRIM(V15))=0</formula>
    </cfRule>
  </conditionalFormatting>
  <conditionalFormatting sqref="V21 V19 V23 V25 V27">
    <cfRule type="containsBlanks" dxfId="426" priority="17">
      <formula>LEN(TRIM(V19))=0</formula>
    </cfRule>
  </conditionalFormatting>
  <conditionalFormatting sqref="X9">
    <cfRule type="expression" dxfId="425" priority="8">
      <formula>$AD$12=FALSE</formula>
    </cfRule>
  </conditionalFormatting>
  <conditionalFormatting sqref="X2:AA2 AB4">
    <cfRule type="expression" dxfId="424" priority="1">
      <formula>$AA$2=""</formula>
    </cfRule>
  </conditionalFormatting>
  <conditionalFormatting sqref="Y29">
    <cfRule type="expression" dxfId="423" priority="13">
      <formula>$Y$29&lt;45</formula>
    </cfRule>
  </conditionalFormatting>
  <conditionalFormatting sqref="AB5 B5:B6">
    <cfRule type="expression" dxfId="422" priority="4">
      <formula>$AE$4&lt;&gt;1</formula>
    </cfRule>
  </conditionalFormatting>
  <dataValidations count="3">
    <dataValidation imeMode="halfAlpha" allowBlank="1" showInputMessage="1" showErrorMessage="1" sqref="V19:V28" xr:uid="{0267E258-6516-40D6-AB2C-F1A566B24027}"/>
    <dataValidation imeMode="halfKatakana" allowBlank="1" showInputMessage="1" showErrorMessage="1" sqref="M9:W9 K9 K11 M11:W11" xr:uid="{848C73D2-AAEB-4906-823B-AD3D2939B381}"/>
    <dataValidation imeMode="hiragana" allowBlank="1" showInputMessage="1" showErrorMessage="1" sqref="K10:W10 K12:W12 G14:S15 L35:V44" xr:uid="{D1D4522F-B382-4F3D-8E61-E6EE2F24F97E}"/>
  </dataValidations>
  <pageMargins left="0.82677165354330717" right="0.23622047244094491" top="0.47244094488188981" bottom="0.55118110236220474" header="0.31496062992125984" footer="0.19685039370078741"/>
  <pageSetup paperSize="9" scale="86" orientation="portrait" blackAndWhite="1" r:id="rId1"/>
  <headerFooter>
    <oddFooter>&amp;C&amp;"ＭＳ 明朝,標準"&amp;10加算⑧（従業員②-1）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from>
                    <xdr:col>24</xdr:col>
                    <xdr:colOff>165100</xdr:colOff>
                    <xdr:row>10</xdr:row>
                    <xdr:rowOff>190500</xdr:rowOff>
                  </from>
                  <to>
                    <xdr:col>25</xdr:col>
                    <xdr:colOff>146050</xdr:colOff>
                    <xdr:row>11</xdr:row>
                    <xdr:rowOff>260350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133350</xdr:colOff>
                    <xdr:row>4</xdr:row>
                    <xdr:rowOff>38100</xdr:rowOff>
                  </from>
                  <to>
                    <xdr:col>2</xdr:col>
                    <xdr:colOff>114300</xdr:colOff>
                    <xdr:row>4</xdr:row>
                    <xdr:rowOff>279400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133350</xdr:colOff>
                    <xdr:row>5</xdr:row>
                    <xdr:rowOff>38100</xdr:rowOff>
                  </from>
                  <to>
                    <xdr:col>2</xdr:col>
                    <xdr:colOff>114300</xdr:colOff>
                    <xdr:row>5</xdr:row>
                    <xdr:rowOff>279400</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from>
                    <xdr:col>13</xdr:col>
                    <xdr:colOff>31750</xdr:colOff>
                    <xdr:row>31</xdr:row>
                    <xdr:rowOff>31750</xdr:rowOff>
                  </from>
                  <to>
                    <xdr:col>14</xdr:col>
                    <xdr:colOff>38100</xdr:colOff>
                    <xdr:row>31</xdr:row>
                    <xdr:rowOff>241300</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from>
                    <xdr:col>16</xdr:col>
                    <xdr:colOff>38100</xdr:colOff>
                    <xdr:row>31</xdr:row>
                    <xdr:rowOff>31750</xdr:rowOff>
                  </from>
                  <to>
                    <xdr:col>17</xdr:col>
                    <xdr:colOff>0</xdr:colOff>
                    <xdr:row>31</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imeMode="halfAlpha" allowBlank="1" showInputMessage="1" showErrorMessage="1" xr:uid="{933FC168-189B-4845-BC5A-3382C1E0AD27}">
          <x14:formula1>
            <xm:f>入力規則!$I$6:$I$10</xm:f>
          </x14:formula1>
          <xm:sqref>E35:E44 F19:F28 N19:N28</xm:sqref>
        </x14:dataValidation>
        <x14:dataValidation type="list" imeMode="halfAlpha" allowBlank="1" showInputMessage="1" showErrorMessage="1" xr:uid="{23309BEF-495D-4683-94B3-A22FC055EFDF}">
          <x14:formula1>
            <xm:f>入力規則!$G$2:$G$13</xm:f>
          </x14:formula1>
          <xm:sqref>G35:G44 H19:H28 P19:P28</xm:sqref>
        </x14:dataValidation>
        <x14:dataValidation type="list" imeMode="halfAlpha" allowBlank="1" showInputMessage="1" showErrorMessage="1" xr:uid="{41250898-5088-471F-968F-E29836596B9B}">
          <x14:formula1>
            <xm:f>入力規則!$H$2:$H$32</xm:f>
          </x14:formula1>
          <xm:sqref>I35:I44 J19:J28 R19:R28</xm:sqref>
        </x14:dataValidation>
        <x14:dataValidation type="list" allowBlank="1" showInputMessage="1" showErrorMessage="1" xr:uid="{5D72088B-9BC0-4CBB-8B5B-5119A4290AED}">
          <x14:formula1>
            <xm:f>入力規則!$G$2:$G$13</xm:f>
          </x14:formula1>
          <xm:sqref>X15 K29 H17:H18 P17:P18</xm:sqref>
        </x14:dataValidation>
        <x14:dataValidation type="list" allowBlank="1" showInputMessage="1" showErrorMessage="1" xr:uid="{D75927DE-CC46-4848-AAEE-57B69BDD322E}">
          <x14:formula1>
            <xm:f>入力規則!$H$2:$H$32</xm:f>
          </x14:formula1>
          <xm:sqref>Z15 M29 J17:J18 R17:R18</xm:sqref>
        </x14:dataValidation>
        <x14:dataValidation type="list" allowBlank="1" showInputMessage="1" showErrorMessage="1" xr:uid="{AA6B10B3-F6F7-4833-B054-857B9BD09CBC}">
          <x14:formula1>
            <xm:f>入力規則!$F$6:$F$8</xm:f>
          </x14:formula1>
          <xm:sqref>I29</xm:sqref>
        </x14:dataValidation>
        <x14:dataValidation type="list" allowBlank="1" showInputMessage="1" showErrorMessage="1" xr:uid="{25212748-8DE3-4A4A-885C-8509FEF85BED}">
          <x14:formula1>
            <xm:f>入力規則!$I$6:$I$10</xm:f>
          </x14:formula1>
          <xm:sqref>V15 F17:F18 N17:N18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00AF-AC60-4EFF-9DA3-83C7C99CA395}">
  <sheetPr>
    <tabColor theme="7" tint="0.59999389629810485"/>
  </sheetPr>
  <dimension ref="A1:AS30"/>
  <sheetViews>
    <sheetView zoomScaleNormal="100" workbookViewId="0">
      <selection activeCell="H8" sqref="H8:P8"/>
    </sheetView>
  </sheetViews>
  <sheetFormatPr defaultColWidth="9" defaultRowHeight="13.5"/>
  <cols>
    <col min="1" max="1" width="1.36328125" style="1" customWidth="1"/>
    <col min="2" max="2" width="3.36328125" style="26" customWidth="1"/>
    <col min="3" max="3" width="1.90625" style="1" customWidth="1"/>
    <col min="4" max="4" width="3.6328125" style="1" customWidth="1"/>
    <col min="5" max="5" width="6.08984375" style="1" customWidth="1"/>
    <col min="6" max="7" width="3.08984375" style="1" customWidth="1"/>
    <col min="8" max="14" width="2.453125" style="1" customWidth="1"/>
    <col min="15" max="15" width="10.6328125" style="1" customWidth="1"/>
    <col min="16" max="16" width="3.08984375" style="1" customWidth="1"/>
    <col min="17" max="23" width="2.453125" style="1" customWidth="1"/>
    <col min="24" max="24" width="10.6328125" style="1" customWidth="1"/>
    <col min="25" max="25" width="3.08984375" style="1" customWidth="1"/>
    <col min="26" max="26" width="27.90625" style="30" customWidth="1"/>
    <col min="27" max="27" width="31.08984375" style="156" customWidth="1"/>
    <col min="28" max="28" width="8.08984375" style="156" customWidth="1"/>
    <col min="29" max="31" width="8.6328125" style="210" hidden="1" customWidth="1"/>
    <col min="32" max="32" width="8.6328125" style="207" hidden="1" customWidth="1"/>
    <col min="33" max="37" width="9" style="1" customWidth="1"/>
    <col min="38" max="38" width="6.08984375" style="1" customWidth="1"/>
    <col min="39" max="39" width="2.453125" style="1" customWidth="1"/>
    <col min="40" max="41" width="9" style="1" customWidth="1"/>
    <col min="42" max="16384" width="9" style="1"/>
  </cols>
  <sheetData>
    <row r="1" spans="2:45" ht="15.75" customHeight="1">
      <c r="Y1" s="253"/>
      <c r="Z1" s="253" t="str">
        <f>'加算⑧（②-1）'!$AA$1</f>
        <v>令和８年度働く人</v>
      </c>
      <c r="AC1" s="212" t="s">
        <v>1</v>
      </c>
      <c r="AD1" s="208"/>
      <c r="AE1" s="208"/>
      <c r="AF1" s="209"/>
    </row>
    <row r="2" spans="2:45">
      <c r="X2" s="27"/>
      <c r="Y2" s="27"/>
      <c r="Z2" s="5" t="str">
        <f>IF('加算⑧（①-1）'!$E$4="","",'加算⑧（①-1）'!$E$4)</f>
        <v/>
      </c>
      <c r="AC2" s="210" t="s">
        <v>279</v>
      </c>
    </row>
    <row r="3" spans="2:45" s="230" customFormat="1" ht="32.5" customHeight="1">
      <c r="B3" s="231" t="s">
        <v>288</v>
      </c>
      <c r="C3" s="231"/>
      <c r="S3" s="232"/>
      <c r="T3" s="233"/>
      <c r="U3" s="233"/>
      <c r="V3" s="233"/>
      <c r="W3" s="233"/>
      <c r="X3" s="233"/>
      <c r="Y3" s="233"/>
      <c r="Z3" s="233" t="str">
        <f>IF('加算⑧（②-1）'!$K$10&lt;&gt;"",'加算⑧（②-1）'!$K$10,"")</f>
        <v/>
      </c>
      <c r="AA3" s="234"/>
      <c r="AC3" s="278" t="s">
        <v>278</v>
      </c>
      <c r="AD3" s="236"/>
      <c r="AE3" s="236"/>
      <c r="AF3" s="148"/>
    </row>
    <row r="4" spans="2:45" s="31" customFormat="1" ht="27" customHeight="1">
      <c r="B4" s="31" t="s">
        <v>292</v>
      </c>
      <c r="Z4" s="32"/>
      <c r="AA4" s="157"/>
      <c r="AB4" s="157"/>
      <c r="AC4" s="210"/>
      <c r="AD4" s="210"/>
      <c r="AE4" s="210"/>
      <c r="AF4" s="207"/>
    </row>
    <row r="5" spans="2:45" ht="19.5" customHeight="1">
      <c r="B5" s="33" t="s">
        <v>312</v>
      </c>
      <c r="C5" s="29"/>
      <c r="D5" s="29"/>
      <c r="E5" s="29"/>
      <c r="F5" s="29"/>
      <c r="G5" s="29"/>
      <c r="H5" s="29"/>
      <c r="AN5" s="550"/>
      <c r="AO5" s="550"/>
      <c r="AP5" s="550"/>
      <c r="AQ5" s="550"/>
      <c r="AR5" s="550"/>
      <c r="AS5" s="550"/>
    </row>
    <row r="6" spans="2:45" ht="10.5" customHeight="1">
      <c r="B6" s="28"/>
      <c r="C6" s="29"/>
      <c r="D6" s="29"/>
      <c r="E6" s="29"/>
      <c r="F6" s="29"/>
      <c r="G6" s="29"/>
      <c r="H6" s="29"/>
      <c r="AN6" s="241"/>
      <c r="AO6" s="241"/>
      <c r="AP6" s="241"/>
      <c r="AQ6" s="241"/>
      <c r="AR6" s="241"/>
      <c r="AS6" s="241"/>
    </row>
    <row r="7" spans="2:45" s="249" customFormat="1" ht="41.25" customHeight="1">
      <c r="B7" s="551"/>
      <c r="C7" s="552"/>
      <c r="D7" s="552"/>
      <c r="E7" s="552"/>
      <c r="F7" s="34"/>
      <c r="G7" s="35"/>
      <c r="H7" s="553" t="s">
        <v>52</v>
      </c>
      <c r="I7" s="554"/>
      <c r="J7" s="554"/>
      <c r="K7" s="554"/>
      <c r="L7" s="554"/>
      <c r="M7" s="554"/>
      <c r="N7" s="554"/>
      <c r="O7" s="554"/>
      <c r="P7" s="555"/>
      <c r="Q7" s="553" t="s">
        <v>71</v>
      </c>
      <c r="R7" s="554"/>
      <c r="S7" s="552"/>
      <c r="T7" s="552"/>
      <c r="U7" s="552"/>
      <c r="V7" s="552"/>
      <c r="W7" s="552"/>
      <c r="X7" s="552"/>
      <c r="Y7" s="556"/>
      <c r="Z7" s="247" t="s">
        <v>53</v>
      </c>
      <c r="AA7" s="159"/>
      <c r="AB7" s="159"/>
      <c r="AC7" s="210"/>
      <c r="AD7" s="210"/>
      <c r="AE7" s="210"/>
      <c r="AF7" s="207"/>
    </row>
    <row r="8" spans="2:45" ht="78" customHeight="1">
      <c r="B8" s="557">
        <v>1</v>
      </c>
      <c r="C8" s="560" t="s">
        <v>54</v>
      </c>
      <c r="D8" s="561"/>
      <c r="E8" s="562"/>
      <c r="F8" s="566" t="s">
        <v>55</v>
      </c>
      <c r="G8" s="567"/>
      <c r="H8" s="568"/>
      <c r="I8" s="568"/>
      <c r="J8" s="568"/>
      <c r="K8" s="568"/>
      <c r="L8" s="568"/>
      <c r="M8" s="568"/>
      <c r="N8" s="568"/>
      <c r="O8" s="568"/>
      <c r="P8" s="569"/>
      <c r="Q8" s="570"/>
      <c r="R8" s="568"/>
      <c r="S8" s="568"/>
      <c r="T8" s="568"/>
      <c r="U8" s="568"/>
      <c r="V8" s="568"/>
      <c r="W8" s="568"/>
      <c r="X8" s="568"/>
      <c r="Y8" s="569"/>
      <c r="Z8" s="37"/>
    </row>
    <row r="9" spans="2:45" ht="78" customHeight="1">
      <c r="B9" s="558"/>
      <c r="C9" s="563"/>
      <c r="D9" s="564"/>
      <c r="E9" s="565"/>
      <c r="F9" s="571" t="s">
        <v>56</v>
      </c>
      <c r="G9" s="572"/>
      <c r="H9" s="573"/>
      <c r="I9" s="574"/>
      <c r="J9" s="574"/>
      <c r="K9" s="574"/>
      <c r="L9" s="574"/>
      <c r="M9" s="574"/>
      <c r="N9" s="574"/>
      <c r="O9" s="574"/>
      <c r="P9" s="575"/>
      <c r="Q9" s="573"/>
      <c r="R9" s="574"/>
      <c r="S9" s="574"/>
      <c r="T9" s="574"/>
      <c r="U9" s="574"/>
      <c r="V9" s="574"/>
      <c r="W9" s="574"/>
      <c r="X9" s="574"/>
      <c r="Y9" s="575"/>
      <c r="Z9" s="38"/>
      <c r="AC9" s="207"/>
      <c r="AD9" s="207"/>
    </row>
    <row r="10" spans="2:45" ht="25" customHeight="1">
      <c r="B10" s="558"/>
      <c r="C10" s="576" t="s">
        <v>315</v>
      </c>
      <c r="D10" s="577"/>
      <c r="E10" s="578"/>
      <c r="F10" s="585" t="s">
        <v>55</v>
      </c>
      <c r="G10" s="586"/>
      <c r="H10" s="570" t="s">
        <v>295</v>
      </c>
      <c r="I10" s="430"/>
      <c r="J10" s="594" t="s">
        <v>294</v>
      </c>
      <c r="K10" s="595"/>
      <c r="L10" s="595"/>
      <c r="M10" s="595"/>
      <c r="N10" s="595"/>
      <c r="O10" s="595"/>
      <c r="P10" s="596"/>
      <c r="Q10" s="570"/>
      <c r="R10" s="430"/>
      <c r="S10" s="594" t="s">
        <v>294</v>
      </c>
      <c r="T10" s="595"/>
      <c r="U10" s="595"/>
      <c r="V10" s="595"/>
      <c r="W10" s="595"/>
      <c r="X10" s="595"/>
      <c r="Y10" s="596"/>
      <c r="Z10" s="587"/>
      <c r="AC10" s="211" t="b">
        <v>0</v>
      </c>
      <c r="AD10" s="211" t="b">
        <v>0</v>
      </c>
      <c r="AE10" s="207"/>
    </row>
    <row r="11" spans="2:45" ht="78" customHeight="1">
      <c r="B11" s="558"/>
      <c r="C11" s="579"/>
      <c r="D11" s="580"/>
      <c r="E11" s="581"/>
      <c r="F11" s="571"/>
      <c r="G11" s="572"/>
      <c r="H11" s="573"/>
      <c r="I11" s="574"/>
      <c r="J11" s="574"/>
      <c r="K11" s="574"/>
      <c r="L11" s="574"/>
      <c r="M11" s="574"/>
      <c r="N11" s="574"/>
      <c r="O11" s="574"/>
      <c r="P11" s="575"/>
      <c r="Q11" s="573"/>
      <c r="R11" s="574"/>
      <c r="S11" s="574"/>
      <c r="T11" s="574"/>
      <c r="U11" s="574"/>
      <c r="V11" s="574"/>
      <c r="W11" s="574"/>
      <c r="X11" s="574"/>
      <c r="Y11" s="575"/>
      <c r="Z11" s="588"/>
      <c r="AC11" s="207"/>
      <c r="AD11" s="207"/>
      <c r="AE11" s="207"/>
    </row>
    <row r="12" spans="2:45" ht="25" customHeight="1">
      <c r="B12" s="558"/>
      <c r="C12" s="579"/>
      <c r="D12" s="580"/>
      <c r="E12" s="581"/>
      <c r="F12" s="589" t="s">
        <v>56</v>
      </c>
      <c r="G12" s="590"/>
      <c r="H12" s="570"/>
      <c r="I12" s="430"/>
      <c r="J12" s="594" t="s">
        <v>294</v>
      </c>
      <c r="K12" s="595"/>
      <c r="L12" s="595"/>
      <c r="M12" s="595"/>
      <c r="N12" s="595"/>
      <c r="O12" s="595"/>
      <c r="P12" s="596"/>
      <c r="Q12" s="570"/>
      <c r="R12" s="430"/>
      <c r="S12" s="594" t="s">
        <v>294</v>
      </c>
      <c r="T12" s="595"/>
      <c r="U12" s="595"/>
      <c r="V12" s="595"/>
      <c r="W12" s="595"/>
      <c r="X12" s="595"/>
      <c r="Y12" s="596"/>
      <c r="Z12" s="591"/>
      <c r="AA12" s="103"/>
      <c r="AB12" s="103"/>
      <c r="AC12" s="211" t="b">
        <v>0</v>
      </c>
      <c r="AD12" s="211" t="b">
        <v>0</v>
      </c>
      <c r="AE12" s="207"/>
    </row>
    <row r="13" spans="2:45" ht="78" customHeight="1">
      <c r="B13" s="558"/>
      <c r="C13" s="582"/>
      <c r="D13" s="583"/>
      <c r="E13" s="584"/>
      <c r="F13" s="571"/>
      <c r="G13" s="572"/>
      <c r="H13" s="573"/>
      <c r="I13" s="574"/>
      <c r="J13" s="574"/>
      <c r="K13" s="574"/>
      <c r="L13" s="574"/>
      <c r="M13" s="574"/>
      <c r="N13" s="574"/>
      <c r="O13" s="574"/>
      <c r="P13" s="575"/>
      <c r="Q13" s="573"/>
      <c r="R13" s="574"/>
      <c r="S13" s="574"/>
      <c r="T13" s="574"/>
      <c r="U13" s="574"/>
      <c r="V13" s="574"/>
      <c r="W13" s="574"/>
      <c r="X13" s="574"/>
      <c r="Y13" s="575"/>
      <c r="Z13" s="588"/>
      <c r="AA13" s="103"/>
      <c r="AB13" s="103"/>
      <c r="AC13" s="207"/>
      <c r="AD13" s="207"/>
      <c r="AE13" s="207"/>
    </row>
    <row r="14" spans="2:45" ht="78" customHeight="1">
      <c r="B14" s="559"/>
      <c r="C14" s="603" t="s">
        <v>57</v>
      </c>
      <c r="D14" s="604"/>
      <c r="E14" s="604"/>
      <c r="F14" s="604"/>
      <c r="G14" s="605"/>
      <c r="H14" s="606"/>
      <c r="I14" s="607"/>
      <c r="J14" s="607"/>
      <c r="K14" s="607"/>
      <c r="L14" s="607"/>
      <c r="M14" s="607"/>
      <c r="N14" s="607"/>
      <c r="O14" s="607"/>
      <c r="P14" s="608"/>
      <c r="Q14" s="606"/>
      <c r="R14" s="607"/>
      <c r="S14" s="607"/>
      <c r="T14" s="607"/>
      <c r="U14" s="607"/>
      <c r="V14" s="607"/>
      <c r="W14" s="607"/>
      <c r="X14" s="607"/>
      <c r="Y14" s="608"/>
      <c r="Z14" s="40"/>
      <c r="AA14" s="103"/>
      <c r="AB14" s="103"/>
      <c r="AC14" s="207"/>
      <c r="AD14" s="207"/>
      <c r="AE14" s="207"/>
    </row>
    <row r="15" spans="2:45" ht="78" customHeight="1">
      <c r="B15" s="248">
        <v>2</v>
      </c>
      <c r="C15" s="609" t="s">
        <v>286</v>
      </c>
      <c r="D15" s="609"/>
      <c r="E15" s="609"/>
      <c r="F15" s="609"/>
      <c r="G15" s="610"/>
      <c r="H15" s="573"/>
      <c r="I15" s="574"/>
      <c r="J15" s="574"/>
      <c r="K15" s="574"/>
      <c r="L15" s="574"/>
      <c r="M15" s="574"/>
      <c r="N15" s="574"/>
      <c r="O15" s="574"/>
      <c r="P15" s="575"/>
      <c r="Q15" s="606"/>
      <c r="R15" s="607"/>
      <c r="S15" s="607"/>
      <c r="T15" s="607"/>
      <c r="U15" s="607"/>
      <c r="V15" s="607"/>
      <c r="W15" s="607"/>
      <c r="X15" s="607"/>
      <c r="Y15" s="608"/>
      <c r="Z15" s="41"/>
      <c r="AA15" s="160"/>
      <c r="AB15" s="160"/>
      <c r="AC15" s="207"/>
      <c r="AD15" s="207"/>
      <c r="AE15" s="207"/>
      <c r="AG15" s="64"/>
      <c r="AH15" s="64"/>
      <c r="AI15" s="64"/>
    </row>
    <row r="16" spans="2:45" ht="78" customHeight="1">
      <c r="B16" s="557">
        <v>3</v>
      </c>
      <c r="C16" s="611" t="s">
        <v>58</v>
      </c>
      <c r="D16" s="612"/>
      <c r="E16" s="612"/>
      <c r="F16" s="612"/>
      <c r="G16" s="613"/>
      <c r="H16" s="42"/>
      <c r="I16" s="43" t="s">
        <v>59</v>
      </c>
      <c r="J16" s="44"/>
      <c r="K16" s="45"/>
      <c r="L16" s="44"/>
      <c r="M16" s="43"/>
      <c r="N16" s="44"/>
      <c r="O16" s="44" t="s">
        <v>60</v>
      </c>
      <c r="P16" s="44"/>
      <c r="Q16" s="42"/>
      <c r="R16" s="43" t="s">
        <v>61</v>
      </c>
      <c r="S16" s="44"/>
      <c r="T16" s="44"/>
      <c r="U16" s="44"/>
      <c r="V16" s="44"/>
      <c r="W16" s="43"/>
      <c r="X16" s="43" t="s">
        <v>62</v>
      </c>
      <c r="Y16" s="46"/>
      <c r="Z16" s="37"/>
      <c r="AA16" s="103"/>
      <c r="AB16" s="103"/>
      <c r="AC16" s="211" t="b">
        <v>0</v>
      </c>
      <c r="AD16" s="211" t="b">
        <v>0</v>
      </c>
      <c r="AE16" s="211" t="b">
        <v>0</v>
      </c>
      <c r="AF16" s="211" t="b">
        <v>0</v>
      </c>
    </row>
    <row r="17" spans="1:45" ht="26.15" customHeight="1">
      <c r="B17" s="558"/>
      <c r="C17" s="614"/>
      <c r="D17" s="615"/>
      <c r="E17" s="615"/>
      <c r="F17" s="615"/>
      <c r="G17" s="616"/>
      <c r="H17" s="620" t="s">
        <v>63</v>
      </c>
      <c r="I17" s="621"/>
      <c r="J17" s="621"/>
      <c r="K17" s="621"/>
      <c r="L17" s="621"/>
      <c r="M17" s="621"/>
      <c r="N17" s="621"/>
      <c r="O17" s="621"/>
      <c r="P17" s="622"/>
      <c r="Q17" s="620" t="s">
        <v>63</v>
      </c>
      <c r="R17" s="621"/>
      <c r="S17" s="621"/>
      <c r="T17" s="621"/>
      <c r="U17" s="621"/>
      <c r="V17" s="621"/>
      <c r="W17" s="621"/>
      <c r="X17" s="621"/>
      <c r="Y17" s="622"/>
      <c r="Z17" s="623"/>
      <c r="AA17" s="103"/>
      <c r="AB17" s="103"/>
    </row>
    <row r="18" spans="1:45" ht="26.15" customHeight="1">
      <c r="B18" s="558"/>
      <c r="C18" s="614"/>
      <c r="D18" s="615"/>
      <c r="E18" s="615"/>
      <c r="F18" s="615"/>
      <c r="G18" s="616"/>
      <c r="H18" s="47"/>
      <c r="I18" s="48"/>
      <c r="J18" s="49" t="s">
        <v>64</v>
      </c>
      <c r="K18" s="242"/>
      <c r="L18" s="242"/>
      <c r="M18" s="8"/>
      <c r="N18" s="49" t="s">
        <v>65</v>
      </c>
      <c r="O18" s="51"/>
      <c r="P18" s="52"/>
      <c r="Q18" s="47"/>
      <c r="R18" s="48"/>
      <c r="S18" s="49" t="s">
        <v>64</v>
      </c>
      <c r="T18" s="49"/>
      <c r="U18" s="242"/>
      <c r="V18" s="8"/>
      <c r="W18" s="49" t="s">
        <v>65</v>
      </c>
      <c r="X18" s="51"/>
      <c r="Y18" s="52"/>
      <c r="Z18" s="624"/>
      <c r="AA18" s="103"/>
      <c r="AB18" s="103"/>
      <c r="AC18" s="7" t="b">
        <v>0</v>
      </c>
      <c r="AD18" s="7" t="b">
        <v>0</v>
      </c>
      <c r="AE18" s="7" t="b">
        <v>0</v>
      </c>
      <c r="AF18" s="211" t="b">
        <v>0</v>
      </c>
    </row>
    <row r="19" spans="1:45" ht="26.15" customHeight="1">
      <c r="B19" s="559"/>
      <c r="C19" s="617"/>
      <c r="D19" s="618"/>
      <c r="E19" s="618"/>
      <c r="F19" s="618"/>
      <c r="G19" s="619"/>
      <c r="H19" s="53"/>
      <c r="I19" s="54"/>
      <c r="J19" s="55" t="s">
        <v>66</v>
      </c>
      <c r="K19" s="56"/>
      <c r="L19" s="56"/>
      <c r="M19" s="626"/>
      <c r="N19" s="626"/>
      <c r="O19" s="626"/>
      <c r="P19" s="57" t="s">
        <v>67</v>
      </c>
      <c r="Q19" s="53"/>
      <c r="R19" s="54"/>
      <c r="S19" s="55" t="s">
        <v>66</v>
      </c>
      <c r="T19" s="55"/>
      <c r="U19" s="56"/>
      <c r="V19" s="626"/>
      <c r="W19" s="626"/>
      <c r="X19" s="626"/>
      <c r="Y19" s="57" t="s">
        <v>67</v>
      </c>
      <c r="Z19" s="625"/>
      <c r="AA19" s="103"/>
      <c r="AB19" s="103"/>
      <c r="AC19" s="7" t="b">
        <v>0</v>
      </c>
      <c r="AE19" s="7" t="b">
        <v>0</v>
      </c>
    </row>
    <row r="20" spans="1:45" ht="27.75" customHeight="1">
      <c r="B20" s="249"/>
      <c r="C20" s="242"/>
      <c r="D20" s="242"/>
      <c r="E20" s="242"/>
      <c r="F20" s="58"/>
      <c r="G20" s="58"/>
      <c r="H20" s="48"/>
      <c r="I20" s="48"/>
      <c r="J20" s="48"/>
      <c r="K20" s="48"/>
      <c r="L20" s="48"/>
      <c r="M20" s="48"/>
      <c r="N20" s="48"/>
      <c r="O20" s="48"/>
      <c r="P20" s="48"/>
      <c r="Q20" s="48"/>
      <c r="R20" s="48"/>
      <c r="S20" s="48"/>
      <c r="T20" s="48"/>
      <c r="U20" s="48"/>
      <c r="V20" s="48"/>
      <c r="W20" s="48"/>
      <c r="X20" s="48"/>
      <c r="Y20" s="48"/>
      <c r="Z20" s="59"/>
      <c r="AA20" s="103"/>
      <c r="AB20" s="103"/>
    </row>
    <row r="21" spans="1:45" s="156" customFormat="1" ht="27" customHeight="1">
      <c r="A21" s="1"/>
      <c r="B21" s="60" t="s">
        <v>68</v>
      </c>
      <c r="C21" s="61"/>
      <c r="D21" s="61"/>
      <c r="E21" s="61"/>
      <c r="F21" s="61"/>
      <c r="G21" s="61"/>
      <c r="H21" s="61"/>
      <c r="I21" s="61"/>
      <c r="J21" s="61"/>
      <c r="K21" s="61"/>
      <c r="L21" s="61"/>
      <c r="M21" s="61"/>
      <c r="N21" s="61"/>
      <c r="O21" s="61"/>
      <c r="P21" s="61"/>
      <c r="Q21" s="61"/>
      <c r="R21" s="61"/>
      <c r="S21" s="61"/>
      <c r="T21" s="61"/>
      <c r="U21" s="61"/>
      <c r="V21" s="61"/>
      <c r="W21" s="61"/>
      <c r="X21" s="61"/>
      <c r="Y21" s="61"/>
      <c r="Z21" s="62"/>
      <c r="AC21" s="210"/>
      <c r="AD21" s="210"/>
      <c r="AE21" s="210"/>
      <c r="AF21" s="207"/>
      <c r="AG21" s="1"/>
      <c r="AH21" s="1"/>
      <c r="AI21" s="1"/>
      <c r="AJ21" s="1"/>
      <c r="AK21" s="1"/>
      <c r="AL21" s="1"/>
      <c r="AM21" s="1"/>
      <c r="AN21" s="1"/>
      <c r="AO21" s="1"/>
      <c r="AP21" s="1"/>
      <c r="AQ21" s="1"/>
      <c r="AR21" s="1"/>
      <c r="AS21" s="1"/>
    </row>
    <row r="22" spans="1:45" s="156" customFormat="1" ht="23.25" customHeight="1">
      <c r="A22" s="1"/>
      <c r="B22" s="63"/>
      <c r="C22" s="64"/>
      <c r="D22" s="64"/>
      <c r="E22" s="64"/>
      <c r="F22" s="64"/>
      <c r="G22" s="64"/>
      <c r="H22" s="64"/>
      <c r="I22" s="64"/>
      <c r="J22" s="64"/>
      <c r="K22" s="64"/>
      <c r="L22" s="64"/>
      <c r="M22" s="64"/>
      <c r="N22" s="64"/>
      <c r="O22" s="64"/>
      <c r="P22" s="64"/>
      <c r="Q22" s="64"/>
      <c r="R22" s="64"/>
      <c r="S22" s="64"/>
      <c r="T22" s="64"/>
      <c r="U22" s="64"/>
      <c r="V22" s="64"/>
      <c r="W22" s="64"/>
      <c r="X22" s="64"/>
      <c r="Y22" s="64"/>
      <c r="Z22" s="65"/>
      <c r="AC22" s="210"/>
      <c r="AD22" s="210"/>
      <c r="AE22" s="210"/>
      <c r="AF22" s="207"/>
      <c r="AG22" s="1"/>
      <c r="AH22" s="1"/>
      <c r="AI22" s="1"/>
      <c r="AJ22" s="1"/>
      <c r="AK22" s="1"/>
      <c r="AL22" s="1"/>
      <c r="AM22" s="1"/>
      <c r="AN22" s="1"/>
      <c r="AO22" s="1"/>
      <c r="AP22" s="1"/>
      <c r="AQ22" s="1"/>
      <c r="AR22" s="1"/>
      <c r="AS22" s="1"/>
    </row>
    <row r="23" spans="1:45" s="156" customFormat="1" ht="23.25" customHeight="1">
      <c r="A23" s="1"/>
      <c r="B23" s="63"/>
      <c r="C23" s="64"/>
      <c r="D23" s="64"/>
      <c r="E23" s="64"/>
      <c r="F23" s="64"/>
      <c r="G23" s="64"/>
      <c r="H23" s="64"/>
      <c r="I23" s="64"/>
      <c r="J23" s="64"/>
      <c r="K23" s="64"/>
      <c r="L23" s="64"/>
      <c r="M23" s="64"/>
      <c r="N23" s="64"/>
      <c r="O23" s="64"/>
      <c r="P23" s="64"/>
      <c r="Q23" s="64"/>
      <c r="R23" s="64"/>
      <c r="S23" s="64"/>
      <c r="T23" s="64"/>
      <c r="U23" s="64"/>
      <c r="V23" s="64"/>
      <c r="W23" s="64"/>
      <c r="X23" s="64"/>
      <c r="Y23" s="64"/>
      <c r="Z23" s="65"/>
      <c r="AC23" s="210"/>
      <c r="AD23" s="210"/>
      <c r="AE23" s="210"/>
      <c r="AF23" s="207"/>
      <c r="AG23" s="1"/>
      <c r="AH23" s="1"/>
      <c r="AI23" s="1"/>
      <c r="AJ23" s="1"/>
      <c r="AK23" s="1"/>
      <c r="AL23" s="1"/>
      <c r="AM23" s="1"/>
      <c r="AN23" s="1"/>
      <c r="AO23" s="1"/>
      <c r="AP23" s="1"/>
      <c r="AQ23" s="1"/>
      <c r="AR23" s="1"/>
      <c r="AS23" s="1"/>
    </row>
    <row r="24" spans="1:45" s="156" customFormat="1" ht="23.25" customHeight="1">
      <c r="A24" s="1"/>
      <c r="B24" s="63"/>
      <c r="C24" s="64"/>
      <c r="D24" s="64"/>
      <c r="E24" s="64"/>
      <c r="F24" s="64"/>
      <c r="G24" s="64"/>
      <c r="H24" s="64"/>
      <c r="I24" s="64"/>
      <c r="J24" s="64"/>
      <c r="K24" s="64"/>
      <c r="L24" s="64"/>
      <c r="M24" s="64"/>
      <c r="N24" s="64"/>
      <c r="O24" s="64"/>
      <c r="P24" s="64"/>
      <c r="Q24" s="64"/>
      <c r="R24" s="64"/>
      <c r="S24" s="64"/>
      <c r="T24" s="64"/>
      <c r="U24" s="64"/>
      <c r="V24" s="64"/>
      <c r="W24" s="64"/>
      <c r="X24" s="64"/>
      <c r="Y24" s="64"/>
      <c r="Z24" s="65"/>
      <c r="AC24" s="210"/>
      <c r="AD24" s="210"/>
      <c r="AE24" s="210"/>
      <c r="AF24" s="207"/>
      <c r="AG24" s="1"/>
      <c r="AH24" s="1"/>
      <c r="AI24" s="1"/>
      <c r="AJ24" s="1"/>
      <c r="AK24" s="1"/>
      <c r="AL24" s="1"/>
      <c r="AM24" s="1"/>
      <c r="AN24" s="1"/>
      <c r="AO24" s="1"/>
      <c r="AP24" s="1"/>
      <c r="AQ24" s="1"/>
      <c r="AR24" s="1"/>
      <c r="AS24" s="1"/>
    </row>
    <row r="25" spans="1:45" s="156" customFormat="1" ht="17.25" customHeight="1">
      <c r="A25" s="1"/>
      <c r="B25" s="63"/>
      <c r="C25" s="64"/>
      <c r="D25" s="64"/>
      <c r="E25" s="64"/>
      <c r="F25" s="64"/>
      <c r="G25" s="64"/>
      <c r="H25" s="64"/>
      <c r="I25" s="64"/>
      <c r="J25" s="64"/>
      <c r="K25" s="64"/>
      <c r="L25" s="64"/>
      <c r="M25" s="64"/>
      <c r="N25" s="64"/>
      <c r="O25" s="64"/>
      <c r="P25" s="64"/>
      <c r="Q25" s="64"/>
      <c r="R25" s="64"/>
      <c r="S25" s="64"/>
      <c r="T25" s="64"/>
      <c r="U25" s="64"/>
      <c r="V25" s="64"/>
      <c r="W25" s="64"/>
      <c r="X25" s="64"/>
      <c r="Y25" s="64"/>
      <c r="Z25" s="65"/>
      <c r="AC25" s="210"/>
      <c r="AD25" s="210"/>
      <c r="AE25" s="210"/>
      <c r="AF25" s="207"/>
      <c r="AG25" s="1"/>
      <c r="AH25" s="1"/>
      <c r="AI25" s="1"/>
      <c r="AJ25" s="1"/>
      <c r="AK25" s="1"/>
      <c r="AL25" s="1"/>
      <c r="AM25" s="1"/>
      <c r="AN25" s="1"/>
      <c r="AO25" s="1"/>
      <c r="AP25" s="1"/>
      <c r="AQ25" s="1"/>
      <c r="AR25" s="1"/>
      <c r="AS25" s="1"/>
    </row>
    <row r="26" spans="1:45" s="156" customFormat="1" ht="30" customHeight="1">
      <c r="A26" s="1"/>
      <c r="B26" s="66"/>
      <c r="C26" s="8"/>
      <c r="D26" s="8"/>
      <c r="E26" s="8"/>
      <c r="F26" s="8"/>
      <c r="G26" s="8"/>
      <c r="H26" s="8"/>
      <c r="I26" s="8"/>
      <c r="J26" s="8"/>
      <c r="K26" s="8"/>
      <c r="L26" s="8"/>
      <c r="M26" s="8"/>
      <c r="N26" s="8"/>
      <c r="O26" s="8"/>
      <c r="P26" s="8"/>
      <c r="Q26" s="8"/>
      <c r="R26" s="8"/>
      <c r="S26" s="8"/>
      <c r="T26" s="8"/>
      <c r="U26" s="8"/>
      <c r="V26" s="1"/>
      <c r="W26" s="1"/>
      <c r="X26" s="1"/>
      <c r="Y26" s="1"/>
      <c r="Z26" s="67"/>
      <c r="AC26" s="210"/>
      <c r="AD26" s="210"/>
      <c r="AE26" s="210"/>
      <c r="AF26" s="207"/>
      <c r="AG26" s="1"/>
      <c r="AH26" s="1"/>
      <c r="AI26" s="1"/>
      <c r="AJ26" s="1"/>
      <c r="AK26" s="1"/>
      <c r="AL26" s="1"/>
      <c r="AM26" s="1"/>
      <c r="AN26" s="1"/>
      <c r="AO26" s="1"/>
      <c r="AP26" s="1"/>
      <c r="AQ26" s="1"/>
      <c r="AR26" s="1"/>
      <c r="AS26" s="1"/>
    </row>
    <row r="27" spans="1:45" s="156" customFormat="1" ht="17.25" customHeight="1">
      <c r="A27" s="1"/>
      <c r="B27" s="68"/>
      <c r="C27" s="69"/>
      <c r="D27" s="69"/>
      <c r="E27" s="69"/>
      <c r="F27" s="69"/>
      <c r="G27" s="69"/>
      <c r="H27" s="69"/>
      <c r="I27" s="69"/>
      <c r="J27" s="69"/>
      <c r="K27" s="69"/>
      <c r="L27" s="69"/>
      <c r="M27" s="69"/>
      <c r="N27" s="69"/>
      <c r="O27" s="69"/>
      <c r="P27" s="69"/>
      <c r="Q27" s="69"/>
      <c r="R27" s="69"/>
      <c r="S27" s="69"/>
      <c r="T27" s="69"/>
      <c r="U27" s="69"/>
      <c r="V27" s="70"/>
      <c r="W27" s="70"/>
      <c r="X27" s="70"/>
      <c r="Y27" s="70"/>
      <c r="Z27" s="71"/>
      <c r="AC27" s="210"/>
      <c r="AD27" s="210"/>
      <c r="AE27" s="210"/>
      <c r="AF27" s="207"/>
      <c r="AG27" s="1"/>
      <c r="AH27" s="1"/>
      <c r="AI27" s="1"/>
      <c r="AJ27" s="1"/>
      <c r="AK27" s="1"/>
      <c r="AL27" s="1"/>
      <c r="AM27" s="1"/>
      <c r="AN27" s="1"/>
      <c r="AO27" s="1"/>
      <c r="AP27" s="1"/>
      <c r="AQ27" s="1"/>
      <c r="AR27" s="1"/>
      <c r="AS27" s="1"/>
    </row>
    <row r="28" spans="1:45" s="156" customFormat="1" ht="17.25" customHeight="1">
      <c r="A28" s="1"/>
      <c r="B28" s="26"/>
      <c r="C28" s="1"/>
      <c r="D28" s="1"/>
      <c r="E28" s="1"/>
      <c r="F28" s="1"/>
      <c r="G28" s="1"/>
      <c r="H28" s="1"/>
      <c r="I28" s="8"/>
      <c r="J28" s="8"/>
      <c r="K28" s="8"/>
      <c r="L28" s="8"/>
      <c r="M28" s="8"/>
      <c r="N28" s="8"/>
      <c r="O28" s="8"/>
      <c r="P28" s="8"/>
      <c r="Q28" s="8"/>
      <c r="R28" s="8"/>
      <c r="S28" s="8"/>
      <c r="T28" s="8"/>
      <c r="U28" s="8"/>
      <c r="V28" s="1"/>
      <c r="W28" s="1"/>
      <c r="X28" s="1"/>
      <c r="Y28" s="1"/>
      <c r="Z28" s="30"/>
      <c r="AC28" s="210"/>
      <c r="AD28" s="210"/>
      <c r="AE28" s="210"/>
      <c r="AF28" s="207"/>
      <c r="AG28" s="1"/>
      <c r="AH28" s="1"/>
      <c r="AI28" s="1"/>
      <c r="AJ28" s="1"/>
      <c r="AK28" s="1"/>
      <c r="AL28" s="1"/>
      <c r="AM28" s="1"/>
      <c r="AN28" s="1"/>
      <c r="AO28" s="1"/>
      <c r="AP28" s="1"/>
      <c r="AQ28" s="1"/>
      <c r="AR28" s="1"/>
      <c r="AS28" s="1"/>
    </row>
    <row r="29" spans="1:45" s="156" customFormat="1" ht="17.25" customHeight="1">
      <c r="A29" s="1"/>
      <c r="B29" s="26"/>
      <c r="C29" s="1"/>
      <c r="D29" s="1"/>
      <c r="E29" s="1"/>
      <c r="F29" s="1"/>
      <c r="G29" s="1"/>
      <c r="H29" s="1"/>
      <c r="I29" s="8"/>
      <c r="J29" s="8"/>
      <c r="K29" s="8"/>
      <c r="L29" s="8"/>
      <c r="M29" s="8"/>
      <c r="N29" s="8"/>
      <c r="O29" s="8"/>
      <c r="P29" s="8"/>
      <c r="Q29" s="8"/>
      <c r="R29" s="8"/>
      <c r="S29" s="8"/>
      <c r="T29" s="8"/>
      <c r="U29" s="8"/>
      <c r="V29" s="1"/>
      <c r="W29" s="1"/>
      <c r="X29" s="1"/>
      <c r="Y29" s="1"/>
      <c r="Z29" s="30"/>
      <c r="AC29" s="210"/>
      <c r="AD29" s="210"/>
      <c r="AE29" s="210"/>
      <c r="AF29" s="207"/>
      <c r="AG29" s="1"/>
      <c r="AH29" s="1"/>
      <c r="AI29" s="1"/>
      <c r="AJ29" s="1"/>
      <c r="AK29" s="1"/>
      <c r="AL29" s="1"/>
      <c r="AM29" s="1"/>
      <c r="AN29" s="1"/>
      <c r="AO29" s="1"/>
      <c r="AP29" s="1"/>
      <c r="AQ29" s="1"/>
      <c r="AR29" s="1"/>
      <c r="AS29" s="1"/>
    </row>
    <row r="30" spans="1:45" s="156" customFormat="1" ht="17.25" customHeight="1">
      <c r="A30" s="1"/>
      <c r="B30" s="26"/>
      <c r="C30" s="1"/>
      <c r="D30" s="1"/>
      <c r="E30" s="1"/>
      <c r="F30" s="1"/>
      <c r="G30" s="1"/>
      <c r="H30" s="1"/>
      <c r="I30" s="8"/>
      <c r="J30" s="8"/>
      <c r="K30" s="8"/>
      <c r="L30" s="8"/>
      <c r="M30" s="8"/>
      <c r="N30" s="8"/>
      <c r="O30" s="8"/>
      <c r="P30" s="8"/>
      <c r="Q30" s="8"/>
      <c r="R30" s="8"/>
      <c r="S30" s="8"/>
      <c r="T30" s="8"/>
      <c r="U30" s="8"/>
      <c r="V30" s="1"/>
      <c r="W30" s="1"/>
      <c r="X30" s="1"/>
      <c r="Y30" s="1"/>
      <c r="Z30" s="30"/>
      <c r="AC30" s="210"/>
      <c r="AD30" s="210"/>
      <c r="AE30" s="210"/>
      <c r="AF30" s="207"/>
      <c r="AG30" s="1"/>
      <c r="AH30" s="1"/>
      <c r="AI30" s="1"/>
      <c r="AJ30" s="1"/>
      <c r="AK30" s="1"/>
      <c r="AL30" s="1"/>
      <c r="AM30" s="1"/>
      <c r="AN30" s="1"/>
      <c r="AO30" s="1"/>
      <c r="AP30" s="1"/>
      <c r="AQ30" s="1"/>
      <c r="AR30" s="1"/>
      <c r="AS30" s="1"/>
    </row>
  </sheetData>
  <sheetProtection algorithmName="SHA-512" hashValue="YjbT1CFY4b2ftECbk80LxeppOOB6AGfu3c4tSdei6xeEOPrqbZFb6tvc/VnBcw7r9Y9q4mXsW9Ow7DTyQLvBAQ==" saltValue="fysU4FlJzdjgEEkPrEgCzw==" spinCount="100000" sheet="1" formatCells="0" formatColumns="0" formatRows="0" selectLockedCells="1"/>
  <mergeCells count="42">
    <mergeCell ref="AN5:AS5"/>
    <mergeCell ref="B7:E7"/>
    <mergeCell ref="H7:P7"/>
    <mergeCell ref="Q7:Y7"/>
    <mergeCell ref="B8:B14"/>
    <mergeCell ref="C8:E9"/>
    <mergeCell ref="F8:G8"/>
    <mergeCell ref="H8:P8"/>
    <mergeCell ref="Q8:Y8"/>
    <mergeCell ref="F9:G9"/>
    <mergeCell ref="H9:P9"/>
    <mergeCell ref="Q9:Y9"/>
    <mergeCell ref="C10:E13"/>
    <mergeCell ref="F10:G11"/>
    <mergeCell ref="H10:I10"/>
    <mergeCell ref="S10:Y10"/>
    <mergeCell ref="F12:G13"/>
    <mergeCell ref="Z12:Z13"/>
    <mergeCell ref="H13:P13"/>
    <mergeCell ref="Q13:Y13"/>
    <mergeCell ref="J10:P10"/>
    <mergeCell ref="Q12:R12"/>
    <mergeCell ref="J12:P12"/>
    <mergeCell ref="H12:I12"/>
    <mergeCell ref="Q10:R10"/>
    <mergeCell ref="S12:Y12"/>
    <mergeCell ref="Z10:Z11"/>
    <mergeCell ref="H11:P11"/>
    <mergeCell ref="Q11:Y11"/>
    <mergeCell ref="C14:G14"/>
    <mergeCell ref="H14:P14"/>
    <mergeCell ref="Q14:Y14"/>
    <mergeCell ref="C15:G15"/>
    <mergeCell ref="H15:P15"/>
    <mergeCell ref="Q15:Y15"/>
    <mergeCell ref="B16:B19"/>
    <mergeCell ref="C16:G19"/>
    <mergeCell ref="H17:P17"/>
    <mergeCell ref="Q17:Y17"/>
    <mergeCell ref="Z17:Z19"/>
    <mergeCell ref="M19:O19"/>
    <mergeCell ref="V19:X19"/>
  </mergeCells>
  <phoneticPr fontId="5"/>
  <conditionalFormatting sqref="H10 J10">
    <cfRule type="expression" dxfId="421" priority="40">
      <formula>$AC$10=FALSE</formula>
    </cfRule>
    <cfRule type="expression" dxfId="420" priority="39">
      <formula>$H$11&lt;&gt;""</formula>
    </cfRule>
  </conditionalFormatting>
  <conditionalFormatting sqref="H12 J12">
    <cfRule type="expression" dxfId="419" priority="44">
      <formula>$AC$12=FALSE</formula>
    </cfRule>
    <cfRule type="expression" dxfId="418" priority="43">
      <formula>$H$13&lt;&gt;""</formula>
    </cfRule>
  </conditionalFormatting>
  <conditionalFormatting sqref="H15">
    <cfRule type="expression" dxfId="417" priority="23">
      <formula>$H$15=""</formula>
    </cfRule>
  </conditionalFormatting>
  <conditionalFormatting sqref="H8:P8">
    <cfRule type="expression" dxfId="416" priority="37">
      <formula>$H$8=""</formula>
    </cfRule>
  </conditionalFormatting>
  <conditionalFormatting sqref="H9:P9">
    <cfRule type="expression" dxfId="415" priority="38">
      <formula>$H$9=""</formula>
    </cfRule>
  </conditionalFormatting>
  <conditionalFormatting sqref="H11:P11">
    <cfRule type="expression" dxfId="414" priority="42">
      <formula>$H$11=""</formula>
    </cfRule>
    <cfRule type="expression" dxfId="413" priority="41">
      <formula>$AC$10=TRUE</formula>
    </cfRule>
  </conditionalFormatting>
  <conditionalFormatting sqref="H13:P13">
    <cfRule type="expression" dxfId="412" priority="57">
      <formula>$H$13=""</formula>
    </cfRule>
    <cfRule type="expression" dxfId="411" priority="56">
      <formula>$AC$12=TRUE</formula>
    </cfRule>
  </conditionalFormatting>
  <conditionalFormatting sqref="H14:P14">
    <cfRule type="expression" dxfId="410" priority="10">
      <formula>AND($AC$10=TRUE,$AC$12=TRUE)</formula>
    </cfRule>
    <cfRule type="expression" dxfId="409" priority="11">
      <formula>OR($H$11&lt;&gt;$H$8,$H$13&lt;&gt;$H$9)</formula>
    </cfRule>
  </conditionalFormatting>
  <conditionalFormatting sqref="H16:P16">
    <cfRule type="expression" dxfId="408" priority="24">
      <formula>AND($AC$16=FALSE,$AD$16=FALSE)</formula>
    </cfRule>
  </conditionalFormatting>
  <conditionalFormatting sqref="H17:P19">
    <cfRule type="expression" dxfId="407" priority="6">
      <formula>COUNTIF($AC$18:$AD$19,TRUE)&gt;0</formula>
    </cfRule>
    <cfRule type="expression" dxfId="406" priority="7">
      <formula>$AC$16=TRUE</formula>
    </cfRule>
  </conditionalFormatting>
  <conditionalFormatting sqref="H11:Y11">
    <cfRule type="expression" dxfId="405" priority="19">
      <formula>AND($H$11&lt;&gt;"",$Q$11&lt;&gt;"",$H$11=$Q$11)</formula>
    </cfRule>
  </conditionalFormatting>
  <conditionalFormatting sqref="H14:Y14">
    <cfRule type="notContainsBlanks" dxfId="404" priority="1">
      <formula>LEN(TRIM(H14))&gt;0</formula>
    </cfRule>
  </conditionalFormatting>
  <conditionalFormatting sqref="M19:O19">
    <cfRule type="notContainsBlanks" dxfId="403" priority="4">
      <formula>LEN(TRIM(M19))&gt;0</formula>
    </cfRule>
    <cfRule type="expression" dxfId="402" priority="5">
      <formula>$AC$19=TRUE</formula>
    </cfRule>
  </conditionalFormatting>
  <conditionalFormatting sqref="Q10 S10">
    <cfRule type="expression" dxfId="401" priority="46">
      <formula>$AD$10=FALSE</formula>
    </cfRule>
    <cfRule type="expression" dxfId="400" priority="45">
      <formula>$Q$11&lt;&gt;""</formula>
    </cfRule>
  </conditionalFormatting>
  <conditionalFormatting sqref="Q12 S12">
    <cfRule type="expression" dxfId="399" priority="49">
      <formula>$Q$13&lt;&gt;""</formula>
    </cfRule>
    <cfRule type="expression" dxfId="398" priority="50">
      <formula>$AD$12=FALSE</formula>
    </cfRule>
  </conditionalFormatting>
  <conditionalFormatting sqref="Q8:Y8">
    <cfRule type="expression" dxfId="397" priority="35">
      <formula>$Q$8=""</formula>
    </cfRule>
  </conditionalFormatting>
  <conditionalFormatting sqref="Q9:Y9">
    <cfRule type="expression" dxfId="396" priority="34">
      <formula>$Q$9=""</formula>
    </cfRule>
  </conditionalFormatting>
  <conditionalFormatting sqref="Q11:Y11">
    <cfRule type="expression" dxfId="395" priority="48">
      <formula>$Q$11=""</formula>
    </cfRule>
    <cfRule type="expression" dxfId="394" priority="47">
      <formula>$AD$10=TRUE</formula>
    </cfRule>
  </conditionalFormatting>
  <conditionalFormatting sqref="Q13:Y13">
    <cfRule type="expression" dxfId="393" priority="51">
      <formula>$AD$12=TRUE</formula>
    </cfRule>
    <cfRule type="expression" dxfId="392" priority="52">
      <formula>$Q$13=""</formula>
    </cfRule>
  </conditionalFormatting>
  <conditionalFormatting sqref="Q14:Y14">
    <cfRule type="expression" dxfId="391" priority="8">
      <formula>AND($AD$10=TRUE,$AD$12=TRUE)</formula>
    </cfRule>
    <cfRule type="expression" dxfId="390" priority="9">
      <formula>OR($Q$11&lt;&gt;$Q$8,$Q$13&lt;&gt;$Q$9)</formula>
    </cfRule>
  </conditionalFormatting>
  <conditionalFormatting sqref="Q15:Y15">
    <cfRule type="expression" dxfId="389" priority="36">
      <formula>Q$15=""</formula>
    </cfRule>
  </conditionalFormatting>
  <conditionalFormatting sqref="Q16:Y16">
    <cfRule type="expression" dxfId="388" priority="53">
      <formula>AND($AE$16=FALSE,$AF$16=FALSE)</formula>
    </cfRule>
  </conditionalFormatting>
  <conditionalFormatting sqref="Q17:Y19">
    <cfRule type="expression" dxfId="387" priority="54">
      <formula>COUNTIF($AE$18:$AF$19,TRUE)&gt;0</formula>
    </cfRule>
    <cfRule type="expression" dxfId="386" priority="55">
      <formula>$AE$16=TRUE</formula>
    </cfRule>
  </conditionalFormatting>
  <conditionalFormatting sqref="V19:X19">
    <cfRule type="expression" dxfId="385" priority="3">
      <formula>$AE$19=TRUE</formula>
    </cfRule>
    <cfRule type="notContainsBlanks" dxfId="384" priority="2">
      <formula>LEN(TRIM(V19))&gt;0</formula>
    </cfRule>
  </conditionalFormatting>
  <conditionalFormatting sqref="Z8">
    <cfRule type="expression" dxfId="383" priority="33">
      <formula>$Z$8=""</formula>
    </cfRule>
    <cfRule type="expression" dxfId="382" priority="31">
      <formula>AND($H$8="",$Q$8="")</formula>
    </cfRule>
    <cfRule type="expression" dxfId="381" priority="32">
      <formula>$H$8=$Q$8</formula>
    </cfRule>
  </conditionalFormatting>
  <conditionalFormatting sqref="Z9">
    <cfRule type="expression" dxfId="380" priority="28">
      <formula>AND($H$9="",$Q$9="")</formula>
    </cfRule>
    <cfRule type="expression" dxfId="379" priority="29">
      <formula>$H$9=$Q$9</formula>
    </cfRule>
    <cfRule type="expression" dxfId="378" priority="30">
      <formula>$Z$9=""</formula>
    </cfRule>
  </conditionalFormatting>
  <conditionalFormatting sqref="Z10">
    <cfRule type="expression" dxfId="377" priority="18">
      <formula>$Z$10=""</formula>
    </cfRule>
    <cfRule type="expression" dxfId="376" priority="17">
      <formula>OR(AND($AC$10=TRUE,$AD$10=TRUE),AND($H$11&lt;&gt;"",$Q$11&lt;&gt;"",$H$11=$Q$11))</formula>
    </cfRule>
  </conditionalFormatting>
  <conditionalFormatting sqref="Z12">
    <cfRule type="expression" dxfId="375" priority="16">
      <formula>$Z$12=""</formula>
    </cfRule>
    <cfRule type="expression" dxfId="374" priority="15">
      <formula>OR(AND($AC$12=TRUE,$AD$12=TRUE),AND($H$13&lt;&gt;"",$Q$13&lt;&gt;"",$H$13=$Q$13))</formula>
    </cfRule>
  </conditionalFormatting>
  <conditionalFormatting sqref="Z15">
    <cfRule type="expression" dxfId="373" priority="27">
      <formula>$Z$15=""</formula>
    </cfRule>
    <cfRule type="expression" dxfId="372" priority="26">
      <formula>$H$15=$Q$15</formula>
    </cfRule>
    <cfRule type="expression" dxfId="371" priority="25">
      <formula>AND($H$15="",$Q$15="")</formula>
    </cfRule>
  </conditionalFormatting>
  <conditionalFormatting sqref="Z16">
    <cfRule type="expression" dxfId="370" priority="22">
      <formula>$Z$16=""</formula>
    </cfRule>
    <cfRule type="expression" dxfId="369" priority="21">
      <formula>AND($AC$16=TRUE,$AE$16=TRUE)</formula>
    </cfRule>
    <cfRule type="expression" dxfId="368" priority="20">
      <formula>AND($AD$16=TRUE,$AF$16=TRUE)</formula>
    </cfRule>
  </conditionalFormatting>
  <conditionalFormatting sqref="Z17:Z19">
    <cfRule type="expression" dxfId="367" priority="14">
      <formula>OR($AC$18&lt;&gt;$AE$18,$AD$18&lt;&gt;$AF$18,$AC$20&lt;&gt;$AE$19)</formula>
    </cfRule>
    <cfRule type="expression" dxfId="366" priority="13">
      <formula>OR(AND($AC$18=TRUE,$AE$18=TRUE),AND($AD$18=TRUE,$AF$18=TRUE),AND($AC$19=TRUE,$AE$19=TRUE))</formula>
    </cfRule>
    <cfRule type="notContainsBlanks" dxfId="365" priority="12">
      <formula>LEN(TRIM(Z17))&gt;0</formula>
    </cfRule>
  </conditionalFormatting>
  <dataValidations count="1">
    <dataValidation imeMode="hiragana" allowBlank="1" showInputMessage="1" showErrorMessage="1" sqref="Z16:Z19 R13:R15 K13:P15 K8:P9 H8:H15 J8:J15 I8:I9 T13:Y15 Z8:Z15 T8:Y9 Q8:Q15 S8:S15 R8:R9 T11:Y11 R11 K11:P11 I11 I13:I15" xr:uid="{F5D133D7-C880-47A1-805D-89ECF841089E}"/>
  </dataValidations>
  <pageMargins left="0.70866141732283472" right="0.31496062992125984" top="0.43307086614173229" bottom="0.55118110236220474" header="0.31496062992125984" footer="0.31496062992125984"/>
  <pageSetup paperSize="9" scale="81" orientation="portrait" blackAndWhite="1" r:id="rId1"/>
  <headerFooter>
    <oddFooter>&amp;C&amp;12 &amp;"ＭＳ 明朝,標準"&amp;11加算⑧（従業員②-2）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autoFill="0" autoLine="0" autoPict="0">
                <anchor moveWithCells="1">
                  <from>
                    <xdr:col>16</xdr:col>
                    <xdr:colOff>107950</xdr:colOff>
                    <xdr:row>15</xdr:row>
                    <xdr:rowOff>419100</xdr:rowOff>
                  </from>
                  <to>
                    <xdr:col>17</xdr:col>
                    <xdr:colOff>127000</xdr:colOff>
                    <xdr:row>15</xdr:row>
                    <xdr:rowOff>603250</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21</xdr:col>
                    <xdr:colOff>184150</xdr:colOff>
                    <xdr:row>15</xdr:row>
                    <xdr:rowOff>412750</xdr:rowOff>
                  </from>
                  <to>
                    <xdr:col>23</xdr:col>
                    <xdr:colOff>31750</xdr:colOff>
                    <xdr:row>15</xdr:row>
                    <xdr:rowOff>603250</xdr:rowOff>
                  </to>
                </anchor>
              </controlPr>
            </control>
          </mc:Choice>
        </mc:AlternateContent>
        <mc:AlternateContent xmlns:mc="http://schemas.openxmlformats.org/markup-compatibility/2006">
          <mc:Choice Requires="x14">
            <control shapeId="19459" r:id="rId6" name="Check Box 3">
              <controlPr locked="0" defaultSize="0" autoFill="0" autoLine="0" autoPict="0">
                <anchor moveWithCells="1">
                  <from>
                    <xdr:col>7</xdr:col>
                    <xdr:colOff>69850</xdr:colOff>
                    <xdr:row>15</xdr:row>
                    <xdr:rowOff>412750</xdr:rowOff>
                  </from>
                  <to>
                    <xdr:col>8</xdr:col>
                    <xdr:colOff>107950</xdr:colOff>
                    <xdr:row>15</xdr:row>
                    <xdr:rowOff>603250</xdr:rowOff>
                  </to>
                </anchor>
              </controlPr>
            </control>
          </mc:Choice>
        </mc:AlternateContent>
        <mc:AlternateContent xmlns:mc="http://schemas.openxmlformats.org/markup-compatibility/2006">
          <mc:Choice Requires="x14">
            <control shapeId="19460" r:id="rId7" name="Check Box 4">
              <controlPr locked="0" defaultSize="0" autoFill="0" autoLine="0" autoPict="0">
                <anchor moveWithCells="1">
                  <from>
                    <xdr:col>12</xdr:col>
                    <xdr:colOff>184150</xdr:colOff>
                    <xdr:row>15</xdr:row>
                    <xdr:rowOff>419100</xdr:rowOff>
                  </from>
                  <to>
                    <xdr:col>14</xdr:col>
                    <xdr:colOff>0</xdr:colOff>
                    <xdr:row>15</xdr:row>
                    <xdr:rowOff>609600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50800</xdr:colOff>
                    <xdr:row>9</xdr:row>
                    <xdr:rowOff>31750</xdr:rowOff>
                  </from>
                  <to>
                    <xdr:col>8</xdr:col>
                    <xdr:colOff>107950</xdr:colOff>
                    <xdr:row>9</xdr:row>
                    <xdr:rowOff>279400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16</xdr:col>
                    <xdr:colOff>69850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19465" r:id="rId12" name="Check Box 9">
              <controlPr locked="0" defaultSize="0" autoFill="0" autoLine="0" autoPict="0">
                <anchor moveWithCells="1">
                  <from>
                    <xdr:col>7</xdr:col>
                    <xdr:colOff>152400</xdr:colOff>
                    <xdr:row>17</xdr:row>
                    <xdr:rowOff>50800</xdr:rowOff>
                  </from>
                  <to>
                    <xdr:col>9</xdr:col>
                    <xdr:colOff>38100</xdr:colOff>
                    <xdr:row>17</xdr:row>
                    <xdr:rowOff>298450</xdr:rowOff>
                  </to>
                </anchor>
              </controlPr>
            </control>
          </mc:Choice>
        </mc:AlternateContent>
        <mc:AlternateContent xmlns:mc="http://schemas.openxmlformats.org/markup-compatibility/2006">
          <mc:Choice Requires="x14">
            <control shapeId="19466" r:id="rId13" name="Check Box 10">
              <controlPr locked="0" defaultSize="0" autoFill="0" autoLine="0" autoPict="0">
                <anchor moveWithCells="1">
                  <from>
                    <xdr:col>11</xdr:col>
                    <xdr:colOff>114300</xdr:colOff>
                    <xdr:row>17</xdr:row>
                    <xdr:rowOff>69850</xdr:rowOff>
                  </from>
                  <to>
                    <xdr:col>12</xdr:col>
                    <xdr:colOff>152400</xdr:colOff>
                    <xdr:row>17</xdr:row>
                    <xdr:rowOff>298450</xdr:rowOff>
                  </to>
                </anchor>
              </controlPr>
            </control>
          </mc:Choice>
        </mc:AlternateContent>
        <mc:AlternateContent xmlns:mc="http://schemas.openxmlformats.org/markup-compatibility/2006">
          <mc:Choice Requires="x14">
            <control shapeId="19467" r:id="rId14" name="Check Box 11">
              <controlPr locked="0" defaultSize="0" autoFill="0" autoLine="0" autoPict="0">
                <anchor moveWithCells="1">
                  <from>
                    <xdr:col>7</xdr:col>
                    <xdr:colOff>152400</xdr:colOff>
                    <xdr:row>18</xdr:row>
                    <xdr:rowOff>38100</xdr:rowOff>
                  </from>
                  <to>
                    <xdr:col>9</xdr:col>
                    <xdr:colOff>38100</xdr:colOff>
                    <xdr:row>18</xdr:row>
                    <xdr:rowOff>279400</xdr:rowOff>
                  </to>
                </anchor>
              </controlPr>
            </control>
          </mc:Choice>
        </mc:AlternateContent>
        <mc:AlternateContent xmlns:mc="http://schemas.openxmlformats.org/markup-compatibility/2006">
          <mc:Choice Requires="x14">
            <control shapeId="19468" r:id="rId15" name="Check Box 12">
              <controlPr locked="0" defaultSize="0" autoFill="0" autoLine="0" autoPict="0">
                <anchor moveWithCells="1">
                  <from>
                    <xdr:col>16</xdr:col>
                    <xdr:colOff>165100</xdr:colOff>
                    <xdr:row>17</xdr:row>
                    <xdr:rowOff>50800</xdr:rowOff>
                  </from>
                  <to>
                    <xdr:col>18</xdr:col>
                    <xdr:colOff>38100</xdr:colOff>
                    <xdr:row>17</xdr:row>
                    <xdr:rowOff>298450</xdr:rowOff>
                  </to>
                </anchor>
              </controlPr>
            </control>
          </mc:Choice>
        </mc:AlternateContent>
        <mc:AlternateContent xmlns:mc="http://schemas.openxmlformats.org/markup-compatibility/2006">
          <mc:Choice Requires="x14">
            <control shapeId="19469" r:id="rId16" name="Check Box 13">
              <controlPr locked="0" defaultSize="0" autoFill="0" autoLine="0" autoPict="0">
                <anchor moveWithCells="1">
                  <from>
                    <xdr:col>20</xdr:col>
                    <xdr:colOff>127000</xdr:colOff>
                    <xdr:row>17</xdr:row>
                    <xdr:rowOff>69850</xdr:rowOff>
                  </from>
                  <to>
                    <xdr:col>21</xdr:col>
                    <xdr:colOff>165100</xdr:colOff>
                    <xdr:row>17</xdr:row>
                    <xdr:rowOff>298450</xdr:rowOff>
                  </to>
                </anchor>
              </controlPr>
            </control>
          </mc:Choice>
        </mc:AlternateContent>
        <mc:AlternateContent xmlns:mc="http://schemas.openxmlformats.org/markup-compatibility/2006">
          <mc:Choice Requires="x14">
            <control shapeId="19470" r:id="rId17" name="Check Box 14">
              <controlPr locked="0" defaultSize="0" autoFill="0" autoLine="0" autoPict="0">
                <anchor moveWithCells="1">
                  <from>
                    <xdr:col>16</xdr:col>
                    <xdr:colOff>165100</xdr:colOff>
                    <xdr:row>18</xdr:row>
                    <xdr:rowOff>31750</xdr:rowOff>
                  </from>
                  <to>
                    <xdr:col>18</xdr:col>
                    <xdr:colOff>12700</xdr:colOff>
                    <xdr:row>18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E446-C6EB-4E0E-9553-2022FB33A1C9}">
  <sheetPr>
    <tabColor theme="7" tint="0.59999389629810485"/>
  </sheetPr>
  <dimension ref="A1:BG36"/>
  <sheetViews>
    <sheetView zoomScaleNormal="100" workbookViewId="0">
      <selection activeCell="E7" sqref="E7:N7"/>
    </sheetView>
  </sheetViews>
  <sheetFormatPr defaultColWidth="9" defaultRowHeight="13"/>
  <cols>
    <col min="1" max="1" width="1.36328125" style="1" customWidth="1"/>
    <col min="2" max="2" width="2.6328125" style="1" customWidth="1"/>
    <col min="3" max="3" width="3.6328125" style="26" customWidth="1"/>
    <col min="4" max="4" width="13.90625" style="26" customWidth="1"/>
    <col min="5" max="5" width="3.08984375" style="1" customWidth="1"/>
    <col min="6" max="6" width="4.08984375" style="1" customWidth="1"/>
    <col min="7" max="7" width="4.453125" style="1" customWidth="1"/>
    <col min="8" max="9" width="3.6328125" style="1" customWidth="1"/>
    <col min="10" max="11" width="2.08984375" style="1" customWidth="1"/>
    <col min="12" max="13" width="3.6328125" style="1" customWidth="1"/>
    <col min="14" max="14" width="5.08984375" style="1" customWidth="1"/>
    <col min="15" max="15" width="3.08984375" style="1" customWidth="1"/>
    <col min="16" max="16" width="4.08984375" style="1" customWidth="1"/>
    <col min="17" max="17" width="4.453125" style="1" customWidth="1"/>
    <col min="18" max="19" width="3.6328125" style="1" customWidth="1"/>
    <col min="20" max="21" width="2.08984375" style="1" customWidth="1"/>
    <col min="22" max="23" width="3.6328125" style="1" customWidth="1"/>
    <col min="24" max="24" width="5.08984375" style="1" customWidth="1"/>
    <col min="25" max="25" width="5.6328125" style="1" customWidth="1"/>
    <col min="26" max="28" width="2.6328125" style="1" customWidth="1"/>
    <col min="29" max="32" width="1.6328125" style="1" customWidth="1"/>
    <col min="33" max="33" width="3.08984375" style="1" customWidth="1"/>
    <col min="34" max="34" width="41.08984375" style="161" customWidth="1"/>
    <col min="35" max="35" width="5.6328125" style="24" hidden="1" customWidth="1"/>
    <col min="36" max="40" width="5.90625" style="163" hidden="1" customWidth="1"/>
    <col min="41" max="41" width="5.6328125" style="163" hidden="1" customWidth="1"/>
    <col min="42" max="43" width="5.6328125" style="24" hidden="1" customWidth="1"/>
    <col min="44" max="44" width="9" style="1" customWidth="1"/>
    <col min="45" max="16384" width="9" style="1"/>
  </cols>
  <sheetData>
    <row r="1" spans="2:59" ht="15.75" customHeight="1">
      <c r="B1" s="26"/>
      <c r="C1" s="1"/>
      <c r="D1" s="1"/>
      <c r="Y1" s="253"/>
      <c r="Z1" s="253"/>
      <c r="AA1" s="156"/>
      <c r="AG1" s="253" t="str">
        <f>'加算⑧（②-1）'!$AA$1</f>
        <v>令和８年度働く人</v>
      </c>
      <c r="AH1" s="1"/>
      <c r="AI1" s="212" t="s">
        <v>1</v>
      </c>
      <c r="AJ1" s="208"/>
      <c r="AK1" s="209"/>
      <c r="AL1" s="3"/>
      <c r="AM1" s="3"/>
      <c r="AN1" s="3"/>
      <c r="AO1" s="3"/>
      <c r="AP1" s="3"/>
      <c r="AQ1" s="3"/>
    </row>
    <row r="2" spans="2:59" ht="13.5">
      <c r="B2" s="26"/>
      <c r="C2" s="1"/>
      <c r="D2" s="1"/>
      <c r="X2" s="27"/>
      <c r="Y2" s="27"/>
      <c r="Z2" s="5"/>
      <c r="AA2" s="156"/>
      <c r="AG2" s="5" t="str">
        <f>IF('加算⑧（①-1）'!$E$4="","",'加算⑧（①-1）'!$E$4)</f>
        <v/>
      </c>
      <c r="AH2" s="1"/>
      <c r="AI2" s="214" t="s">
        <v>279</v>
      </c>
      <c r="AJ2" s="214"/>
      <c r="AK2" s="215"/>
      <c r="AL2" s="202"/>
      <c r="AM2" s="202"/>
      <c r="AN2" s="202"/>
      <c r="AO2" s="202"/>
      <c r="AP2" s="202"/>
      <c r="AQ2" s="202"/>
    </row>
    <row r="3" spans="2:59" ht="32.5" customHeight="1">
      <c r="B3" s="200" t="s">
        <v>288</v>
      </c>
      <c r="C3" s="200"/>
      <c r="D3" s="1"/>
      <c r="S3" s="4"/>
      <c r="T3" s="5"/>
      <c r="U3" s="5"/>
      <c r="V3" s="5"/>
      <c r="W3" s="5"/>
      <c r="X3" s="5"/>
      <c r="Y3" s="5"/>
      <c r="Z3" s="213"/>
      <c r="AA3" s="6"/>
      <c r="AG3" s="5" t="str">
        <f>IF('加算⑧（②-1）'!$K$10&lt;&gt;"",'加算⑧（②-1）'!$K$10,"")</f>
        <v/>
      </c>
      <c r="AH3" s="1"/>
      <c r="AI3" s="279" t="s">
        <v>278</v>
      </c>
      <c r="AJ3" s="216"/>
      <c r="AK3" s="217"/>
      <c r="AL3" s="202"/>
      <c r="AM3" s="202"/>
      <c r="AN3" s="202"/>
      <c r="AO3" s="202"/>
      <c r="AP3" s="202"/>
      <c r="AQ3" s="202"/>
    </row>
    <row r="4" spans="2:59" s="10" customFormat="1" ht="16.5" customHeight="1">
      <c r="B4" s="72" t="s">
        <v>293</v>
      </c>
      <c r="C4" s="72"/>
      <c r="D4" s="31"/>
      <c r="E4" s="9"/>
      <c r="F4" s="9"/>
      <c r="G4" s="9"/>
      <c r="H4" s="9"/>
      <c r="I4" s="9"/>
      <c r="J4" s="9"/>
      <c r="K4" s="9"/>
      <c r="L4" s="9"/>
      <c r="M4" s="9"/>
      <c r="N4" s="9"/>
      <c r="O4" s="9"/>
      <c r="P4" s="9"/>
      <c r="Q4" s="73"/>
      <c r="R4" s="73"/>
      <c r="S4" s="73"/>
      <c r="AH4" s="164"/>
      <c r="AI4" s="23"/>
      <c r="AJ4" s="165"/>
      <c r="AK4" s="165"/>
      <c r="AL4" s="165"/>
      <c r="AM4" s="165"/>
      <c r="AN4" s="165"/>
      <c r="AO4" s="166"/>
      <c r="AP4" s="23"/>
      <c r="AQ4" s="23"/>
    </row>
    <row r="5" spans="2:59" ht="21.75" customHeight="1">
      <c r="B5" s="74" t="s">
        <v>69</v>
      </c>
      <c r="C5" s="75"/>
      <c r="O5" s="76"/>
      <c r="P5" s="76"/>
      <c r="Q5" s="76"/>
      <c r="R5" s="76"/>
      <c r="S5" s="76"/>
      <c r="AJ5" s="162"/>
      <c r="AK5" s="162"/>
      <c r="AL5" s="162"/>
      <c r="AM5" s="162"/>
      <c r="AN5" s="162"/>
    </row>
    <row r="6" spans="2:59" ht="45.75" customHeight="1">
      <c r="B6" s="551"/>
      <c r="C6" s="552"/>
      <c r="D6" s="552"/>
      <c r="E6" s="553" t="s">
        <v>70</v>
      </c>
      <c r="F6" s="554"/>
      <c r="G6" s="554"/>
      <c r="H6" s="554"/>
      <c r="I6" s="554"/>
      <c r="J6" s="554"/>
      <c r="K6" s="554"/>
      <c r="L6" s="554"/>
      <c r="M6" s="554"/>
      <c r="N6" s="555"/>
      <c r="O6" s="553" t="s">
        <v>71</v>
      </c>
      <c r="P6" s="554"/>
      <c r="Q6" s="554"/>
      <c r="R6" s="554"/>
      <c r="S6" s="554"/>
      <c r="T6" s="554"/>
      <c r="U6" s="554"/>
      <c r="V6" s="554"/>
      <c r="W6" s="554"/>
      <c r="X6" s="555"/>
      <c r="Y6" s="639" t="s">
        <v>72</v>
      </c>
      <c r="Z6" s="639"/>
      <c r="AA6" s="639"/>
      <c r="AB6" s="639"/>
      <c r="AC6" s="639"/>
      <c r="AD6" s="639"/>
      <c r="AE6" s="639"/>
      <c r="AF6" s="639"/>
      <c r="AG6" s="639"/>
      <c r="AJ6" s="167"/>
      <c r="AK6" s="167"/>
      <c r="AL6" s="167"/>
      <c r="AM6" s="167"/>
      <c r="AN6" s="167"/>
      <c r="AO6" s="168"/>
      <c r="AP6" s="78"/>
    </row>
    <row r="7" spans="2:59" s="8" customFormat="1" ht="39.75" customHeight="1">
      <c r="B7" s="79">
        <v>1</v>
      </c>
      <c r="C7" s="639" t="s">
        <v>73</v>
      </c>
      <c r="D7" s="640"/>
      <c r="E7" s="641"/>
      <c r="F7" s="642"/>
      <c r="G7" s="642"/>
      <c r="H7" s="642"/>
      <c r="I7" s="642"/>
      <c r="J7" s="642"/>
      <c r="K7" s="642"/>
      <c r="L7" s="642"/>
      <c r="M7" s="642"/>
      <c r="N7" s="643"/>
      <c r="O7" s="641"/>
      <c r="P7" s="642"/>
      <c r="Q7" s="642"/>
      <c r="R7" s="642"/>
      <c r="S7" s="642"/>
      <c r="T7" s="642"/>
      <c r="U7" s="642"/>
      <c r="V7" s="642"/>
      <c r="W7" s="642"/>
      <c r="X7" s="643"/>
      <c r="Y7" s="644"/>
      <c r="Z7" s="645"/>
      <c r="AA7" s="646"/>
      <c r="AB7" s="645"/>
      <c r="AC7" s="645"/>
      <c r="AD7" s="645"/>
      <c r="AE7" s="645"/>
      <c r="AF7" s="645"/>
      <c r="AG7" s="647"/>
      <c r="AH7" s="169"/>
      <c r="AI7" s="25"/>
      <c r="AJ7" s="170"/>
      <c r="AK7" s="170"/>
      <c r="AL7" s="170"/>
      <c r="AM7" s="170"/>
      <c r="AN7" s="170"/>
      <c r="AO7" s="171"/>
      <c r="AP7" s="82"/>
      <c r="AQ7" s="25"/>
    </row>
    <row r="8" spans="2:59" s="8" customFormat="1" ht="21.75" customHeight="1">
      <c r="B8" s="627">
        <v>2</v>
      </c>
      <c r="C8" s="650" t="s">
        <v>74</v>
      </c>
      <c r="D8" s="562"/>
      <c r="E8" s="172"/>
      <c r="F8" s="83" t="s">
        <v>75</v>
      </c>
      <c r="G8" s="651"/>
      <c r="H8" s="652"/>
      <c r="I8" s="652"/>
      <c r="J8" s="652"/>
      <c r="K8" s="652"/>
      <c r="L8" s="652"/>
      <c r="M8" s="652"/>
      <c r="N8" s="84" t="s">
        <v>67</v>
      </c>
      <c r="O8" s="172"/>
      <c r="P8" s="83" t="s">
        <v>75</v>
      </c>
      <c r="Q8" s="651"/>
      <c r="R8" s="652"/>
      <c r="S8" s="652"/>
      <c r="T8" s="652"/>
      <c r="U8" s="652"/>
      <c r="V8" s="652"/>
      <c r="W8" s="652"/>
      <c r="X8" s="84" t="s">
        <v>67</v>
      </c>
      <c r="Y8" s="657"/>
      <c r="Z8" s="633"/>
      <c r="AA8" s="633"/>
      <c r="AB8" s="633"/>
      <c r="AC8" s="633"/>
      <c r="AD8" s="633"/>
      <c r="AE8" s="633"/>
      <c r="AF8" s="633"/>
      <c r="AG8" s="634"/>
      <c r="AH8" s="169"/>
      <c r="AI8" s="25"/>
      <c r="AJ8" s="81" t="b">
        <v>0</v>
      </c>
      <c r="AK8" s="81" t="b">
        <v>0</v>
      </c>
      <c r="AL8" s="170"/>
      <c r="AM8" s="170"/>
      <c r="AN8" s="170"/>
      <c r="AO8" s="171"/>
      <c r="AP8" s="82"/>
      <c r="AQ8" s="25"/>
    </row>
    <row r="9" spans="2:59" s="8" customFormat="1" ht="21" customHeight="1">
      <c r="B9" s="629"/>
      <c r="C9" s="563"/>
      <c r="D9" s="565"/>
      <c r="E9" s="173"/>
      <c r="F9" s="21" t="s">
        <v>60</v>
      </c>
      <c r="G9" s="86"/>
      <c r="H9" s="86"/>
      <c r="I9" s="86"/>
      <c r="J9" s="86"/>
      <c r="K9" s="86"/>
      <c r="L9" s="86"/>
      <c r="M9" s="86"/>
      <c r="N9" s="87"/>
      <c r="O9" s="173"/>
      <c r="P9" s="21" t="s">
        <v>60</v>
      </c>
      <c r="Q9" s="86"/>
      <c r="R9" s="86"/>
      <c r="S9" s="86"/>
      <c r="T9" s="86"/>
      <c r="U9" s="86"/>
      <c r="V9" s="86"/>
      <c r="W9" s="86"/>
      <c r="X9" s="87"/>
      <c r="Y9" s="658"/>
      <c r="Z9" s="637"/>
      <c r="AA9" s="637"/>
      <c r="AB9" s="637"/>
      <c r="AC9" s="637"/>
      <c r="AD9" s="637"/>
      <c r="AE9" s="637"/>
      <c r="AF9" s="637"/>
      <c r="AG9" s="638"/>
      <c r="AH9" s="174"/>
      <c r="AI9" s="25"/>
      <c r="AJ9" s="81" t="b">
        <v>0</v>
      </c>
      <c r="AK9" s="81" t="b">
        <v>0</v>
      </c>
      <c r="AL9" s="175"/>
      <c r="AM9" s="175"/>
      <c r="AN9" s="175"/>
      <c r="AO9" s="176"/>
      <c r="AP9" s="88"/>
      <c r="AQ9" s="88"/>
    </row>
    <row r="10" spans="2:59" s="8" customFormat="1" ht="26.25" customHeight="1">
      <c r="B10" s="627">
        <v>3</v>
      </c>
      <c r="C10" s="560" t="s">
        <v>76</v>
      </c>
      <c r="D10" s="561"/>
      <c r="E10" s="177"/>
      <c r="F10" s="237" t="s">
        <v>77</v>
      </c>
      <c r="G10" s="91"/>
      <c r="H10" s="238"/>
      <c r="I10" s="91" t="s">
        <v>78</v>
      </c>
      <c r="J10" s="91"/>
      <c r="K10" s="91"/>
      <c r="L10" s="252"/>
      <c r="M10" s="252"/>
      <c r="N10" s="94"/>
      <c r="O10" s="178"/>
      <c r="P10" s="237" t="s">
        <v>77</v>
      </c>
      <c r="Q10" s="91"/>
      <c r="R10" s="238"/>
      <c r="S10" s="91" t="s">
        <v>78</v>
      </c>
      <c r="T10" s="91"/>
      <c r="U10" s="91"/>
      <c r="V10" s="252"/>
      <c r="W10" s="252"/>
      <c r="X10" s="94"/>
      <c r="Y10" s="633"/>
      <c r="Z10" s="633"/>
      <c r="AA10" s="633"/>
      <c r="AB10" s="633"/>
      <c r="AC10" s="633"/>
      <c r="AD10" s="633"/>
      <c r="AE10" s="633"/>
      <c r="AF10" s="633"/>
      <c r="AG10" s="634"/>
      <c r="AH10" s="653" t="str">
        <f>IF(OR(AND(AJ10=TRUE,AM10=TRUE),AND(AK10=TRUE,AL11=TRUE),AND(AJ10=TRUE,AL11=TRUE),AND(AJ10=TRUE,AL12=TRUE)),"！！申請不可！！休業前と復帰後の雇用形態が異なる場合は申請不可となります。","")</f>
        <v/>
      </c>
      <c r="AI10" s="11" t="s">
        <v>4</v>
      </c>
      <c r="AJ10" s="81" t="b">
        <v>0</v>
      </c>
      <c r="AK10" s="81" t="b">
        <v>0</v>
      </c>
      <c r="AL10" s="81" t="b">
        <v>0</v>
      </c>
      <c r="AM10" s="81" t="b">
        <v>0</v>
      </c>
      <c r="AN10" s="170"/>
      <c r="AO10" s="171"/>
      <c r="AP10" s="88"/>
      <c r="AQ10" s="88"/>
    </row>
    <row r="11" spans="2:59" s="8" customFormat="1" ht="27" customHeight="1">
      <c r="B11" s="628"/>
      <c r="C11" s="630"/>
      <c r="D11" s="631"/>
      <c r="E11" s="14"/>
      <c r="F11" s="96" t="s">
        <v>79</v>
      </c>
      <c r="G11" s="249"/>
      <c r="H11" s="249"/>
      <c r="I11" s="249"/>
      <c r="L11" s="244"/>
      <c r="M11" s="244"/>
      <c r="N11" s="245"/>
      <c r="O11" s="15"/>
      <c r="P11" s="96" t="s">
        <v>79</v>
      </c>
      <c r="Q11" s="249"/>
      <c r="R11" s="249"/>
      <c r="S11" s="249"/>
      <c r="V11" s="244"/>
      <c r="W11" s="244"/>
      <c r="X11" s="245"/>
      <c r="Y11" s="635"/>
      <c r="Z11" s="635"/>
      <c r="AA11" s="635"/>
      <c r="AB11" s="635"/>
      <c r="AC11" s="635"/>
      <c r="AD11" s="635"/>
      <c r="AE11" s="635"/>
      <c r="AF11" s="635"/>
      <c r="AG11" s="636"/>
      <c r="AH11" s="653"/>
      <c r="AI11" s="25"/>
      <c r="AJ11" s="81" t="b">
        <v>0</v>
      </c>
      <c r="AK11" s="170"/>
      <c r="AL11" s="81" t="b">
        <v>0</v>
      </c>
      <c r="AM11" s="170"/>
      <c r="AN11" s="170"/>
      <c r="AO11" s="171"/>
      <c r="AP11" s="88"/>
      <c r="AQ11" s="88"/>
    </row>
    <row r="12" spans="2:59" s="8" customFormat="1" ht="27" customHeight="1">
      <c r="B12" s="628"/>
      <c r="C12" s="632"/>
      <c r="D12" s="631"/>
      <c r="E12" s="14"/>
      <c r="F12" s="654" t="s">
        <v>80</v>
      </c>
      <c r="G12" s="654"/>
      <c r="H12" s="655"/>
      <c r="I12" s="655"/>
      <c r="J12" s="655"/>
      <c r="K12" s="655"/>
      <c r="L12" s="655"/>
      <c r="M12" s="655"/>
      <c r="N12" s="101" t="s">
        <v>67</v>
      </c>
      <c r="O12" s="15"/>
      <c r="P12" s="656" t="s">
        <v>81</v>
      </c>
      <c r="Q12" s="656"/>
      <c r="R12" s="459"/>
      <c r="S12" s="459"/>
      <c r="T12" s="459"/>
      <c r="U12" s="459"/>
      <c r="V12" s="459"/>
      <c r="W12" s="459"/>
      <c r="X12" s="101" t="s">
        <v>67</v>
      </c>
      <c r="Y12" s="635"/>
      <c r="Z12" s="635"/>
      <c r="AA12" s="635"/>
      <c r="AB12" s="635"/>
      <c r="AC12" s="635"/>
      <c r="AD12" s="635"/>
      <c r="AE12" s="635"/>
      <c r="AF12" s="635"/>
      <c r="AG12" s="636"/>
      <c r="AH12" s="179"/>
      <c r="AI12" s="25"/>
      <c r="AJ12" s="81" t="b">
        <v>0</v>
      </c>
      <c r="AK12" s="170"/>
      <c r="AL12" s="81" t="b">
        <v>0</v>
      </c>
      <c r="AM12" s="170"/>
      <c r="AN12" s="170"/>
      <c r="AO12" s="171"/>
      <c r="AP12" s="88"/>
      <c r="AQ12" s="88"/>
    </row>
    <row r="13" spans="2:59" s="8" customFormat="1" ht="30.75" customHeight="1">
      <c r="B13" s="629"/>
      <c r="C13" s="563"/>
      <c r="D13" s="564"/>
      <c r="E13" s="243" t="s">
        <v>232</v>
      </c>
      <c r="F13" s="609" t="s">
        <v>233</v>
      </c>
      <c r="G13" s="648"/>
      <c r="H13" s="648"/>
      <c r="I13" s="648"/>
      <c r="J13" s="648"/>
      <c r="K13" s="648"/>
      <c r="L13" s="648"/>
      <c r="M13" s="648"/>
      <c r="N13" s="648"/>
      <c r="O13" s="648"/>
      <c r="P13" s="648"/>
      <c r="Q13" s="648"/>
      <c r="R13" s="648"/>
      <c r="S13" s="648"/>
      <c r="T13" s="648"/>
      <c r="U13" s="648"/>
      <c r="V13" s="648"/>
      <c r="W13" s="648"/>
      <c r="X13" s="649"/>
      <c r="Y13" s="637"/>
      <c r="Z13" s="637"/>
      <c r="AA13" s="637"/>
      <c r="AB13" s="637"/>
      <c r="AC13" s="637"/>
      <c r="AD13" s="637"/>
      <c r="AE13" s="637"/>
      <c r="AF13" s="637"/>
      <c r="AG13" s="638"/>
      <c r="AH13" s="180"/>
      <c r="AI13" s="25"/>
      <c r="AJ13" s="81" t="b">
        <v>0</v>
      </c>
      <c r="AK13" s="170"/>
      <c r="AL13" s="170"/>
      <c r="AM13" s="170"/>
      <c r="AN13" s="170"/>
      <c r="AO13" s="171"/>
      <c r="AP13" s="82"/>
      <c r="AQ13" s="25"/>
    </row>
    <row r="14" spans="2:59" s="249" customFormat="1" ht="48.75" customHeight="1">
      <c r="B14" s="246">
        <v>4</v>
      </c>
      <c r="C14" s="560" t="s">
        <v>82</v>
      </c>
      <c r="D14" s="561"/>
      <c r="E14" s="95"/>
      <c r="F14" s="249" t="s">
        <v>83</v>
      </c>
      <c r="G14" s="99"/>
      <c r="H14" s="249" t="s">
        <v>39</v>
      </c>
      <c r="I14" s="99"/>
      <c r="J14" s="103" t="s">
        <v>84</v>
      </c>
      <c r="K14" s="104" t="s">
        <v>85</v>
      </c>
      <c r="L14" s="655"/>
      <c r="M14" s="655"/>
      <c r="N14" s="105" t="s">
        <v>86</v>
      </c>
      <c r="O14" s="95"/>
      <c r="P14" s="249" t="s">
        <v>83</v>
      </c>
      <c r="Q14" s="99"/>
      <c r="R14" s="249" t="s">
        <v>39</v>
      </c>
      <c r="S14" s="99"/>
      <c r="T14" s="103" t="s">
        <v>84</v>
      </c>
      <c r="U14" s="104" t="s">
        <v>85</v>
      </c>
      <c r="V14" s="655"/>
      <c r="W14" s="655"/>
      <c r="X14" s="105" t="s">
        <v>87</v>
      </c>
      <c r="Y14" s="657"/>
      <c r="Z14" s="633"/>
      <c r="AA14" s="633"/>
      <c r="AB14" s="633"/>
      <c r="AC14" s="633"/>
      <c r="AD14" s="633"/>
      <c r="AE14" s="633"/>
      <c r="AF14" s="633"/>
      <c r="AG14" s="634"/>
      <c r="AH14" s="181"/>
      <c r="AI14" s="36"/>
      <c r="AJ14" s="106" t="b">
        <v>0</v>
      </c>
      <c r="AK14" s="106" t="b">
        <v>0</v>
      </c>
      <c r="AL14" s="106" t="b">
        <v>0</v>
      </c>
      <c r="AM14" s="106" t="b">
        <v>0</v>
      </c>
      <c r="AN14" s="106" t="b">
        <v>0</v>
      </c>
      <c r="AO14" s="107" t="b">
        <v>0</v>
      </c>
      <c r="AP14" s="36"/>
      <c r="AQ14" s="36"/>
    </row>
    <row r="15" spans="2:59" s="8" customFormat="1" ht="33.75" customHeight="1">
      <c r="B15" s="627">
        <v>5</v>
      </c>
      <c r="C15" s="576" t="s">
        <v>88</v>
      </c>
      <c r="D15" s="577"/>
      <c r="E15" s="89"/>
      <c r="F15" s="13" t="s">
        <v>29</v>
      </c>
      <c r="G15" s="13"/>
      <c r="H15" s="239" t="s">
        <v>89</v>
      </c>
      <c r="I15" s="13"/>
      <c r="J15" s="91" t="s">
        <v>90</v>
      </c>
      <c r="K15" s="91"/>
      <c r="L15" s="239"/>
      <c r="M15" s="91" t="s">
        <v>84</v>
      </c>
      <c r="N15" s="108"/>
      <c r="O15" s="89"/>
      <c r="P15" s="13" t="s">
        <v>29</v>
      </c>
      <c r="Q15" s="13"/>
      <c r="R15" s="239" t="s">
        <v>91</v>
      </c>
      <c r="S15" s="13"/>
      <c r="T15" s="91" t="s">
        <v>90</v>
      </c>
      <c r="U15" s="91"/>
      <c r="V15" s="239"/>
      <c r="W15" s="91" t="s">
        <v>92</v>
      </c>
      <c r="X15" s="108"/>
      <c r="Y15" s="657"/>
      <c r="Z15" s="633"/>
      <c r="AA15" s="633"/>
      <c r="AB15" s="633"/>
      <c r="AC15" s="633"/>
      <c r="AD15" s="633"/>
      <c r="AE15" s="633"/>
      <c r="AF15" s="633"/>
      <c r="AG15" s="634"/>
      <c r="AH15" s="182"/>
      <c r="AI15" s="36"/>
      <c r="AJ15" s="106" t="b">
        <v>0</v>
      </c>
      <c r="AK15" s="106" t="b">
        <v>0</v>
      </c>
      <c r="AL15" s="106" t="b">
        <v>0</v>
      </c>
      <c r="AM15" s="106" t="b">
        <v>0</v>
      </c>
      <c r="AN15" s="183"/>
      <c r="AO15" s="184"/>
      <c r="AP15" s="25"/>
      <c r="AQ15" s="36"/>
      <c r="AR15" s="249"/>
      <c r="AS15" s="249"/>
      <c r="AT15" s="249"/>
      <c r="AU15" s="1"/>
      <c r="AV15" s="249"/>
      <c r="AW15" s="1"/>
      <c r="AX15" s="1"/>
      <c r="AY15" s="249"/>
      <c r="AZ15" s="1"/>
      <c r="BA15" s="1"/>
      <c r="BB15" s="249"/>
      <c r="BC15" s="249"/>
      <c r="BD15" s="249"/>
      <c r="BE15" s="249"/>
      <c r="BF15" s="249"/>
      <c r="BG15" s="249"/>
    </row>
    <row r="16" spans="2:59" s="8" customFormat="1" ht="33" customHeight="1">
      <c r="B16" s="628"/>
      <c r="C16" s="579"/>
      <c r="D16" s="580"/>
      <c r="E16" s="660"/>
      <c r="F16" s="655"/>
      <c r="G16" s="8" t="s">
        <v>93</v>
      </c>
      <c r="H16" s="661"/>
      <c r="I16" s="661"/>
      <c r="J16" s="8" t="s">
        <v>94</v>
      </c>
      <c r="L16" s="249"/>
      <c r="M16" s="249"/>
      <c r="N16" s="16"/>
      <c r="O16" s="660"/>
      <c r="P16" s="655"/>
      <c r="Q16" s="8" t="s">
        <v>93</v>
      </c>
      <c r="R16" s="661"/>
      <c r="S16" s="661"/>
      <c r="T16" s="8" t="s">
        <v>94</v>
      </c>
      <c r="V16" s="249"/>
      <c r="W16" s="249"/>
      <c r="X16" s="16"/>
      <c r="Y16" s="659"/>
      <c r="Z16" s="635"/>
      <c r="AA16" s="635"/>
      <c r="AB16" s="635"/>
      <c r="AC16" s="635"/>
      <c r="AD16" s="635"/>
      <c r="AE16" s="635"/>
      <c r="AF16" s="635"/>
      <c r="AG16" s="636"/>
      <c r="AH16" s="169"/>
      <c r="AI16" s="36"/>
      <c r="AJ16" s="106" t="b">
        <v>0</v>
      </c>
      <c r="AK16" s="106" t="b">
        <v>0</v>
      </c>
      <c r="AL16" s="106" t="b">
        <v>0</v>
      </c>
      <c r="AM16" s="106" t="b">
        <v>0</v>
      </c>
      <c r="AN16" s="183"/>
      <c r="AO16" s="171"/>
      <c r="AP16" s="25"/>
      <c r="AQ16" s="36"/>
      <c r="AR16" s="249"/>
      <c r="AS16" s="249"/>
      <c r="AT16" s="249"/>
      <c r="AU16" s="1"/>
      <c r="AV16" s="249"/>
      <c r="AW16" s="1"/>
      <c r="AX16" s="1"/>
      <c r="AY16" s="249"/>
      <c r="AZ16" s="1"/>
      <c r="BA16" s="1"/>
      <c r="BB16" s="249"/>
      <c r="BC16" s="249"/>
      <c r="BD16" s="249"/>
      <c r="BE16" s="249"/>
      <c r="BF16" s="249"/>
      <c r="BG16" s="249"/>
    </row>
    <row r="17" spans="1:59" s="8" customFormat="1" ht="26.25" customHeight="1">
      <c r="B17" s="627">
        <v>6</v>
      </c>
      <c r="C17" s="560" t="s">
        <v>95</v>
      </c>
      <c r="D17" s="662"/>
      <c r="E17" s="109" t="s">
        <v>96</v>
      </c>
      <c r="F17" s="91" t="s">
        <v>97</v>
      </c>
      <c r="G17" s="110"/>
      <c r="H17" s="252"/>
      <c r="I17" s="110"/>
      <c r="J17" s="252" t="s">
        <v>62</v>
      </c>
      <c r="K17" s="252"/>
      <c r="L17" s="110"/>
      <c r="M17" s="110"/>
      <c r="N17" s="111"/>
      <c r="O17" s="251" t="s">
        <v>98</v>
      </c>
      <c r="P17" s="252" t="s">
        <v>97</v>
      </c>
      <c r="Q17" s="252"/>
      <c r="R17" s="252"/>
      <c r="S17" s="252"/>
      <c r="T17" s="252" t="s">
        <v>62</v>
      </c>
      <c r="U17" s="252"/>
      <c r="V17" s="252"/>
      <c r="W17" s="252"/>
      <c r="X17" s="94"/>
      <c r="Y17" s="657"/>
      <c r="Z17" s="633"/>
      <c r="AA17" s="633"/>
      <c r="AB17" s="633"/>
      <c r="AC17" s="633"/>
      <c r="AD17" s="633"/>
      <c r="AE17" s="633"/>
      <c r="AF17" s="633"/>
      <c r="AG17" s="634"/>
      <c r="AH17" s="169"/>
      <c r="AI17" s="36"/>
      <c r="AJ17" s="106" t="b">
        <v>0</v>
      </c>
      <c r="AK17" s="106" t="b">
        <v>0</v>
      </c>
      <c r="AL17" s="106" t="b">
        <v>0</v>
      </c>
      <c r="AM17" s="106" t="b">
        <v>0</v>
      </c>
      <c r="AN17" s="183"/>
      <c r="AO17" s="171"/>
      <c r="AP17" s="25"/>
      <c r="AQ17" s="25"/>
    </row>
    <row r="18" spans="1:59" s="8" customFormat="1" ht="26.25" customHeight="1">
      <c r="B18" s="629"/>
      <c r="C18" s="663"/>
      <c r="D18" s="664"/>
      <c r="E18" s="665" t="s">
        <v>99</v>
      </c>
      <c r="F18" s="666"/>
      <c r="G18" s="666"/>
      <c r="H18" s="250" t="s">
        <v>100</v>
      </c>
      <c r="I18" s="667"/>
      <c r="J18" s="667"/>
      <c r="K18" s="667"/>
      <c r="L18" s="20" t="s">
        <v>101</v>
      </c>
      <c r="M18" s="20"/>
      <c r="N18" s="20"/>
      <c r="O18" s="665" t="s">
        <v>99</v>
      </c>
      <c r="P18" s="666"/>
      <c r="Q18" s="666"/>
      <c r="R18" s="250" t="s">
        <v>100</v>
      </c>
      <c r="S18" s="667"/>
      <c r="T18" s="667"/>
      <c r="U18" s="667"/>
      <c r="V18" s="20" t="s">
        <v>101</v>
      </c>
      <c r="W18" s="20"/>
      <c r="X18" s="20"/>
      <c r="Y18" s="658"/>
      <c r="Z18" s="637"/>
      <c r="AA18" s="637"/>
      <c r="AB18" s="637"/>
      <c r="AC18" s="637"/>
      <c r="AD18" s="637"/>
      <c r="AE18" s="637"/>
      <c r="AF18" s="637"/>
      <c r="AG18" s="638"/>
      <c r="AH18" s="185"/>
      <c r="AI18" s="25"/>
      <c r="AJ18" s="170"/>
      <c r="AK18" s="170"/>
      <c r="AL18" s="170"/>
      <c r="AM18" s="170"/>
      <c r="AN18" s="170"/>
      <c r="AO18" s="171"/>
      <c r="AP18" s="25"/>
      <c r="AQ18" s="25"/>
    </row>
    <row r="19" spans="1:59" s="8" customFormat="1" ht="33" customHeight="1">
      <c r="B19" s="627">
        <v>7</v>
      </c>
      <c r="C19" s="560" t="s">
        <v>102</v>
      </c>
      <c r="D19" s="671"/>
      <c r="E19" s="114"/>
      <c r="F19" s="615" t="s">
        <v>103</v>
      </c>
      <c r="G19" s="615"/>
      <c r="H19" s="615" t="s">
        <v>104</v>
      </c>
      <c r="I19" s="615"/>
      <c r="J19" s="615" t="s">
        <v>105</v>
      </c>
      <c r="K19" s="615"/>
      <c r="L19" s="615"/>
      <c r="M19" s="615" t="s">
        <v>106</v>
      </c>
      <c r="N19" s="616"/>
      <c r="O19" s="114"/>
      <c r="P19" s="615" t="s">
        <v>103</v>
      </c>
      <c r="Q19" s="615"/>
      <c r="R19" s="615" t="s">
        <v>104</v>
      </c>
      <c r="S19" s="615"/>
      <c r="T19" s="615" t="s">
        <v>105</v>
      </c>
      <c r="U19" s="615"/>
      <c r="V19" s="615"/>
      <c r="W19" s="615" t="s">
        <v>106</v>
      </c>
      <c r="X19" s="616"/>
      <c r="Y19" s="657"/>
      <c r="Z19" s="633"/>
      <c r="AA19" s="633"/>
      <c r="AB19" s="633"/>
      <c r="AC19" s="633"/>
      <c r="AD19" s="633"/>
      <c r="AE19" s="633"/>
      <c r="AF19" s="633"/>
      <c r="AG19" s="634"/>
      <c r="AH19" s="668"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25"/>
      <c r="AJ19" s="106" t="b">
        <v>0</v>
      </c>
      <c r="AK19" s="106" t="b">
        <v>0</v>
      </c>
      <c r="AL19" s="106" t="b">
        <v>0</v>
      </c>
      <c r="AM19" s="106" t="b">
        <v>0</v>
      </c>
      <c r="AN19" s="106" t="b">
        <v>0</v>
      </c>
      <c r="AO19" s="171"/>
      <c r="AP19" s="25"/>
      <c r="AQ19" s="25"/>
    </row>
    <row r="20" spans="1:59" s="8" customFormat="1" ht="33" customHeight="1">
      <c r="B20" s="629"/>
      <c r="C20" s="663"/>
      <c r="D20" s="672"/>
      <c r="E20" s="669" t="s">
        <v>107</v>
      </c>
      <c r="F20" s="670"/>
      <c r="G20" s="670"/>
      <c r="H20" s="667"/>
      <c r="I20" s="667"/>
      <c r="J20" s="667"/>
      <c r="K20" s="667"/>
      <c r="L20" s="667"/>
      <c r="M20" s="667"/>
      <c r="N20" s="240" t="s">
        <v>11</v>
      </c>
      <c r="O20" s="669" t="s">
        <v>107</v>
      </c>
      <c r="P20" s="670"/>
      <c r="Q20" s="670"/>
      <c r="R20" s="667"/>
      <c r="S20" s="667"/>
      <c r="T20" s="667"/>
      <c r="U20" s="667"/>
      <c r="V20" s="667"/>
      <c r="W20" s="667"/>
      <c r="X20" s="240" t="s">
        <v>11</v>
      </c>
      <c r="Y20" s="659"/>
      <c r="Z20" s="635"/>
      <c r="AA20" s="635"/>
      <c r="AB20" s="635"/>
      <c r="AC20" s="635"/>
      <c r="AD20" s="635"/>
      <c r="AE20" s="635"/>
      <c r="AF20" s="635"/>
      <c r="AG20" s="636"/>
      <c r="AH20" s="668"/>
      <c r="AI20" s="25"/>
      <c r="AJ20" s="106" t="b">
        <v>0</v>
      </c>
      <c r="AK20" s="106" t="b">
        <v>0</v>
      </c>
      <c r="AL20" s="106" t="b">
        <v>0</v>
      </c>
      <c r="AM20" s="106" t="b">
        <v>0</v>
      </c>
      <c r="AN20" s="106" t="b">
        <v>0</v>
      </c>
      <c r="AO20" s="171"/>
      <c r="AP20" s="25"/>
      <c r="AQ20" s="25"/>
    </row>
    <row r="21" spans="1:59" s="249" customFormat="1" ht="24.75" customHeight="1">
      <c r="B21" s="627">
        <v>8</v>
      </c>
      <c r="C21" s="576" t="s">
        <v>108</v>
      </c>
      <c r="D21" s="578"/>
      <c r="E21" s="576" t="s">
        <v>109</v>
      </c>
      <c r="F21" s="577"/>
      <c r="G21" s="577"/>
      <c r="H21" s="577"/>
      <c r="I21" s="577"/>
      <c r="J21" s="577"/>
      <c r="K21" s="577"/>
      <c r="L21" s="577"/>
      <c r="M21" s="577"/>
      <c r="N21" s="578"/>
      <c r="O21" s="576" t="s">
        <v>110</v>
      </c>
      <c r="P21" s="577"/>
      <c r="Q21" s="577"/>
      <c r="R21" s="577"/>
      <c r="S21" s="577"/>
      <c r="T21" s="577"/>
      <c r="U21" s="577"/>
      <c r="V21" s="577"/>
      <c r="W21" s="577"/>
      <c r="X21" s="578"/>
      <c r="Y21" s="657"/>
      <c r="Z21" s="633"/>
      <c r="AA21" s="633"/>
      <c r="AB21" s="633"/>
      <c r="AC21" s="633"/>
      <c r="AD21" s="633"/>
      <c r="AE21" s="633"/>
      <c r="AF21" s="633"/>
      <c r="AG21" s="634"/>
      <c r="AH21" s="653"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36"/>
      <c r="AJ21" s="183"/>
      <c r="AK21" s="183"/>
      <c r="AL21" s="183"/>
      <c r="AM21" s="183"/>
      <c r="AN21" s="183"/>
      <c r="AO21" s="184"/>
      <c r="AP21" s="36"/>
      <c r="AQ21" s="36"/>
    </row>
    <row r="22" spans="1:59" s="249" customFormat="1" ht="30" customHeight="1">
      <c r="B22" s="628"/>
      <c r="C22" s="579"/>
      <c r="D22" s="581"/>
      <c r="E22" s="116"/>
      <c r="F22" s="673"/>
      <c r="G22" s="673"/>
      <c r="H22" s="673"/>
      <c r="I22" s="673"/>
      <c r="J22" s="673"/>
      <c r="K22" s="673"/>
      <c r="L22" s="673"/>
      <c r="M22" s="117" t="s">
        <v>111</v>
      </c>
      <c r="N22" s="118"/>
      <c r="O22" s="116"/>
      <c r="P22" s="673"/>
      <c r="Q22" s="673"/>
      <c r="R22" s="673"/>
      <c r="S22" s="673"/>
      <c r="T22" s="673"/>
      <c r="U22" s="673"/>
      <c r="V22" s="673"/>
      <c r="W22" s="117" t="s">
        <v>111</v>
      </c>
      <c r="X22" s="119"/>
      <c r="Y22" s="658"/>
      <c r="Z22" s="637"/>
      <c r="AA22" s="637"/>
      <c r="AB22" s="637"/>
      <c r="AC22" s="637"/>
      <c r="AD22" s="637"/>
      <c r="AE22" s="637"/>
      <c r="AF22" s="637"/>
      <c r="AG22" s="638"/>
      <c r="AH22" s="653"/>
      <c r="AI22" s="36"/>
      <c r="AJ22" s="183"/>
      <c r="AK22" s="183"/>
      <c r="AL22" s="183"/>
      <c r="AM22" s="183"/>
      <c r="AN22" s="183"/>
      <c r="AO22" s="184"/>
      <c r="AP22" s="36"/>
      <c r="AQ22" s="36"/>
    </row>
    <row r="23" spans="1:59" s="249" customFormat="1" ht="19.5" customHeight="1">
      <c r="B23" s="628"/>
      <c r="C23" s="579"/>
      <c r="D23" s="581"/>
      <c r="E23" s="576" t="s">
        <v>112</v>
      </c>
      <c r="F23" s="577"/>
      <c r="G23" s="577"/>
      <c r="H23" s="577"/>
      <c r="I23" s="577"/>
      <c r="J23" s="577"/>
      <c r="K23" s="577"/>
      <c r="L23" s="577"/>
      <c r="M23" s="577"/>
      <c r="N23" s="578"/>
      <c r="O23" s="576" t="s">
        <v>112</v>
      </c>
      <c r="P23" s="577"/>
      <c r="Q23" s="577"/>
      <c r="R23" s="577"/>
      <c r="S23" s="577"/>
      <c r="T23" s="577"/>
      <c r="U23" s="577"/>
      <c r="V23" s="577"/>
      <c r="W23" s="577"/>
      <c r="X23" s="578"/>
      <c r="Y23" s="675"/>
      <c r="Z23" s="676"/>
      <c r="AA23" s="676"/>
      <c r="AB23" s="676"/>
      <c r="AC23" s="676"/>
      <c r="AD23" s="676"/>
      <c r="AE23" s="676"/>
      <c r="AF23" s="676"/>
      <c r="AG23" s="677"/>
      <c r="AH23" s="181"/>
      <c r="AI23" s="36"/>
      <c r="AJ23" s="186"/>
      <c r="AK23" s="186"/>
      <c r="AL23" s="186"/>
      <c r="AM23" s="186"/>
      <c r="AN23" s="186"/>
      <c r="AO23" s="187"/>
      <c r="AP23" s="36"/>
      <c r="AQ23" s="36"/>
    </row>
    <row r="24" spans="1:59" s="249" customFormat="1" ht="30" customHeight="1">
      <c r="B24" s="628"/>
      <c r="C24" s="579"/>
      <c r="D24" s="581"/>
      <c r="E24" s="85"/>
      <c r="F24" s="684"/>
      <c r="G24" s="684"/>
      <c r="H24" s="684"/>
      <c r="I24" s="684"/>
      <c r="J24" s="684"/>
      <c r="K24" s="684"/>
      <c r="L24" s="684"/>
      <c r="M24" s="86" t="s">
        <v>111</v>
      </c>
      <c r="N24" s="87"/>
      <c r="O24" s="85"/>
      <c r="P24" s="684"/>
      <c r="Q24" s="684"/>
      <c r="R24" s="684"/>
      <c r="S24" s="684"/>
      <c r="T24" s="684"/>
      <c r="U24" s="684"/>
      <c r="V24" s="684"/>
      <c r="W24" s="86" t="s">
        <v>111</v>
      </c>
      <c r="X24" s="87"/>
      <c r="Y24" s="678"/>
      <c r="Z24" s="679"/>
      <c r="AA24" s="679"/>
      <c r="AB24" s="679"/>
      <c r="AC24" s="679"/>
      <c r="AD24" s="679"/>
      <c r="AE24" s="679"/>
      <c r="AF24" s="679"/>
      <c r="AG24" s="680"/>
      <c r="AH24" s="180"/>
      <c r="AI24" s="36"/>
      <c r="AJ24" s="186"/>
      <c r="AK24" s="186"/>
      <c r="AL24" s="186"/>
      <c r="AM24" s="186"/>
      <c r="AN24" s="186"/>
      <c r="AO24" s="187"/>
      <c r="AP24" s="36"/>
      <c r="AQ24" s="36"/>
    </row>
    <row r="25" spans="1:59" s="249" customFormat="1" ht="30" customHeight="1">
      <c r="B25" s="674"/>
      <c r="C25" s="582"/>
      <c r="D25" s="584"/>
      <c r="E25" s="685" t="s">
        <v>113</v>
      </c>
      <c r="F25" s="686"/>
      <c r="G25" s="686"/>
      <c r="H25" s="686"/>
      <c r="I25" s="686"/>
      <c r="J25" s="686"/>
      <c r="K25" s="686"/>
      <c r="L25" s="686"/>
      <c r="M25" s="686"/>
      <c r="N25" s="687"/>
      <c r="O25" s="685" t="s">
        <v>113</v>
      </c>
      <c r="P25" s="686"/>
      <c r="Q25" s="686"/>
      <c r="R25" s="686"/>
      <c r="S25" s="686"/>
      <c r="T25" s="686"/>
      <c r="U25" s="686"/>
      <c r="V25" s="686"/>
      <c r="W25" s="686"/>
      <c r="X25" s="687"/>
      <c r="Y25" s="681"/>
      <c r="Z25" s="682"/>
      <c r="AA25" s="682"/>
      <c r="AB25" s="682"/>
      <c r="AC25" s="682"/>
      <c r="AD25" s="682"/>
      <c r="AE25" s="682"/>
      <c r="AF25" s="682"/>
      <c r="AG25" s="683"/>
      <c r="AH25" s="180"/>
      <c r="AI25" s="36"/>
      <c r="AJ25" s="186"/>
      <c r="AK25" s="186"/>
      <c r="AL25" s="186"/>
      <c r="AM25" s="186"/>
      <c r="AN25" s="186"/>
      <c r="AO25" s="187"/>
      <c r="AP25" s="36"/>
      <c r="AQ25" s="36"/>
    </row>
    <row r="26" spans="1:59" ht="26.25" customHeight="1">
      <c r="B26" s="688">
        <v>9</v>
      </c>
      <c r="C26" s="689" t="s">
        <v>114</v>
      </c>
      <c r="D26" s="690"/>
      <c r="E26" s="95"/>
      <c r="F26" s="8" t="s">
        <v>59</v>
      </c>
      <c r="G26" s="8"/>
      <c r="H26" s="8"/>
      <c r="I26" s="99"/>
      <c r="J26" s="8" t="s">
        <v>62</v>
      </c>
      <c r="K26" s="8"/>
      <c r="L26" s="8"/>
      <c r="M26" s="8"/>
      <c r="N26" s="120"/>
      <c r="O26" s="95"/>
      <c r="P26" s="8" t="s">
        <v>59</v>
      </c>
      <c r="Q26" s="8"/>
      <c r="R26" s="8"/>
      <c r="S26" s="99"/>
      <c r="T26" s="8" t="s">
        <v>62</v>
      </c>
      <c r="U26" s="8"/>
      <c r="V26" s="8"/>
      <c r="W26" s="8"/>
      <c r="X26" s="120"/>
      <c r="Y26" s="659"/>
      <c r="Z26" s="635"/>
      <c r="AA26" s="635"/>
      <c r="AB26" s="635"/>
      <c r="AC26" s="635"/>
      <c r="AD26" s="635"/>
      <c r="AE26" s="635"/>
      <c r="AF26" s="635"/>
      <c r="AG26" s="636"/>
      <c r="AI26" s="78"/>
      <c r="AJ26" s="106" t="b">
        <v>0</v>
      </c>
      <c r="AK26" s="106" t="b">
        <v>0</v>
      </c>
      <c r="AL26" s="106" t="b">
        <v>0</v>
      </c>
      <c r="AM26" s="106" t="b">
        <v>0</v>
      </c>
      <c r="AN26" s="183"/>
    </row>
    <row r="27" spans="1:59" ht="26.25" customHeight="1">
      <c r="B27" s="688"/>
      <c r="C27" s="691"/>
      <c r="D27" s="692"/>
      <c r="E27" s="685" t="s">
        <v>115</v>
      </c>
      <c r="F27" s="693"/>
      <c r="G27" s="693"/>
      <c r="H27" s="693"/>
      <c r="I27" s="693"/>
      <c r="J27" s="693"/>
      <c r="K27" s="693"/>
      <c r="L27" s="693"/>
      <c r="M27" s="693"/>
      <c r="N27" s="694"/>
      <c r="O27" s="685" t="s">
        <v>116</v>
      </c>
      <c r="P27" s="693"/>
      <c r="Q27" s="693"/>
      <c r="R27" s="693"/>
      <c r="S27" s="693"/>
      <c r="T27" s="693"/>
      <c r="U27" s="693"/>
      <c r="V27" s="693"/>
      <c r="W27" s="693"/>
      <c r="X27" s="694"/>
      <c r="Y27" s="658"/>
      <c r="Z27" s="637"/>
      <c r="AA27" s="637"/>
      <c r="AB27" s="637"/>
      <c r="AC27" s="637"/>
      <c r="AD27" s="637"/>
      <c r="AE27" s="637"/>
      <c r="AF27" s="637"/>
      <c r="AG27" s="638"/>
      <c r="AH27" s="164"/>
    </row>
    <row r="28" spans="1:59" ht="6" customHeight="1">
      <c r="B28" s="249"/>
      <c r="C28" s="249"/>
      <c r="D28" s="249"/>
      <c r="E28" s="121"/>
      <c r="G28" s="121"/>
      <c r="H28" s="121"/>
      <c r="I28" s="121"/>
      <c r="J28" s="121"/>
      <c r="K28" s="121"/>
      <c r="L28" s="121"/>
      <c r="M28" s="121"/>
      <c r="N28" s="121"/>
      <c r="O28" s="121"/>
      <c r="P28" s="121"/>
      <c r="Q28" s="121"/>
      <c r="R28" s="121"/>
      <c r="S28" s="121"/>
      <c r="T28" s="121"/>
      <c r="U28" s="121"/>
      <c r="V28" s="121"/>
      <c r="W28" s="121"/>
      <c r="X28" s="121"/>
      <c r="Y28" s="122"/>
      <c r="Z28" s="122"/>
      <c r="AA28" s="122"/>
      <c r="AB28" s="122"/>
      <c r="AC28" s="122"/>
      <c r="AD28" s="122"/>
      <c r="AE28" s="122"/>
      <c r="AF28" s="122"/>
      <c r="AG28" s="122"/>
    </row>
    <row r="29" spans="1:59" s="161" customFormat="1">
      <c r="A29" s="1"/>
      <c r="B29" s="1"/>
      <c r="C29" s="26"/>
      <c r="D29" s="26"/>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I29" s="24"/>
      <c r="AJ29" s="163"/>
      <c r="AK29" s="163"/>
      <c r="AL29" s="163"/>
      <c r="AM29" s="163"/>
      <c r="AN29" s="163"/>
      <c r="AO29" s="163"/>
      <c r="AP29" s="24"/>
      <c r="AQ29" s="24"/>
      <c r="AR29" s="1"/>
      <c r="AS29" s="1"/>
      <c r="AT29" s="1"/>
      <c r="AU29" s="1"/>
      <c r="AV29" s="1"/>
      <c r="AW29" s="1"/>
      <c r="AX29" s="1"/>
      <c r="AY29" s="1"/>
      <c r="AZ29" s="1"/>
      <c r="BA29" s="1"/>
      <c r="BB29" s="1"/>
      <c r="BC29" s="1"/>
      <c r="BD29" s="1"/>
      <c r="BE29" s="1"/>
      <c r="BF29" s="1"/>
      <c r="BG29" s="1"/>
    </row>
    <row r="30" spans="1:59" s="161" customFormat="1" ht="23.5" customHeight="1">
      <c r="A30" s="1"/>
      <c r="B30" s="123" t="s">
        <v>68</v>
      </c>
      <c r="C30" s="124"/>
      <c r="D30" s="124"/>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I30" s="24"/>
      <c r="AJ30" s="163"/>
      <c r="AK30" s="163"/>
      <c r="AL30" s="163"/>
      <c r="AM30" s="163"/>
      <c r="AN30" s="163"/>
      <c r="AO30" s="163"/>
      <c r="AP30" s="24"/>
      <c r="AQ30" s="24"/>
      <c r="AR30" s="1"/>
      <c r="AS30" s="1"/>
      <c r="AT30" s="1"/>
      <c r="AU30" s="1"/>
      <c r="AV30" s="1"/>
      <c r="AW30" s="1"/>
      <c r="AX30" s="1"/>
      <c r="AY30" s="1"/>
      <c r="AZ30" s="1"/>
      <c r="BA30" s="1"/>
      <c r="BB30" s="1"/>
      <c r="BC30" s="1"/>
      <c r="BD30" s="1"/>
      <c r="BE30" s="1"/>
      <c r="BF30" s="1"/>
      <c r="BG30" s="1"/>
    </row>
    <row r="31" spans="1:59" s="161" customFormat="1" ht="23.5" customHeight="1">
      <c r="A31" s="1"/>
      <c r="B31" s="127"/>
      <c r="C31" s="26"/>
      <c r="D31" s="26"/>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28"/>
      <c r="AI31" s="24"/>
      <c r="AJ31" s="163"/>
      <c r="AK31" s="163"/>
      <c r="AL31" s="163"/>
      <c r="AM31" s="163"/>
      <c r="AN31" s="163"/>
      <c r="AO31" s="163"/>
      <c r="AP31" s="24"/>
      <c r="AQ31" s="24"/>
      <c r="AR31" s="1"/>
      <c r="AS31" s="1"/>
      <c r="AT31" s="1"/>
      <c r="AU31" s="1"/>
      <c r="AV31" s="1"/>
      <c r="AW31" s="1"/>
      <c r="AX31" s="1"/>
      <c r="AY31" s="1"/>
      <c r="AZ31" s="1"/>
      <c r="BA31" s="1"/>
      <c r="BB31" s="1"/>
      <c r="BC31" s="1"/>
      <c r="BD31" s="1"/>
      <c r="BE31" s="1"/>
      <c r="BF31" s="1"/>
      <c r="BG31" s="1"/>
    </row>
    <row r="32" spans="1:59" s="161" customFormat="1" ht="23.5" customHeight="1">
      <c r="A32" s="1"/>
      <c r="B32" s="127"/>
      <c r="C32" s="26"/>
      <c r="D32" s="26"/>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28"/>
      <c r="AI32" s="24"/>
      <c r="AJ32" s="163"/>
      <c r="AK32" s="163"/>
      <c r="AL32" s="163"/>
      <c r="AM32" s="163"/>
      <c r="AN32" s="163"/>
      <c r="AO32" s="163"/>
      <c r="AP32" s="24"/>
      <c r="AQ32" s="24"/>
      <c r="AR32" s="1"/>
      <c r="AS32" s="1"/>
      <c r="AT32" s="1"/>
      <c r="AU32" s="1"/>
      <c r="AV32" s="1"/>
      <c r="AW32" s="1"/>
      <c r="AX32" s="1"/>
      <c r="AY32" s="1"/>
      <c r="AZ32" s="1"/>
      <c r="BA32" s="1"/>
      <c r="BB32" s="1"/>
      <c r="BC32" s="1"/>
      <c r="BD32" s="1"/>
      <c r="BE32" s="1"/>
      <c r="BF32" s="1"/>
      <c r="BG32" s="1"/>
    </row>
    <row r="33" spans="1:59" s="161" customFormat="1" ht="23.5" customHeight="1">
      <c r="A33" s="1"/>
      <c r="B33" s="127"/>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28"/>
      <c r="AI33" s="24"/>
      <c r="AJ33" s="163"/>
      <c r="AK33" s="163"/>
      <c r="AL33" s="163"/>
      <c r="AM33" s="163"/>
      <c r="AN33" s="163"/>
      <c r="AO33" s="163"/>
      <c r="AP33" s="24"/>
      <c r="AQ33" s="24"/>
      <c r="AR33" s="1"/>
      <c r="AS33" s="1"/>
      <c r="AT33" s="1"/>
      <c r="AU33" s="1"/>
      <c r="AV33" s="1"/>
      <c r="AW33" s="1"/>
      <c r="AX33" s="1"/>
      <c r="AY33" s="1"/>
      <c r="AZ33" s="1"/>
      <c r="BA33" s="1"/>
      <c r="BB33" s="1"/>
      <c r="BC33" s="1"/>
      <c r="BD33" s="1"/>
      <c r="BE33" s="1"/>
      <c r="BF33" s="1"/>
      <c r="BG33" s="1"/>
    </row>
    <row r="34" spans="1:59" s="161" customFormat="1" ht="23.5" customHeight="1">
      <c r="A34" s="1"/>
      <c r="B34" s="127"/>
      <c r="C34" s="26"/>
      <c r="D34" s="2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28"/>
      <c r="AI34" s="24"/>
      <c r="AJ34" s="163"/>
      <c r="AK34" s="163"/>
      <c r="AL34" s="163"/>
      <c r="AM34" s="163"/>
      <c r="AN34" s="163"/>
      <c r="AO34" s="163"/>
      <c r="AP34" s="24"/>
      <c r="AQ34" s="24"/>
      <c r="AR34" s="1"/>
      <c r="AS34" s="1"/>
      <c r="AT34" s="1"/>
      <c r="AU34" s="1"/>
      <c r="AV34" s="1"/>
      <c r="AW34" s="1"/>
      <c r="AX34" s="1"/>
      <c r="AY34" s="1"/>
      <c r="AZ34" s="1"/>
      <c r="BA34" s="1"/>
      <c r="BB34" s="1"/>
      <c r="BC34" s="1"/>
      <c r="BD34" s="1"/>
      <c r="BE34" s="1"/>
      <c r="BF34" s="1"/>
      <c r="BG34" s="1"/>
    </row>
    <row r="35" spans="1:59" s="161" customFormat="1" ht="23.5" customHeight="1">
      <c r="A35" s="1"/>
      <c r="B35" s="127"/>
      <c r="C35" s="26"/>
      <c r="D35" s="2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28"/>
      <c r="AI35" s="24"/>
      <c r="AJ35" s="163"/>
      <c r="AK35" s="163"/>
      <c r="AL35" s="163"/>
      <c r="AM35" s="163"/>
      <c r="AN35" s="163"/>
      <c r="AO35" s="163"/>
      <c r="AP35" s="24"/>
      <c r="AQ35" s="24"/>
      <c r="AR35" s="1"/>
      <c r="AS35" s="1"/>
      <c r="AT35" s="1"/>
      <c r="AU35" s="1"/>
      <c r="AV35" s="1"/>
      <c r="AW35" s="1"/>
      <c r="AX35" s="1"/>
      <c r="AY35" s="1"/>
      <c r="AZ35" s="1"/>
      <c r="BA35" s="1"/>
      <c r="BB35" s="1"/>
      <c r="BC35" s="1"/>
      <c r="BD35" s="1"/>
      <c r="BE35" s="1"/>
      <c r="BF35" s="1"/>
      <c r="BG35" s="1"/>
    </row>
    <row r="36" spans="1:59" s="161" customFormat="1" ht="23.5" customHeight="1">
      <c r="A36" s="1"/>
      <c r="B36" s="129"/>
      <c r="C36" s="13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I36" s="24"/>
      <c r="AJ36" s="163"/>
      <c r="AK36" s="163"/>
      <c r="AL36" s="163"/>
      <c r="AM36" s="163"/>
      <c r="AN36" s="163"/>
      <c r="AO36" s="163"/>
      <c r="AP36" s="24"/>
      <c r="AQ36" s="24"/>
      <c r="AR36" s="1"/>
      <c r="AS36" s="1"/>
      <c r="AT36" s="1"/>
      <c r="AU36" s="1"/>
      <c r="AV36" s="1"/>
      <c r="AW36" s="1"/>
      <c r="AX36" s="1"/>
      <c r="AY36" s="1"/>
      <c r="AZ36" s="1"/>
      <c r="BA36" s="1"/>
      <c r="BB36" s="1"/>
      <c r="BC36" s="1"/>
      <c r="BD36" s="1"/>
      <c r="BE36" s="1"/>
      <c r="BF36" s="1"/>
      <c r="BG36" s="1"/>
    </row>
  </sheetData>
  <sheetProtection algorithmName="SHA-512" hashValue="N9Mko+0Re/SiIgKwOA2TOmbJRHUPA2XxxWxol9p+MdPKUtxnbc3+3mJfn1NwpOaZUnoGUUWjHDnySnT58/GTsA==" saltValue="77qfwTLdB7o41xPVqkC6Dg==" spinCount="100000" sheet="1" formatCells="0" formatColumns="0" formatRows="0" selectLockedCells="1"/>
  <mergeCells count="76">
    <mergeCell ref="B10:B13"/>
    <mergeCell ref="C10:D13"/>
    <mergeCell ref="Y10:AG13"/>
    <mergeCell ref="B6:D6"/>
    <mergeCell ref="E6:N6"/>
    <mergeCell ref="O6:X6"/>
    <mergeCell ref="Y6:AG6"/>
    <mergeCell ref="C7:D7"/>
    <mergeCell ref="E7:N7"/>
    <mergeCell ref="O7:X7"/>
    <mergeCell ref="Y7:AG7"/>
    <mergeCell ref="F13:X13"/>
    <mergeCell ref="B8:B9"/>
    <mergeCell ref="C8:D9"/>
    <mergeCell ref="G8:M8"/>
    <mergeCell ref="Q8:W8"/>
    <mergeCell ref="AH10:AH11"/>
    <mergeCell ref="F12:G12"/>
    <mergeCell ref="H12:M12"/>
    <mergeCell ref="P12:Q12"/>
    <mergeCell ref="R12:W12"/>
    <mergeCell ref="Y8:AG9"/>
    <mergeCell ref="C14:D14"/>
    <mergeCell ref="L14:M14"/>
    <mergeCell ref="V14:W14"/>
    <mergeCell ref="Y14:AG14"/>
    <mergeCell ref="B15:B16"/>
    <mergeCell ref="C15:D16"/>
    <mergeCell ref="Y15:AG16"/>
    <mergeCell ref="E16:F16"/>
    <mergeCell ref="H16:I16"/>
    <mergeCell ref="O16:P16"/>
    <mergeCell ref="R16:S16"/>
    <mergeCell ref="B17:B18"/>
    <mergeCell ref="C17:D18"/>
    <mergeCell ref="Y17:AG18"/>
    <mergeCell ref="E18:G18"/>
    <mergeCell ref="I18:K18"/>
    <mergeCell ref="O18:Q18"/>
    <mergeCell ref="S18:U18"/>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AH21:AH22"/>
    <mergeCell ref="F22:L22"/>
    <mergeCell ref="P22:V22"/>
    <mergeCell ref="E23:N23"/>
    <mergeCell ref="O23:X23"/>
    <mergeCell ref="B21:B25"/>
    <mergeCell ref="C21:D25"/>
    <mergeCell ref="E21:N21"/>
    <mergeCell ref="O21:X21"/>
    <mergeCell ref="Y21:AG22"/>
    <mergeCell ref="Y23:AG25"/>
    <mergeCell ref="F24:L24"/>
    <mergeCell ref="P24:V24"/>
    <mergeCell ref="E25:N25"/>
    <mergeCell ref="O25:X25"/>
    <mergeCell ref="B26:B27"/>
    <mergeCell ref="C26:D27"/>
    <mergeCell ref="Y26:AG27"/>
    <mergeCell ref="E27:N27"/>
    <mergeCell ref="O27:X27"/>
  </mergeCells>
  <phoneticPr fontId="5"/>
  <conditionalFormatting sqref="E7">
    <cfRule type="expression" dxfId="364" priority="57">
      <formula>$E$7=""</formula>
    </cfRule>
  </conditionalFormatting>
  <conditionalFormatting sqref="E8:E9">
    <cfRule type="expression" dxfId="363" priority="19">
      <formula>COUNTIF($AJ$8:$AJ$9,FALSE)=2</formula>
    </cfRule>
  </conditionalFormatting>
  <conditionalFormatting sqref="E13:F13">
    <cfRule type="expression" dxfId="362" priority="23">
      <formula>$AJ$13=FALSE</formula>
    </cfRule>
  </conditionalFormatting>
  <conditionalFormatting sqref="E16:F16">
    <cfRule type="expression" dxfId="361" priority="33">
      <formula>$E$16=""</formula>
    </cfRule>
  </conditionalFormatting>
  <conditionalFormatting sqref="E14:J14">
    <cfRule type="expression" dxfId="360" priority="20">
      <formula>COUNTIF($AJ$14:$AL$14,FALSE)=3</formula>
    </cfRule>
  </conditionalFormatting>
  <conditionalFormatting sqref="E10:N12">
    <cfRule type="expression" dxfId="359" priority="36">
      <formula>COUNTIF($AJ$10:$AK$12,FALSE)=4</formula>
    </cfRule>
  </conditionalFormatting>
  <conditionalFormatting sqref="E15:N15">
    <cfRule type="expression" dxfId="358" priority="38">
      <formula>AND($AJ$15=FALSE,$AK$15=FALSE,$AL$15=FALSE,$AM$15=FALSE)</formula>
    </cfRule>
  </conditionalFormatting>
  <conditionalFormatting sqref="E17:N17">
    <cfRule type="expression" dxfId="357" priority="42">
      <formula>AND($AJ$17=FALSE,$AK$17=FALSE)</formula>
    </cfRule>
  </conditionalFormatting>
  <conditionalFormatting sqref="E19:N20">
    <cfRule type="expression" dxfId="356" priority="31">
      <formula>COUNTIF($AJ$19:$AN$19,FALSE)=5</formula>
    </cfRule>
  </conditionalFormatting>
  <conditionalFormatting sqref="E26:N26 E27">
    <cfRule type="expression" dxfId="355" priority="50">
      <formula>AND($AJ$26=FALSE,$AK$26=FALSE)</formula>
    </cfRule>
  </conditionalFormatting>
  <conditionalFormatting sqref="E10:AG12 Y13:AG13 E13:F13">
    <cfRule type="expression" dxfId="354" priority="22">
      <formula>OR(AND($AJ$10=TRUE,$AM$10=TRUE),AND($AJ$10=TRUE,$AL$11=TRUE),AND($AJ$10=TRUE,$AL$12=TRUE),AND($AK$10=TRUE,$AL$11=TRUE),AND($AK$10=TRUE,$AL$12=TRUE))</formula>
    </cfRule>
  </conditionalFormatting>
  <conditionalFormatting sqref="F22:L22">
    <cfRule type="expression" dxfId="353" priority="51">
      <formula>$F$22=""</formula>
    </cfRule>
  </conditionalFormatting>
  <conditionalFormatting sqref="F24:L24">
    <cfRule type="expression" dxfId="352" priority="54">
      <formula>$F$24=""</formula>
    </cfRule>
  </conditionalFormatting>
  <conditionalFormatting sqref="G8:M8">
    <cfRule type="expression" dxfId="351" priority="64">
      <formula>$AJ$9=TRUE</formula>
    </cfRule>
    <cfRule type="containsBlanks" dxfId="350" priority="65">
      <formula>LEN(TRIM(G8))=0</formula>
    </cfRule>
  </conditionalFormatting>
  <conditionalFormatting sqref="H16:I16">
    <cfRule type="expression" dxfId="349" priority="52">
      <formula>$H$16=""</formula>
    </cfRule>
  </conditionalFormatting>
  <conditionalFormatting sqref="H12:M12">
    <cfRule type="expression" dxfId="348" priority="37">
      <formula>AND($AJ$12=TRUE,$H$12="")</formula>
    </cfRule>
  </conditionalFormatting>
  <conditionalFormatting sqref="H20:M20">
    <cfRule type="expression" dxfId="347" priority="46">
      <formula>AND($AN$19=TRUE,$H$20="")</formula>
    </cfRule>
  </conditionalFormatting>
  <conditionalFormatting sqref="I18">
    <cfRule type="expression" dxfId="346" priority="48">
      <formula>$I$18=""</formula>
    </cfRule>
    <cfRule type="expression" dxfId="345" priority="40">
      <formula>$AK$17=TRUE</formula>
    </cfRule>
    <cfRule type="expression" dxfId="344" priority="26">
      <formula>AND($AK$17=TRUE,$AM$17=TRUE)</formula>
    </cfRule>
  </conditionalFormatting>
  <conditionalFormatting sqref="L14:M14">
    <cfRule type="expression" dxfId="343" priority="21">
      <formula>$L$14=""</formula>
    </cfRule>
    <cfRule type="expression" dxfId="342" priority="28">
      <formula>AND(COUNTIF($AJ$14:$AL$14,TRUE)&gt;0,$L$14="")</formula>
    </cfRule>
  </conditionalFormatting>
  <conditionalFormatting sqref="O7">
    <cfRule type="expression" dxfId="341" priority="43">
      <formula>$O$7=""</formula>
    </cfRule>
  </conditionalFormatting>
  <conditionalFormatting sqref="O8:O9">
    <cfRule type="expression" dxfId="340" priority="18">
      <formula>COUNTIF($AK$8:$AK$9,FALSE)=2</formula>
    </cfRule>
  </conditionalFormatting>
  <conditionalFormatting sqref="O16:P16">
    <cfRule type="expression" dxfId="339" priority="32">
      <formula>$O$16=""</formula>
    </cfRule>
  </conditionalFormatting>
  <conditionalFormatting sqref="O14:T14">
    <cfRule type="expression" dxfId="338" priority="59">
      <formula>COUNTIF($AM$14:$AO$14,FALSE)=3</formula>
    </cfRule>
  </conditionalFormatting>
  <conditionalFormatting sqref="O10:X12">
    <cfRule type="expression" dxfId="337" priority="34">
      <formula>COUNTIF($AL$10:$AM$12,FALSE)=4</formula>
    </cfRule>
  </conditionalFormatting>
  <conditionalFormatting sqref="O15:X15">
    <cfRule type="expression" dxfId="336" priority="44">
      <formula>AND($AJ$16=FALSE,$AK$16=FALSE,$AL$16=FALSE,$AM$16=FALSE)</formula>
    </cfRule>
  </conditionalFormatting>
  <conditionalFormatting sqref="O17:X17">
    <cfRule type="expression" dxfId="335" priority="41">
      <formula>AND($AL$17=FALSE,$AM$17=FALSE)</formula>
    </cfRule>
  </conditionalFormatting>
  <conditionalFormatting sqref="O19:X20">
    <cfRule type="expression" dxfId="334" priority="30">
      <formula>COUNTIF($AJ$20:$AN$20,FALSE)=5</formula>
    </cfRule>
  </conditionalFormatting>
  <conditionalFormatting sqref="O26:X26 O27">
    <cfRule type="expression" dxfId="333" priority="49">
      <formula>AND($AL$26=FALSE,$AM$26=FALSE)</formula>
    </cfRule>
  </conditionalFormatting>
  <conditionalFormatting sqref="P22:V22">
    <cfRule type="expression" dxfId="332" priority="55">
      <formula>$P$22=""</formula>
    </cfRule>
  </conditionalFormatting>
  <conditionalFormatting sqref="P24:V24">
    <cfRule type="expression" dxfId="331" priority="53">
      <formula>$P$24=""</formula>
    </cfRule>
  </conditionalFormatting>
  <conditionalFormatting sqref="Q8">
    <cfRule type="containsBlanks" dxfId="330" priority="17">
      <formula>LEN(TRIM(Q8))=0</formula>
    </cfRule>
    <cfRule type="expression" dxfId="329" priority="16">
      <formula>$AK$9=TRUE</formula>
    </cfRule>
  </conditionalFormatting>
  <conditionalFormatting sqref="R16:S16">
    <cfRule type="expression" dxfId="328" priority="45">
      <formula>$R$16=""</formula>
    </cfRule>
  </conditionalFormatting>
  <conditionalFormatting sqref="R12:W12">
    <cfRule type="expression" dxfId="327" priority="35">
      <formula>AND($AL$12=TRUE,$R$12="")</formula>
    </cfRule>
  </conditionalFormatting>
  <conditionalFormatting sqref="R20:W20">
    <cfRule type="expression" dxfId="326" priority="29">
      <formula>AND($AN$20=TRUE,$R$20="")</formula>
    </cfRule>
  </conditionalFormatting>
  <conditionalFormatting sqref="S18">
    <cfRule type="expression" dxfId="325" priority="39">
      <formula>$AM$17=TRUE</formula>
    </cfRule>
    <cfRule type="expression" dxfId="324" priority="47">
      <formula>$S$18=""</formula>
    </cfRule>
  </conditionalFormatting>
  <conditionalFormatting sqref="V14:W14">
    <cfRule type="expression" dxfId="323" priority="13">
      <formula>AND(COUNTIF($AM$14:$AO$14,TRUE)&gt;0,$V$14="")</formula>
    </cfRule>
    <cfRule type="expression" dxfId="322" priority="58">
      <formula>$V$14=""</formula>
    </cfRule>
  </conditionalFormatting>
  <conditionalFormatting sqref="Y23">
    <cfRule type="expression" dxfId="321" priority="5">
      <formula>AND($F$24&lt;&gt;"",$P$24&lt;&gt;"",$F$24=$P$24)</formula>
    </cfRule>
  </conditionalFormatting>
  <conditionalFormatting sqref="Y7:AG7">
    <cfRule type="expression" dxfId="320" priority="8">
      <formula>OR(AND($E$7="",$O$7=""),$E$7&lt;&gt;$O$7)</formula>
    </cfRule>
  </conditionalFormatting>
  <conditionalFormatting sqref="Y7:AG16">
    <cfRule type="notContainsBlanks" dxfId="319" priority="7">
      <formula>LEN(TRIM(Y7))&gt;0</formula>
    </cfRule>
  </conditionalFormatting>
  <conditionalFormatting sqref="Y8:AG9">
    <cfRule type="expression" dxfId="318" priority="62">
      <formula>OR(OR($AJ$8&lt;&gt;$AK$8,$AJ$9&lt;&gt;$AK$9),AND($AJ$8=FALSE,$AK$8=FALSE,$AJ$9=FALSE,$AK$9=FALSE))</formula>
    </cfRule>
    <cfRule type="expression" dxfId="317" priority="63">
      <formula>AND($AJ$8=$AK$8,$AJ$9=$AK$9,$H$8=$R$8)</formula>
    </cfRule>
  </conditionalFormatting>
  <conditionalFormatting sqref="Y10:AG13">
    <cfRule type="expression" dxfId="316" priority="15">
      <formula>AND($AJ$10=$AL$10,$AK$10=$AM$10,$AJ$11=$AL$11,$AJ$12=$AL$12,$H$12=$R$12)</formula>
    </cfRule>
    <cfRule type="expression" dxfId="315" priority="14">
      <formula>OR(OR($AJ$10&lt;&gt;$AL$10,$AK$10&lt;&gt;$AM$10,$AJ$11&lt;&gt;$AL$11,$AJ$12&lt;&gt;$AL$12),COUNTIF($AJ$10:$AM$12,FALSE)=8)</formula>
    </cfRule>
  </conditionalFormatting>
  <conditionalFormatting sqref="Y14:AG14">
    <cfRule type="expression" dxfId="314" priority="11">
      <formula>OR(OR($L$14&lt;&gt;$V$14,$AJ$14&lt;&gt;$AM$14,$AK$14&lt;&gt;$AN$14,$AL$14&lt;&gt;$AO$14),COUNTIF($AJ$14:$AO$14,FALSE)=6)</formula>
    </cfRule>
    <cfRule type="expression" dxfId="313" priority="12">
      <formula>AND($AJ$14=$AM$14,$AK$14=$AN$14,$AL$14=$AO$14,$L$14=$V$14)</formula>
    </cfRule>
  </conditionalFormatting>
  <conditionalFormatting sqref="Y15:AG16">
    <cfRule type="expression" dxfId="312" priority="10">
      <formula>AND($AJ$15=$AJ$16,$AK$15=$AK$16,$AL$15=$AL$16,$AM$15=$AM$16,$E$16&amp;$H$16=$O$16&amp;$R$16)</formula>
    </cfRule>
    <cfRule type="expression" dxfId="311" priority="9">
      <formula>OR(OR(($E$16&amp;$H$16)&lt;&gt;($O$16&amp;$R$16),$AJ$15&lt;&gt;$AJ$16,$AK$15&lt;&gt;$AK$16,$AL$15&lt;&gt;$AL$16,$AM$15&lt;&gt;$AM$16),COUNTIF($AJ$15:$AM$16,FALSE)=8)</formula>
    </cfRule>
  </conditionalFormatting>
  <conditionalFormatting sqref="Y17:AG18">
    <cfRule type="expression" dxfId="310" priority="60">
      <formula>OR(AND($AJ$17=TRUE,$AL$17=TRUE,$I$18&lt;&gt;"",$S$18&lt;&gt;"",$I$18=$S$18),AND($AK$17=TRUE,$AM$17=TRUE))</formula>
    </cfRule>
    <cfRule type="expression" dxfId="309" priority="61">
      <formula>$Y$17=""</formula>
    </cfRule>
  </conditionalFormatting>
  <conditionalFormatting sqref="Y19:AG20">
    <cfRule type="expression" dxfId="308" priority="2">
      <formula>OR($AJ$19&lt;&gt;$AJ$20,$AK$19&lt;&gt;$AK$20,$AL$19&lt;&gt;$AL$20,$AM$19&lt;&gt;$AM$20,$AN$19&lt;&gt;$AN$20)</formula>
    </cfRule>
    <cfRule type="expression" dxfId="307" priority="3">
      <formula>COUNTIF($AJ$19:$AN$20,FALSE)=10</formula>
    </cfRule>
    <cfRule type="notContainsBlanks" dxfId="306" priority="1">
      <formula>LEN(TRIM(Y19))&gt;0</formula>
    </cfRule>
    <cfRule type="expression" dxfId="305" priority="4">
      <formula>OR(AND($AJ$19=TRUE,$AJ$20=TRUE),AND($AK$19=TRUE,$AK$20=TRUE),AND($AL$19=TRUE,$AL$20=TRUE),AND($AM$19=TRUE,$AM$20=TRUE),AND($AN$19=TRUE,$AN$20=TRUE))</formula>
    </cfRule>
  </conditionalFormatting>
  <conditionalFormatting sqref="Y21:AG22">
    <cfRule type="expression" dxfId="304" priority="24">
      <formula>AND($F$22&lt;&gt;"",$P$22&lt;&gt;"",$F$22=$P$22)</formula>
    </cfRule>
    <cfRule type="expression" dxfId="303" priority="25">
      <formula>$Y$21=""</formula>
    </cfRule>
  </conditionalFormatting>
  <conditionalFormatting sqref="Y23:AG25">
    <cfRule type="containsBlanks" dxfId="302" priority="6">
      <formula>LEN(TRIM(Y23))=0</formula>
    </cfRule>
  </conditionalFormatting>
  <conditionalFormatting sqref="Y26:AG27">
    <cfRule type="expression" dxfId="301" priority="27">
      <formula>OR(AND($AJ$26=TRUE,$AL$26=TRUE),AND($AK$26=TRUE,$AM$26=TRUE))</formula>
    </cfRule>
    <cfRule type="expression" dxfId="300" priority="56">
      <formula>$Y$26:$AG$28=""</formula>
    </cfRule>
  </conditionalFormatting>
  <dataValidations count="2">
    <dataValidation imeMode="off" allowBlank="1" showInputMessage="1" showErrorMessage="1" sqref="E16 O16" xr:uid="{C0962A5A-2AC4-49FA-9A2A-1C62B0D61EB7}"/>
    <dataValidation imeMode="hiragana" allowBlank="1" showInputMessage="1" showErrorMessage="1" sqref="Y7:AG27 H20:M20 R20:W20" xr:uid="{09471E7B-BFA3-44F1-922C-AF575C7EE014}"/>
  </dataValidations>
  <pageMargins left="0.70866141732283472" right="0.31496062992125984" top="0.62992125984251968" bottom="0.74803149606299213" header="0.31496062992125984" footer="0.31496062992125984"/>
  <pageSetup paperSize="9" scale="80" orientation="portrait" blackAndWhite="1" r:id="rId1"/>
  <headerFooter>
    <oddFooter>&amp;C&amp;"ＭＳ 明朝,標準" 加算⑧（従業員②-3）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Group Box 1">
              <controlPr defaultSize="0" autoFill="0" autoPict="0">
                <anchor moveWithCells="1">
                  <from>
                    <xdr:col>14</xdr:col>
                    <xdr:colOff>0</xdr:colOff>
                    <xdr:row>9</xdr:row>
                    <xdr:rowOff>31750</xdr:rowOff>
                  </from>
                  <to>
                    <xdr:col>23</xdr:col>
                    <xdr:colOff>69850</xdr:colOff>
                    <xdr:row>10</xdr:row>
                    <xdr:rowOff>241300</xdr:rowOff>
                  </to>
                </anchor>
              </controlPr>
            </control>
          </mc:Choice>
        </mc:AlternateContent>
        <mc:AlternateContent xmlns:mc="http://schemas.openxmlformats.org/markup-compatibility/2006">
          <mc:Choice Requires="x14">
            <control shapeId="20482" r:id="rId5" name="Group Box 2">
              <controlPr defaultSize="0" autoFill="0" autoPict="0">
                <anchor moveWithCells="1">
                  <from>
                    <xdr:col>4</xdr:col>
                    <xdr:colOff>0</xdr:colOff>
                    <xdr:row>8</xdr:row>
                    <xdr:rowOff>260350</xdr:rowOff>
                  </from>
                  <to>
                    <xdr:col>13</xdr:col>
                    <xdr:colOff>304800</xdr:colOff>
                    <xdr:row>10</xdr:row>
                    <xdr:rowOff>336550</xdr:rowOff>
                  </to>
                </anchor>
              </controlPr>
            </control>
          </mc:Choice>
        </mc:AlternateContent>
        <mc:AlternateContent xmlns:mc="http://schemas.openxmlformats.org/markup-compatibility/2006">
          <mc:Choice Requires="x14">
            <control shapeId="20483"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20484"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20485" r:id="rId8" name="Group Box 5">
              <controlPr defaultSize="0" autoFill="0" autoPict="0">
                <anchor moveWithCells="1">
                  <from>
                    <xdr:col>4</xdr:col>
                    <xdr:colOff>0</xdr:colOff>
                    <xdr:row>20</xdr:row>
                    <xdr:rowOff>0</xdr:rowOff>
                  </from>
                  <to>
                    <xdr:col>14</xdr:col>
                    <xdr:colOff>12700</xdr:colOff>
                    <xdr:row>21</xdr:row>
                    <xdr:rowOff>336550</xdr:rowOff>
                  </to>
                </anchor>
              </controlPr>
            </control>
          </mc:Choice>
        </mc:AlternateContent>
        <mc:AlternateContent xmlns:mc="http://schemas.openxmlformats.org/markup-compatibility/2006">
          <mc:Choice Requires="x14">
            <control shapeId="20486" r:id="rId9" name="Group Box 6">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20487" r:id="rId10" name="Group Box 7">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20488" r:id="rId11" name="Group Box 8">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20489" r:id="rId12" name="Group Box 9">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0490" r:id="rId13" name="Group Box 10">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0491" r:id="rId14" name="Group Box 11">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0492" r:id="rId15" name="Group Box 12">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0493" r:id="rId16" name="Group Box 13">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0494" r:id="rId17" name="Group Box 14">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20495"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20496" r:id="rId19" name="Check Box 16">
              <controlPr locked="0" defaultSize="0" autoFill="0" autoLine="0" autoPict="0">
                <anchor moveWithCells="1">
                  <from>
                    <xdr:col>4</xdr:col>
                    <xdr:colOff>69850</xdr:colOff>
                    <xdr:row>9</xdr:row>
                    <xdr:rowOff>0</xdr:rowOff>
                  </from>
                  <to>
                    <xdr:col>5</xdr:col>
                    <xdr:colOff>107950</xdr:colOff>
                    <xdr:row>9</xdr:row>
                    <xdr:rowOff>304800</xdr:rowOff>
                  </to>
                </anchor>
              </controlPr>
            </control>
          </mc:Choice>
        </mc:AlternateContent>
        <mc:AlternateContent xmlns:mc="http://schemas.openxmlformats.org/markup-compatibility/2006">
          <mc:Choice Requires="x14">
            <control shapeId="20497" r:id="rId20" name="Check Box 17">
              <controlPr locked="0" defaultSize="0" autoFill="0" autoLine="0" autoPict="0">
                <anchor moveWithCells="1">
                  <from>
                    <xdr:col>7</xdr:col>
                    <xdr:colOff>50800</xdr:colOff>
                    <xdr:row>9</xdr:row>
                    <xdr:rowOff>12700</xdr:rowOff>
                  </from>
                  <to>
                    <xdr:col>8</xdr:col>
                    <xdr:colOff>76200</xdr:colOff>
                    <xdr:row>9</xdr:row>
                    <xdr:rowOff>298450</xdr:rowOff>
                  </to>
                </anchor>
              </controlPr>
            </control>
          </mc:Choice>
        </mc:AlternateContent>
        <mc:AlternateContent xmlns:mc="http://schemas.openxmlformats.org/markup-compatibility/2006">
          <mc:Choice Requires="x14">
            <control shapeId="20498" r:id="rId21" name="Check Box 18">
              <controlPr locked="0" defaultSize="0" autoFill="0" autoLine="0" autoPict="0">
                <anchor moveWithCells="1">
                  <from>
                    <xdr:col>14</xdr:col>
                    <xdr:colOff>57150</xdr:colOff>
                    <xdr:row>9</xdr:row>
                    <xdr:rowOff>38100</xdr:rowOff>
                  </from>
                  <to>
                    <xdr:col>15</xdr:col>
                    <xdr:colOff>127000</xdr:colOff>
                    <xdr:row>9</xdr:row>
                    <xdr:rowOff>266700</xdr:rowOff>
                  </to>
                </anchor>
              </controlPr>
            </control>
          </mc:Choice>
        </mc:AlternateContent>
        <mc:AlternateContent xmlns:mc="http://schemas.openxmlformats.org/markup-compatibility/2006">
          <mc:Choice Requires="x14">
            <control shapeId="20499" r:id="rId22" name="Check Box 19">
              <controlPr locked="0" defaultSize="0" autoFill="0" autoLine="0" autoPict="0">
                <anchor moveWithCells="1">
                  <from>
                    <xdr:col>17</xdr:col>
                    <xdr:colOff>69850</xdr:colOff>
                    <xdr:row>9</xdr:row>
                    <xdr:rowOff>31750</xdr:rowOff>
                  </from>
                  <to>
                    <xdr:col>18</xdr:col>
                    <xdr:colOff>88900</xdr:colOff>
                    <xdr:row>9</xdr:row>
                    <xdr:rowOff>285750</xdr:rowOff>
                  </to>
                </anchor>
              </controlPr>
            </control>
          </mc:Choice>
        </mc:AlternateContent>
        <mc:AlternateContent xmlns:mc="http://schemas.openxmlformats.org/markup-compatibility/2006">
          <mc:Choice Requires="x14">
            <control shapeId="20500" r:id="rId23" name="Check Box 20">
              <controlPr locked="0" defaultSize="0" autoFill="0" autoLine="0" autoPict="0">
                <anchor moveWithCells="1">
                  <from>
                    <xdr:col>4</xdr:col>
                    <xdr:colOff>69850</xdr:colOff>
                    <xdr:row>10</xdr:row>
                    <xdr:rowOff>38100</xdr:rowOff>
                  </from>
                  <to>
                    <xdr:col>5</xdr:col>
                    <xdr:colOff>152400</xdr:colOff>
                    <xdr:row>10</xdr:row>
                    <xdr:rowOff>298450</xdr:rowOff>
                  </to>
                </anchor>
              </controlPr>
            </control>
          </mc:Choice>
        </mc:AlternateContent>
        <mc:AlternateContent xmlns:mc="http://schemas.openxmlformats.org/markup-compatibility/2006">
          <mc:Choice Requires="x14">
            <control shapeId="20501" r:id="rId24" name="Check Box 21">
              <controlPr locked="0" defaultSize="0" autoFill="0" autoLine="0" autoPict="0">
                <anchor moveWithCells="1">
                  <from>
                    <xdr:col>14</xdr:col>
                    <xdr:colOff>57150</xdr:colOff>
                    <xdr:row>10</xdr:row>
                    <xdr:rowOff>50800</xdr:rowOff>
                  </from>
                  <to>
                    <xdr:col>15</xdr:col>
                    <xdr:colOff>107950</xdr:colOff>
                    <xdr:row>10</xdr:row>
                    <xdr:rowOff>298450</xdr:rowOff>
                  </to>
                </anchor>
              </controlPr>
            </control>
          </mc:Choice>
        </mc:AlternateContent>
        <mc:AlternateContent xmlns:mc="http://schemas.openxmlformats.org/markup-compatibility/2006">
          <mc:Choice Requires="x14">
            <control shapeId="20502" r:id="rId25" name="Check Box 22">
              <controlPr locked="0" defaultSize="0" autoFill="0" autoLine="0" autoPict="0">
                <anchor moveWithCells="1">
                  <from>
                    <xdr:col>4</xdr:col>
                    <xdr:colOff>76200</xdr:colOff>
                    <xdr:row>11</xdr:row>
                    <xdr:rowOff>69850</xdr:rowOff>
                  </from>
                  <to>
                    <xdr:col>5</xdr:col>
                    <xdr:colOff>95250</xdr:colOff>
                    <xdr:row>11</xdr:row>
                    <xdr:rowOff>304800</xdr:rowOff>
                  </to>
                </anchor>
              </controlPr>
            </control>
          </mc:Choice>
        </mc:AlternateContent>
        <mc:AlternateContent xmlns:mc="http://schemas.openxmlformats.org/markup-compatibility/2006">
          <mc:Choice Requires="x14">
            <control shapeId="20503" r:id="rId26" name="Check Box 23">
              <controlPr locked="0" defaultSize="0" autoFill="0" autoLine="0" autoPict="0">
                <anchor moveWithCells="1">
                  <from>
                    <xdr:col>14</xdr:col>
                    <xdr:colOff>57150</xdr:colOff>
                    <xdr:row>11</xdr:row>
                    <xdr:rowOff>69850</xdr:rowOff>
                  </from>
                  <to>
                    <xdr:col>15</xdr:col>
                    <xdr:colOff>88900</xdr:colOff>
                    <xdr:row>11</xdr:row>
                    <xdr:rowOff>304800</xdr:rowOff>
                  </to>
                </anchor>
              </controlPr>
            </control>
          </mc:Choice>
        </mc:AlternateContent>
        <mc:AlternateContent xmlns:mc="http://schemas.openxmlformats.org/markup-compatibility/2006">
          <mc:Choice Requires="x14">
            <control shapeId="20504" r:id="rId27" name="Check Box 24">
              <controlPr locked="0" defaultSize="0" autoFill="0" autoLine="0" autoPict="0">
                <anchor moveWithCells="1">
                  <from>
                    <xdr:col>4</xdr:col>
                    <xdr:colOff>76200</xdr:colOff>
                    <xdr:row>12</xdr:row>
                    <xdr:rowOff>76200</xdr:rowOff>
                  </from>
                  <to>
                    <xdr:col>5</xdr:col>
                    <xdr:colOff>95250</xdr:colOff>
                    <xdr:row>12</xdr:row>
                    <xdr:rowOff>336550</xdr:rowOff>
                  </to>
                </anchor>
              </controlPr>
            </control>
          </mc:Choice>
        </mc:AlternateContent>
        <mc:AlternateContent xmlns:mc="http://schemas.openxmlformats.org/markup-compatibility/2006">
          <mc:Choice Requires="x14">
            <control shapeId="20505" r:id="rId28" name="Check Box 25">
              <controlPr locked="0" defaultSize="0" autoFill="0" autoLine="0" autoPict="0">
                <anchor moveWithCells="1">
                  <from>
                    <xdr:col>4</xdr:col>
                    <xdr:colOff>88900</xdr:colOff>
                    <xdr:row>13</xdr:row>
                    <xdr:rowOff>222250</xdr:rowOff>
                  </from>
                  <to>
                    <xdr:col>5</xdr:col>
                    <xdr:colOff>57150</xdr:colOff>
                    <xdr:row>13</xdr:row>
                    <xdr:rowOff>457200</xdr:rowOff>
                  </to>
                </anchor>
              </controlPr>
            </control>
          </mc:Choice>
        </mc:AlternateContent>
        <mc:AlternateContent xmlns:mc="http://schemas.openxmlformats.org/markup-compatibility/2006">
          <mc:Choice Requires="x14">
            <control shapeId="20506" r:id="rId29" name="Check Box 26">
              <controlPr locked="0" defaultSize="0" autoFill="0" autoLine="0" autoPict="0">
                <anchor moveWithCells="1">
                  <from>
                    <xdr:col>6</xdr:col>
                    <xdr:colOff>95250</xdr:colOff>
                    <xdr:row>13</xdr:row>
                    <xdr:rowOff>260350</xdr:rowOff>
                  </from>
                  <to>
                    <xdr:col>6</xdr:col>
                    <xdr:colOff>317500</xdr:colOff>
                    <xdr:row>13</xdr:row>
                    <xdr:rowOff>419100</xdr:rowOff>
                  </to>
                </anchor>
              </controlPr>
            </control>
          </mc:Choice>
        </mc:AlternateContent>
        <mc:AlternateContent xmlns:mc="http://schemas.openxmlformats.org/markup-compatibility/2006">
          <mc:Choice Requires="x14">
            <control shapeId="20507" r:id="rId30" name="Check Box 27">
              <controlPr locked="0" defaultSize="0" autoFill="0" autoLine="0" autoPict="0">
                <anchor moveWithCells="1">
                  <from>
                    <xdr:col>8</xdr:col>
                    <xdr:colOff>12700</xdr:colOff>
                    <xdr:row>13</xdr:row>
                    <xdr:rowOff>203200</xdr:rowOff>
                  </from>
                  <to>
                    <xdr:col>8</xdr:col>
                    <xdr:colOff>260350</xdr:colOff>
                    <xdr:row>13</xdr:row>
                    <xdr:rowOff>469900</xdr:rowOff>
                  </to>
                </anchor>
              </controlPr>
            </control>
          </mc:Choice>
        </mc:AlternateContent>
        <mc:AlternateContent xmlns:mc="http://schemas.openxmlformats.org/markup-compatibility/2006">
          <mc:Choice Requires="x14">
            <control shapeId="20508" r:id="rId31" name="Check Box 28">
              <controlPr locked="0" defaultSize="0" autoFill="0" autoLine="0" autoPict="0">
                <anchor moveWithCells="1">
                  <from>
                    <xdr:col>14</xdr:col>
                    <xdr:colOff>95250</xdr:colOff>
                    <xdr:row>13</xdr:row>
                    <xdr:rowOff>190500</xdr:rowOff>
                  </from>
                  <to>
                    <xdr:col>15</xdr:col>
                    <xdr:colOff>133350</xdr:colOff>
                    <xdr:row>13</xdr:row>
                    <xdr:rowOff>438150</xdr:rowOff>
                  </to>
                </anchor>
              </controlPr>
            </control>
          </mc:Choice>
        </mc:AlternateContent>
        <mc:AlternateContent xmlns:mc="http://schemas.openxmlformats.org/markup-compatibility/2006">
          <mc:Choice Requires="x14">
            <control shapeId="20509" r:id="rId32" name="Check Box 29">
              <controlPr locked="0" defaultSize="0" autoFill="0" autoLine="0" autoPict="0">
                <anchor moveWithCells="1">
                  <from>
                    <xdr:col>18</xdr:col>
                    <xdr:colOff>31750</xdr:colOff>
                    <xdr:row>13</xdr:row>
                    <xdr:rowOff>190500</xdr:rowOff>
                  </from>
                  <to>
                    <xdr:col>19</xdr:col>
                    <xdr:colOff>0</xdr:colOff>
                    <xdr:row>13</xdr:row>
                    <xdr:rowOff>431800</xdr:rowOff>
                  </to>
                </anchor>
              </controlPr>
            </control>
          </mc:Choice>
        </mc:AlternateContent>
        <mc:AlternateContent xmlns:mc="http://schemas.openxmlformats.org/markup-compatibility/2006">
          <mc:Choice Requires="x14">
            <control shapeId="20510" r:id="rId33" name="Check Box 30">
              <controlPr locked="0" defaultSize="0" autoFill="0" autoLine="0" autoPict="0">
                <anchor moveWithCells="1">
                  <from>
                    <xdr:col>4</xdr:col>
                    <xdr:colOff>76200</xdr:colOff>
                    <xdr:row>14</xdr:row>
                    <xdr:rowOff>114300</xdr:rowOff>
                  </from>
                  <to>
                    <xdr:col>5</xdr:col>
                    <xdr:colOff>57150</xdr:colOff>
                    <xdr:row>14</xdr:row>
                    <xdr:rowOff>323850</xdr:rowOff>
                  </to>
                </anchor>
              </controlPr>
            </control>
          </mc:Choice>
        </mc:AlternateContent>
        <mc:AlternateContent xmlns:mc="http://schemas.openxmlformats.org/markup-compatibility/2006">
          <mc:Choice Requires="x14">
            <control shapeId="20511" r:id="rId34" name="Check Box 31">
              <controlPr locked="0" defaultSize="0" autoFill="0" autoLine="0" autoPict="0">
                <anchor moveWithCells="1">
                  <from>
                    <xdr:col>6</xdr:col>
                    <xdr:colOff>107950</xdr:colOff>
                    <xdr:row>14</xdr:row>
                    <xdr:rowOff>133350</xdr:rowOff>
                  </from>
                  <to>
                    <xdr:col>7</xdr:col>
                    <xdr:colOff>0</xdr:colOff>
                    <xdr:row>14</xdr:row>
                    <xdr:rowOff>304800</xdr:rowOff>
                  </to>
                </anchor>
              </controlPr>
            </control>
          </mc:Choice>
        </mc:AlternateContent>
        <mc:AlternateContent xmlns:mc="http://schemas.openxmlformats.org/markup-compatibility/2006">
          <mc:Choice Requires="x14">
            <control shapeId="20512" r:id="rId35" name="Check Box 32">
              <controlPr locked="0" defaultSize="0" autoFill="0" autoLine="0" autoPict="0">
                <anchor moveWithCells="1">
                  <from>
                    <xdr:col>8</xdr:col>
                    <xdr:colOff>12700</xdr:colOff>
                    <xdr:row>14</xdr:row>
                    <xdr:rowOff>88900</xdr:rowOff>
                  </from>
                  <to>
                    <xdr:col>8</xdr:col>
                    <xdr:colOff>260350</xdr:colOff>
                    <xdr:row>14</xdr:row>
                    <xdr:rowOff>355600</xdr:rowOff>
                  </to>
                </anchor>
              </controlPr>
            </control>
          </mc:Choice>
        </mc:AlternateContent>
        <mc:AlternateContent xmlns:mc="http://schemas.openxmlformats.org/markup-compatibility/2006">
          <mc:Choice Requires="x14">
            <control shapeId="20513" r:id="rId36" name="Check Box 33">
              <controlPr locked="0" defaultSize="0" autoFill="0" autoLine="0" autoPict="0">
                <anchor moveWithCells="1">
                  <from>
                    <xdr:col>11</xdr:col>
                    <xdr:colOff>19050</xdr:colOff>
                    <xdr:row>14</xdr:row>
                    <xdr:rowOff>88900</xdr:rowOff>
                  </from>
                  <to>
                    <xdr:col>12</xdr:col>
                    <xdr:colOff>0</xdr:colOff>
                    <xdr:row>14</xdr:row>
                    <xdr:rowOff>342900</xdr:rowOff>
                  </to>
                </anchor>
              </controlPr>
            </control>
          </mc:Choice>
        </mc:AlternateContent>
        <mc:AlternateContent xmlns:mc="http://schemas.openxmlformats.org/markup-compatibility/2006">
          <mc:Choice Requires="x14">
            <control shapeId="20514" r:id="rId37" name="Check Box 34">
              <controlPr locked="0" defaultSize="0" autoFill="0" autoLine="0" autoPict="0">
                <anchor moveWithCells="1">
                  <from>
                    <xdr:col>14</xdr:col>
                    <xdr:colOff>95250</xdr:colOff>
                    <xdr:row>14</xdr:row>
                    <xdr:rowOff>107950</xdr:rowOff>
                  </from>
                  <to>
                    <xdr:col>15</xdr:col>
                    <xdr:colOff>133350</xdr:colOff>
                    <xdr:row>14</xdr:row>
                    <xdr:rowOff>342900</xdr:rowOff>
                  </to>
                </anchor>
              </controlPr>
            </control>
          </mc:Choice>
        </mc:AlternateContent>
        <mc:AlternateContent xmlns:mc="http://schemas.openxmlformats.org/markup-compatibility/2006">
          <mc:Choice Requires="x14">
            <control shapeId="20515" r:id="rId38" name="Check Box 35">
              <controlPr locked="0" defaultSize="0" autoFill="0" autoLine="0" autoPict="0">
                <anchor moveWithCells="1">
                  <from>
                    <xdr:col>16</xdr:col>
                    <xdr:colOff>152400</xdr:colOff>
                    <xdr:row>14</xdr:row>
                    <xdr:rowOff>133350</xdr:rowOff>
                  </from>
                  <to>
                    <xdr:col>17</xdr:col>
                    <xdr:colOff>57150</xdr:colOff>
                    <xdr:row>14</xdr:row>
                    <xdr:rowOff>323850</xdr:rowOff>
                  </to>
                </anchor>
              </controlPr>
            </control>
          </mc:Choice>
        </mc:AlternateContent>
        <mc:AlternateContent xmlns:mc="http://schemas.openxmlformats.org/markup-compatibility/2006">
          <mc:Choice Requires="x14">
            <control shapeId="20516" r:id="rId39" name="Check Box 36">
              <controlPr locked="0" defaultSize="0" autoFill="0" autoLine="0" autoPict="0">
                <anchor moveWithCells="1">
                  <from>
                    <xdr:col>18</xdr:col>
                    <xdr:colOff>38100</xdr:colOff>
                    <xdr:row>14</xdr:row>
                    <xdr:rowOff>95250</xdr:rowOff>
                  </from>
                  <to>
                    <xdr:col>18</xdr:col>
                    <xdr:colOff>260350</xdr:colOff>
                    <xdr:row>14</xdr:row>
                    <xdr:rowOff>342900</xdr:rowOff>
                  </to>
                </anchor>
              </controlPr>
            </control>
          </mc:Choice>
        </mc:AlternateContent>
        <mc:AlternateContent xmlns:mc="http://schemas.openxmlformats.org/markup-compatibility/2006">
          <mc:Choice Requires="x14">
            <control shapeId="20517" r:id="rId40" name="Check Box 37">
              <controlPr locked="0" defaultSize="0" autoFill="0" autoLine="0" autoPict="0">
                <anchor moveWithCells="1">
                  <from>
                    <xdr:col>20</xdr:col>
                    <xdr:colOff>152400</xdr:colOff>
                    <xdr:row>14</xdr:row>
                    <xdr:rowOff>127000</xdr:rowOff>
                  </from>
                  <to>
                    <xdr:col>22</xdr:col>
                    <xdr:colOff>0</xdr:colOff>
                    <xdr:row>14</xdr:row>
                    <xdr:rowOff>342900</xdr:rowOff>
                  </to>
                </anchor>
              </controlPr>
            </control>
          </mc:Choice>
        </mc:AlternateContent>
        <mc:AlternateContent xmlns:mc="http://schemas.openxmlformats.org/markup-compatibility/2006">
          <mc:Choice Requires="x14">
            <control shapeId="20518" r:id="rId41" name="Check Box 38">
              <controlPr locked="0" defaultSize="0" autoFill="0" autoLine="0" autoPict="0">
                <anchor moveWithCells="1">
                  <from>
                    <xdr:col>4</xdr:col>
                    <xdr:colOff>31750</xdr:colOff>
                    <xdr:row>16</xdr:row>
                    <xdr:rowOff>31750</xdr:rowOff>
                  </from>
                  <to>
                    <xdr:col>5</xdr:col>
                    <xdr:colOff>31750</xdr:colOff>
                    <xdr:row>16</xdr:row>
                    <xdr:rowOff>279400</xdr:rowOff>
                  </to>
                </anchor>
              </controlPr>
            </control>
          </mc:Choice>
        </mc:AlternateContent>
        <mc:AlternateContent xmlns:mc="http://schemas.openxmlformats.org/markup-compatibility/2006">
          <mc:Choice Requires="x14">
            <control shapeId="20519" r:id="rId42" name="Check Box 39">
              <controlPr locked="0" defaultSize="0" autoFill="0" autoLine="0" autoPict="0">
                <anchor moveWithCells="1">
                  <from>
                    <xdr:col>8</xdr:col>
                    <xdr:colOff>50800</xdr:colOff>
                    <xdr:row>16</xdr:row>
                    <xdr:rowOff>76200</xdr:rowOff>
                  </from>
                  <to>
                    <xdr:col>9</xdr:col>
                    <xdr:colOff>0</xdr:colOff>
                    <xdr:row>16</xdr:row>
                    <xdr:rowOff>260350</xdr:rowOff>
                  </to>
                </anchor>
              </controlPr>
            </control>
          </mc:Choice>
        </mc:AlternateContent>
        <mc:AlternateContent xmlns:mc="http://schemas.openxmlformats.org/markup-compatibility/2006">
          <mc:Choice Requires="x14">
            <control shapeId="20520" r:id="rId43" name="Check Box 40">
              <controlPr locked="0" defaultSize="0" autoFill="0" autoLine="0" autoPict="0">
                <anchor moveWithCells="1">
                  <from>
                    <xdr:col>14</xdr:col>
                    <xdr:colOff>31750</xdr:colOff>
                    <xdr:row>16</xdr:row>
                    <xdr:rowOff>31750</xdr:rowOff>
                  </from>
                  <to>
                    <xdr:col>15</xdr:col>
                    <xdr:colOff>31750</xdr:colOff>
                    <xdr:row>16</xdr:row>
                    <xdr:rowOff>279400</xdr:rowOff>
                  </to>
                </anchor>
              </controlPr>
            </control>
          </mc:Choice>
        </mc:AlternateContent>
        <mc:AlternateContent xmlns:mc="http://schemas.openxmlformats.org/markup-compatibility/2006">
          <mc:Choice Requires="x14">
            <control shapeId="20521" r:id="rId44" name="Check Box 41">
              <controlPr locked="0" defaultSize="0" autoFill="0" autoLine="0" autoPict="0">
                <anchor moveWithCells="1">
                  <from>
                    <xdr:col>18</xdr:col>
                    <xdr:colOff>50800</xdr:colOff>
                    <xdr:row>16</xdr:row>
                    <xdr:rowOff>38100</xdr:rowOff>
                  </from>
                  <to>
                    <xdr:col>19</xdr:col>
                    <xdr:colOff>12700</xdr:colOff>
                    <xdr:row>16</xdr:row>
                    <xdr:rowOff>298450</xdr:rowOff>
                  </to>
                </anchor>
              </controlPr>
            </control>
          </mc:Choice>
        </mc:AlternateContent>
        <mc:AlternateContent xmlns:mc="http://schemas.openxmlformats.org/markup-compatibility/2006">
          <mc:Choice Requires="x14">
            <control shapeId="20522" r:id="rId45" name="Check Box 42">
              <controlPr locked="0" defaultSize="0" autoFill="0" autoLine="0" autoPict="0">
                <anchor moveWithCells="1">
                  <from>
                    <xdr:col>4</xdr:col>
                    <xdr:colOff>38100</xdr:colOff>
                    <xdr:row>25</xdr:row>
                    <xdr:rowOff>38100</xdr:rowOff>
                  </from>
                  <to>
                    <xdr:col>5</xdr:col>
                    <xdr:colOff>69850</xdr:colOff>
                    <xdr:row>25</xdr:row>
                    <xdr:rowOff>298450</xdr:rowOff>
                  </to>
                </anchor>
              </controlPr>
            </control>
          </mc:Choice>
        </mc:AlternateContent>
        <mc:AlternateContent xmlns:mc="http://schemas.openxmlformats.org/markup-compatibility/2006">
          <mc:Choice Requires="x14">
            <control shapeId="20523" r:id="rId46" name="Check Box 43">
              <controlPr locked="0" defaultSize="0" autoFill="0" autoLine="0" autoPict="0">
                <anchor moveWithCells="1">
                  <from>
                    <xdr:col>8</xdr:col>
                    <xdr:colOff>107950</xdr:colOff>
                    <xdr:row>25</xdr:row>
                    <xdr:rowOff>38100</xdr:rowOff>
                  </from>
                  <to>
                    <xdr:col>9</xdr:col>
                    <xdr:colOff>69850</xdr:colOff>
                    <xdr:row>25</xdr:row>
                    <xdr:rowOff>298450</xdr:rowOff>
                  </to>
                </anchor>
              </controlPr>
            </control>
          </mc:Choice>
        </mc:AlternateContent>
        <mc:AlternateContent xmlns:mc="http://schemas.openxmlformats.org/markup-compatibility/2006">
          <mc:Choice Requires="x14">
            <control shapeId="20524" r:id="rId47" name="Check Box 44">
              <controlPr locked="0" defaultSize="0" autoFill="0" autoLine="0" autoPict="0">
                <anchor moveWithCells="1">
                  <from>
                    <xdr:col>14</xdr:col>
                    <xdr:colOff>50800</xdr:colOff>
                    <xdr:row>25</xdr:row>
                    <xdr:rowOff>38100</xdr:rowOff>
                  </from>
                  <to>
                    <xdr:col>15</xdr:col>
                    <xdr:colOff>69850</xdr:colOff>
                    <xdr:row>25</xdr:row>
                    <xdr:rowOff>298450</xdr:rowOff>
                  </to>
                </anchor>
              </controlPr>
            </control>
          </mc:Choice>
        </mc:AlternateContent>
        <mc:AlternateContent xmlns:mc="http://schemas.openxmlformats.org/markup-compatibility/2006">
          <mc:Choice Requires="x14">
            <control shapeId="20525"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20526" r:id="rId49" name="Check Box 46">
              <controlPr locked="0" defaultSize="0" autoFill="0" autoLine="0" autoPict="0">
                <anchor moveWithCells="1">
                  <from>
                    <xdr:col>14</xdr:col>
                    <xdr:colOff>50800</xdr:colOff>
                    <xdr:row>18</xdr:row>
                    <xdr:rowOff>114300</xdr:rowOff>
                  </from>
                  <to>
                    <xdr:col>15</xdr:col>
                    <xdr:colOff>31750</xdr:colOff>
                    <xdr:row>18</xdr:row>
                    <xdr:rowOff>317500</xdr:rowOff>
                  </to>
                </anchor>
              </controlPr>
            </control>
          </mc:Choice>
        </mc:AlternateContent>
        <mc:AlternateContent xmlns:mc="http://schemas.openxmlformats.org/markup-compatibility/2006">
          <mc:Choice Requires="x14">
            <control shapeId="20527" r:id="rId50" name="Check Box 47">
              <controlPr locked="0" defaultSize="0" autoFill="0" autoLine="0" autoPict="0">
                <anchor moveWithCells="1">
                  <from>
                    <xdr:col>16</xdr:col>
                    <xdr:colOff>107950</xdr:colOff>
                    <xdr:row>18</xdr:row>
                    <xdr:rowOff>107950</xdr:rowOff>
                  </from>
                  <to>
                    <xdr:col>16</xdr:col>
                    <xdr:colOff>304800</xdr:colOff>
                    <xdr:row>18</xdr:row>
                    <xdr:rowOff>317500</xdr:rowOff>
                  </to>
                </anchor>
              </controlPr>
            </control>
          </mc:Choice>
        </mc:AlternateContent>
        <mc:AlternateContent xmlns:mc="http://schemas.openxmlformats.org/markup-compatibility/2006">
          <mc:Choice Requires="x14">
            <control shapeId="20528"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20529"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20530" r:id="rId53" name="Check Box 50">
              <controlPr locked="0" defaultSize="0" autoFill="0" autoLine="0" autoPict="0">
                <anchor moveWithCells="1">
                  <from>
                    <xdr:col>14</xdr:col>
                    <xdr:colOff>69850</xdr:colOff>
                    <xdr:row>19</xdr:row>
                    <xdr:rowOff>76200</xdr:rowOff>
                  </from>
                  <to>
                    <xdr:col>15</xdr:col>
                    <xdr:colOff>69850</xdr:colOff>
                    <xdr:row>19</xdr:row>
                    <xdr:rowOff>336550</xdr:rowOff>
                  </to>
                </anchor>
              </controlPr>
            </control>
          </mc:Choice>
        </mc:AlternateContent>
        <mc:AlternateContent xmlns:mc="http://schemas.openxmlformats.org/markup-compatibility/2006">
          <mc:Choice Requires="x14">
            <control shapeId="20531" r:id="rId54" name="Check Box 51">
              <controlPr locked="0" defaultSize="0" autoFill="0" autoLine="0" autoPict="0">
                <anchor moveWithCells="1">
                  <from>
                    <xdr:col>4</xdr:col>
                    <xdr:colOff>69850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20532" r:id="rId55" name="Check Box 52">
              <controlPr locked="0" defaultSize="0" autoFill="0" autoLine="0" autoPict="0">
                <anchor moveWithCells="1">
                  <from>
                    <xdr:col>6</xdr:col>
                    <xdr:colOff>107950</xdr:colOff>
                    <xdr:row>18</xdr:row>
                    <xdr:rowOff>107950</xdr:rowOff>
                  </from>
                  <to>
                    <xdr:col>7</xdr:col>
                    <xdr:colOff>0</xdr:colOff>
                    <xdr:row>18</xdr:row>
                    <xdr:rowOff>317500</xdr:rowOff>
                  </to>
                </anchor>
              </controlPr>
            </control>
          </mc:Choice>
        </mc:AlternateContent>
        <mc:AlternateContent xmlns:mc="http://schemas.openxmlformats.org/markup-compatibility/2006">
          <mc:Choice Requires="x14">
            <control shapeId="20533" r:id="rId56" name="Check Box 53">
              <controlPr locked="0" defaultSize="0" autoFill="0" autoLine="0" autoPict="0">
                <anchor moveWithCells="1">
                  <from>
                    <xdr:col>8</xdr:col>
                    <xdr:colOff>107950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20534"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20535" r:id="rId58" name="Check Box 55">
              <controlPr locked="0" defaultSize="0" autoFill="0" autoLine="0" autoPict="0">
                <anchor moveWithCells="1">
                  <from>
                    <xdr:col>4</xdr:col>
                    <xdr:colOff>69850</xdr:colOff>
                    <xdr:row>19</xdr:row>
                    <xdr:rowOff>107950</xdr:rowOff>
                  </from>
                  <to>
                    <xdr:col>5</xdr:col>
                    <xdr:colOff>76200</xdr:colOff>
                    <xdr:row>19</xdr:row>
                    <xdr:rowOff>355600</xdr:rowOff>
                  </to>
                </anchor>
              </controlPr>
            </control>
          </mc:Choice>
        </mc:AlternateContent>
        <mc:AlternateContent xmlns:mc="http://schemas.openxmlformats.org/markup-compatibility/2006">
          <mc:Choice Requires="x14">
            <control shapeId="20536"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0537" r:id="rId60" name="Check Box 57">
              <controlPr locked="0" defaultSize="0" autoFill="0" autoLine="0" autoPict="0">
                <anchor moveWithCells="1">
                  <from>
                    <xdr:col>16</xdr:col>
                    <xdr:colOff>146050</xdr:colOff>
                    <xdr:row>13</xdr:row>
                    <xdr:rowOff>190500</xdr:rowOff>
                  </from>
                  <to>
                    <xdr:col>17</xdr:col>
                    <xdr:colOff>69850</xdr:colOff>
                    <xdr:row>13</xdr:row>
                    <xdr:rowOff>431800</xdr:rowOff>
                  </to>
                </anchor>
              </controlPr>
            </control>
          </mc:Choice>
        </mc:AlternateContent>
        <mc:AlternateContent xmlns:mc="http://schemas.openxmlformats.org/markup-compatibility/2006">
          <mc:Choice Requires="x14">
            <control shapeId="20538" r:id="rId61" name="Check Box 58">
              <controlPr locked="0" defaultSize="0" autoFill="0" autoLine="0" autoPict="0">
                <anchor moveWithCells="1">
                  <from>
                    <xdr:col>4</xdr:col>
                    <xdr:colOff>19050</xdr:colOff>
                    <xdr:row>7</xdr:row>
                    <xdr:rowOff>266700</xdr:rowOff>
                  </from>
                  <to>
                    <xdr:col>5</xdr:col>
                    <xdr:colOff>12700</xdr:colOff>
                    <xdr:row>8</xdr:row>
                    <xdr:rowOff>228600</xdr:rowOff>
                  </to>
                </anchor>
              </controlPr>
            </control>
          </mc:Choice>
        </mc:AlternateContent>
        <mc:AlternateContent xmlns:mc="http://schemas.openxmlformats.org/markup-compatibility/2006">
          <mc:Choice Requires="x14">
            <control shapeId="20539"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20540"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4</xdr:col>
                    <xdr:colOff>19050</xdr:colOff>
                    <xdr:row>7</xdr:row>
                    <xdr:rowOff>38100</xdr:rowOff>
                  </from>
                  <to>
                    <xdr:col>5</xdr:col>
                    <xdr:colOff>76200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C52D1F3-5DC7-40C1-89E9-40E2E1F8E1FB}">
          <x14:formula1>
            <xm:f>入力規則!$D$2:$D$100</xm:f>
          </x14:formula1>
          <xm:sqref>E7:X7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704B-95A8-4812-86F1-FD044AD7A79C}">
  <sheetPr>
    <tabColor rgb="FFBCE292"/>
    <pageSetUpPr fitToPage="1"/>
  </sheetPr>
  <dimension ref="A1:AH79"/>
  <sheetViews>
    <sheetView zoomScaleNormal="100" workbookViewId="0">
      <selection activeCell="B5" sqref="B5:C5"/>
    </sheetView>
  </sheetViews>
  <sheetFormatPr defaultColWidth="9" defaultRowHeight="15"/>
  <cols>
    <col min="1" max="1" width="1.36328125" style="230" customWidth="1"/>
    <col min="2" max="3" width="3.36328125" style="230" customWidth="1"/>
    <col min="4" max="4" width="10.453125" style="230" customWidth="1"/>
    <col min="5" max="19" width="3.6328125" style="230" customWidth="1"/>
    <col min="20" max="20" width="5" style="230" customWidth="1"/>
    <col min="21" max="21" width="3.6328125" style="230" customWidth="1"/>
    <col min="22" max="22" width="5" style="230" customWidth="1"/>
    <col min="23" max="25" width="3.6328125" style="230" customWidth="1"/>
    <col min="26" max="26" width="3.36328125" style="230" customWidth="1"/>
    <col min="27" max="27" width="3.6328125" style="230" customWidth="1"/>
    <col min="28" max="28" width="50.6328125" style="284" customWidth="1"/>
    <col min="29" max="29" width="9" style="291" hidden="1" customWidth="1"/>
    <col min="30" max="30" width="12.6328125" style="292" hidden="1" customWidth="1"/>
    <col min="31" max="31" width="15.90625" style="292" hidden="1" customWidth="1"/>
    <col min="32" max="32" width="10.6328125" style="146" hidden="1" customWidth="1"/>
    <col min="33" max="33" width="54.26953125" style="230" hidden="1" customWidth="1"/>
    <col min="34" max="34" width="10.6328125" style="230" customWidth="1"/>
    <col min="35" max="35" width="9" style="230" customWidth="1"/>
    <col min="36" max="16384" width="9" style="230"/>
  </cols>
  <sheetData>
    <row r="1" spans="1:34" ht="20.149999999999999" customHeight="1">
      <c r="Y1" s="281"/>
      <c r="Z1" s="282"/>
      <c r="AA1" s="283" t="s">
        <v>283</v>
      </c>
      <c r="AC1" s="285" t="s">
        <v>1</v>
      </c>
      <c r="AD1" s="286"/>
      <c r="AE1" s="286"/>
      <c r="AF1" s="22"/>
      <c r="AG1" s="287"/>
    </row>
    <row r="2" spans="1:34" ht="13.5" customHeight="1">
      <c r="S2" s="232"/>
      <c r="T2" s="233"/>
      <c r="U2" s="289"/>
      <c r="V2" s="289"/>
      <c r="W2" s="289"/>
      <c r="X2" s="289"/>
      <c r="Y2" s="289"/>
      <c r="Z2" s="289"/>
      <c r="AA2" s="234" t="str">
        <f>IF('加算⑧（①-1）'!$E$4="","",'加算⑧（①-1）'!$E$4)</f>
        <v/>
      </c>
    </row>
    <row r="3" spans="1:34" ht="32.5" customHeight="1">
      <c r="B3" s="231" t="s">
        <v>296</v>
      </c>
      <c r="C3" s="231"/>
      <c r="S3" s="232"/>
      <c r="T3" s="233"/>
      <c r="U3" s="289"/>
      <c r="V3" s="289"/>
      <c r="W3" s="289"/>
      <c r="X3" s="289"/>
      <c r="Y3" s="289"/>
      <c r="Z3" s="289"/>
      <c r="AA3" s="234"/>
    </row>
    <row r="4" spans="1:34" s="294" customFormat="1" ht="26.25" customHeight="1">
      <c r="B4" s="295" t="s">
        <v>297</v>
      </c>
      <c r="C4" s="295"/>
      <c r="D4" s="295"/>
      <c r="E4" s="296"/>
      <c r="F4" s="296"/>
      <c r="G4" s="296"/>
      <c r="H4" s="296"/>
      <c r="I4" s="296"/>
      <c r="J4" s="296"/>
      <c r="K4" s="297"/>
      <c r="L4" s="297"/>
      <c r="M4" s="230"/>
      <c r="N4" s="230"/>
      <c r="O4" s="230"/>
      <c r="P4" s="230"/>
      <c r="Q4" s="230"/>
      <c r="R4" s="230"/>
      <c r="S4" s="230"/>
      <c r="T4" s="230"/>
      <c r="U4" s="230"/>
      <c r="V4" s="230"/>
      <c r="W4" s="230"/>
      <c r="X4" s="230"/>
      <c r="Y4" s="230"/>
      <c r="Z4" s="230"/>
      <c r="AA4" s="292"/>
      <c r="AB4" s="226" t="str">
        <f>IF(AA2&lt;&gt;"","","※「加算⑧（①-1）」シートで企業名を入力してください")</f>
        <v>※「加算⑧（①-1）」シートで企業名を入力してください</v>
      </c>
      <c r="AC4" s="299"/>
      <c r="AD4" s="300" t="str">
        <f>IF(AD5=TRUE,"A",(IF(AD6=TRUE,"B","")))</f>
        <v/>
      </c>
      <c r="AE4" s="301">
        <f>COUNTIF(AD5:AD6,"TRUE")</f>
        <v>0</v>
      </c>
      <c r="AF4" s="148"/>
    </row>
    <row r="5" spans="1:34" s="294" customFormat="1" ht="26.25" customHeight="1">
      <c r="B5" s="529"/>
      <c r="C5" s="530"/>
      <c r="D5" s="280" t="s">
        <v>310</v>
      </c>
      <c r="E5" s="273"/>
      <c r="F5" s="273"/>
      <c r="G5" s="273"/>
      <c r="H5" s="273"/>
      <c r="I5" s="273"/>
      <c r="J5" s="273"/>
      <c r="K5" s="222"/>
      <c r="L5" s="222"/>
      <c r="M5" s="230"/>
      <c r="N5" s="230"/>
      <c r="O5" s="230"/>
      <c r="P5" s="230"/>
      <c r="Q5" s="230"/>
      <c r="R5" s="230"/>
      <c r="S5" s="230"/>
      <c r="T5" s="230"/>
      <c r="U5" s="230"/>
      <c r="V5" s="230"/>
      <c r="W5" s="230"/>
      <c r="X5" s="230"/>
      <c r="Y5" s="230"/>
      <c r="Z5" s="230"/>
      <c r="AA5" s="292"/>
      <c r="AB5" s="226" t="str">
        <f>IF(AE4=1,"","※申請書２ページと同じ方（どちらか）に✓をしてください")</f>
        <v>※申請書２ページと同じ方（どちらか）に✓をしてください</v>
      </c>
      <c r="AC5" s="302" t="s">
        <v>4</v>
      </c>
      <c r="AD5" s="12" t="b">
        <v>0</v>
      </c>
      <c r="AE5" s="219" t="s">
        <v>5</v>
      </c>
      <c r="AF5" s="147">
        <v>58</v>
      </c>
    </row>
    <row r="6" spans="1:34" s="294" customFormat="1" ht="26.25" customHeight="1">
      <c r="B6" s="531"/>
      <c r="C6" s="532"/>
      <c r="D6" s="280" t="s">
        <v>311</v>
      </c>
      <c r="E6" s="273"/>
      <c r="F6" s="273"/>
      <c r="G6" s="273"/>
      <c r="H6" s="273"/>
      <c r="I6" s="273"/>
      <c r="J6" s="273"/>
      <c r="K6" s="222"/>
      <c r="L6" s="222"/>
      <c r="M6" s="230"/>
      <c r="N6" s="230"/>
      <c r="O6" s="230"/>
      <c r="P6" s="230"/>
      <c r="Q6" s="230"/>
      <c r="R6" s="230"/>
      <c r="S6" s="230"/>
      <c r="T6" s="230"/>
      <c r="U6" s="230"/>
      <c r="V6" s="230"/>
      <c r="W6" s="230"/>
      <c r="X6" s="230"/>
      <c r="Y6" s="230"/>
      <c r="Z6" s="230"/>
      <c r="AA6" s="292"/>
      <c r="AB6" s="303"/>
      <c r="AC6" s="304" t="s">
        <v>275</v>
      </c>
      <c r="AD6" s="12" t="b">
        <v>0</v>
      </c>
      <c r="AE6" s="219" t="s">
        <v>6</v>
      </c>
      <c r="AF6" s="147">
        <v>45</v>
      </c>
    </row>
    <row r="7" spans="1:34" s="294" customFormat="1" ht="3" customHeight="1">
      <c r="B7" s="280"/>
      <c r="C7" s="280"/>
      <c r="D7" s="280"/>
      <c r="E7" s="273"/>
      <c r="F7" s="273"/>
      <c r="G7" s="273"/>
      <c r="H7" s="273"/>
      <c r="I7" s="273"/>
      <c r="J7" s="273"/>
      <c r="K7" s="222"/>
      <c r="L7" s="222"/>
      <c r="M7" s="230"/>
      <c r="N7" s="230"/>
      <c r="O7" s="230"/>
      <c r="P7" s="230"/>
      <c r="Q7" s="230"/>
      <c r="R7" s="230"/>
      <c r="S7" s="230"/>
      <c r="T7" s="230"/>
      <c r="U7" s="230"/>
      <c r="V7" s="230"/>
      <c r="W7" s="230"/>
      <c r="X7" s="230"/>
      <c r="Y7" s="230"/>
      <c r="Z7" s="230"/>
      <c r="AA7" s="292"/>
      <c r="AB7" s="298"/>
      <c r="AC7" s="299"/>
      <c r="AD7" s="219"/>
      <c r="AE7" s="219" t="s">
        <v>221</v>
      </c>
      <c r="AF7" s="147"/>
    </row>
    <row r="8" spans="1:34" s="294" customFormat="1" ht="7" customHeight="1">
      <c r="B8" s="273"/>
      <c r="C8" s="273"/>
      <c r="D8" s="273"/>
      <c r="E8" s="273"/>
      <c r="F8" s="273"/>
      <c r="G8" s="273"/>
      <c r="H8" s="273"/>
      <c r="I8" s="273"/>
      <c r="J8" s="273"/>
      <c r="K8" s="222"/>
      <c r="L8" s="222"/>
      <c r="M8" s="230"/>
      <c r="N8" s="230"/>
      <c r="O8" s="230"/>
      <c r="P8" s="230"/>
      <c r="Q8" s="230"/>
      <c r="R8" s="230"/>
      <c r="S8" s="230"/>
      <c r="T8" s="230"/>
      <c r="U8" s="230"/>
      <c r="V8" s="230"/>
      <c r="W8" s="230"/>
      <c r="X8" s="230"/>
      <c r="Y8" s="230"/>
      <c r="Z8" s="230"/>
      <c r="AA8" s="292"/>
      <c r="AB8" s="298"/>
      <c r="AC8" s="299"/>
      <c r="AD8" s="371" t="s">
        <v>289</v>
      </c>
      <c r="AE8" s="305"/>
      <c r="AF8" s="148"/>
    </row>
    <row r="9" spans="1:34" s="280" customFormat="1" ht="15.75" customHeight="1">
      <c r="B9" s="412" t="s">
        <v>304</v>
      </c>
      <c r="C9" s="413"/>
      <c r="D9" s="414"/>
      <c r="E9" s="414"/>
      <c r="F9" s="415"/>
      <c r="G9" s="394" t="s">
        <v>8</v>
      </c>
      <c r="H9" s="423"/>
      <c r="I9" s="423"/>
      <c r="J9" s="424"/>
      <c r="K9" s="428" t="s">
        <v>7</v>
      </c>
      <c r="L9" s="429"/>
      <c r="M9" s="430"/>
      <c r="N9" s="430"/>
      <c r="O9" s="430"/>
      <c r="P9" s="430"/>
      <c r="Q9" s="430"/>
      <c r="R9" s="430"/>
      <c r="S9" s="430"/>
      <c r="T9" s="430"/>
      <c r="U9" s="430"/>
      <c r="V9" s="430"/>
      <c r="W9" s="431"/>
      <c r="X9" s="432" t="s">
        <v>222</v>
      </c>
      <c r="Y9" s="433"/>
      <c r="Z9" s="433"/>
      <c r="AA9" s="434"/>
      <c r="AB9" s="306"/>
      <c r="AC9" s="299"/>
      <c r="AD9" s="305" t="s">
        <v>289</v>
      </c>
      <c r="AE9" s="305"/>
      <c r="AF9" s="148"/>
    </row>
    <row r="10" spans="1:34" s="280" customFormat="1" ht="30" customHeight="1">
      <c r="B10" s="416"/>
      <c r="C10" s="417"/>
      <c r="D10" s="418"/>
      <c r="E10" s="418"/>
      <c r="F10" s="419"/>
      <c r="G10" s="425"/>
      <c r="H10" s="426"/>
      <c r="I10" s="426"/>
      <c r="J10" s="427"/>
      <c r="K10" s="441"/>
      <c r="L10" s="442"/>
      <c r="M10" s="442"/>
      <c r="N10" s="442"/>
      <c r="O10" s="442"/>
      <c r="P10" s="442"/>
      <c r="Q10" s="442"/>
      <c r="R10" s="442"/>
      <c r="S10" s="442"/>
      <c r="T10" s="442"/>
      <c r="U10" s="442"/>
      <c r="V10" s="442"/>
      <c r="W10" s="443"/>
      <c r="X10" s="435"/>
      <c r="Y10" s="436"/>
      <c r="Z10" s="436"/>
      <c r="AA10" s="437"/>
      <c r="AB10" s="306"/>
      <c r="AC10" s="299"/>
      <c r="AD10" s="305"/>
      <c r="AE10" s="305"/>
      <c r="AF10" s="148"/>
    </row>
    <row r="11" spans="1:34" s="280" customFormat="1" ht="15.75" customHeight="1">
      <c r="B11" s="416"/>
      <c r="C11" s="417"/>
      <c r="D11" s="418"/>
      <c r="E11" s="418"/>
      <c r="F11" s="419"/>
      <c r="G11" s="394" t="s">
        <v>9</v>
      </c>
      <c r="H11" s="423"/>
      <c r="I11" s="423"/>
      <c r="J11" s="424"/>
      <c r="K11" s="447" t="s">
        <v>7</v>
      </c>
      <c r="L11" s="448"/>
      <c r="M11" s="430"/>
      <c r="N11" s="430"/>
      <c r="O11" s="430"/>
      <c r="P11" s="430"/>
      <c r="Q11" s="430"/>
      <c r="R11" s="430"/>
      <c r="S11" s="430"/>
      <c r="T11" s="430"/>
      <c r="U11" s="430"/>
      <c r="V11" s="430"/>
      <c r="W11" s="431"/>
      <c r="X11" s="435"/>
      <c r="Y11" s="436"/>
      <c r="Z11" s="436"/>
      <c r="AA11" s="437"/>
      <c r="AB11" s="306"/>
      <c r="AC11" s="299"/>
      <c r="AD11" s="305"/>
      <c r="AE11" s="305"/>
      <c r="AF11" s="148"/>
    </row>
    <row r="12" spans="1:34" s="280" customFormat="1" ht="30" customHeight="1">
      <c r="B12" s="416"/>
      <c r="C12" s="417"/>
      <c r="D12" s="418"/>
      <c r="E12" s="418"/>
      <c r="F12" s="419"/>
      <c r="G12" s="444"/>
      <c r="H12" s="445"/>
      <c r="I12" s="445"/>
      <c r="J12" s="446"/>
      <c r="K12" s="449"/>
      <c r="L12" s="450"/>
      <c r="M12" s="450"/>
      <c r="N12" s="450"/>
      <c r="O12" s="450"/>
      <c r="P12" s="450"/>
      <c r="Q12" s="450"/>
      <c r="R12" s="450"/>
      <c r="S12" s="450"/>
      <c r="T12" s="450"/>
      <c r="U12" s="450"/>
      <c r="V12" s="450"/>
      <c r="W12" s="451"/>
      <c r="X12" s="435"/>
      <c r="Y12" s="436"/>
      <c r="Z12" s="436"/>
      <c r="AA12" s="437"/>
      <c r="AB12" s="306"/>
      <c r="AC12" s="299"/>
      <c r="AD12" s="149" t="b">
        <v>0</v>
      </c>
      <c r="AE12" s="305"/>
      <c r="AF12" s="148"/>
    </row>
    <row r="13" spans="1:34" s="280" customFormat="1" ht="19.5" customHeight="1">
      <c r="B13" s="420"/>
      <c r="C13" s="421"/>
      <c r="D13" s="421"/>
      <c r="E13" s="421"/>
      <c r="F13" s="422"/>
      <c r="G13" s="425"/>
      <c r="H13" s="426"/>
      <c r="I13" s="426"/>
      <c r="J13" s="427"/>
      <c r="K13" s="391" t="s">
        <v>10</v>
      </c>
      <c r="L13" s="392"/>
      <c r="M13" s="392"/>
      <c r="N13" s="392"/>
      <c r="O13" s="392"/>
      <c r="P13" s="392"/>
      <c r="Q13" s="393"/>
      <c r="R13" s="393"/>
      <c r="S13" s="393"/>
      <c r="T13" s="393"/>
      <c r="U13" s="393"/>
      <c r="V13" s="393"/>
      <c r="W13" s="307" t="s">
        <v>11</v>
      </c>
      <c r="X13" s="438"/>
      <c r="Y13" s="439"/>
      <c r="Z13" s="439"/>
      <c r="AA13" s="440"/>
      <c r="AB13" s="306"/>
      <c r="AC13" s="299"/>
      <c r="AD13" s="305"/>
      <c r="AE13" s="305"/>
      <c r="AF13" s="148"/>
    </row>
    <row r="14" spans="1:34" s="280" customFormat="1" ht="20.25" customHeight="1">
      <c r="B14" s="394" t="s">
        <v>12</v>
      </c>
      <c r="C14" s="395"/>
      <c r="D14" s="396"/>
      <c r="E14" s="396"/>
      <c r="F14" s="397"/>
      <c r="G14" s="402"/>
      <c r="H14" s="403"/>
      <c r="I14" s="403"/>
      <c r="J14" s="403"/>
      <c r="K14" s="403"/>
      <c r="L14" s="403"/>
      <c r="M14" s="403"/>
      <c r="N14" s="403"/>
      <c r="O14" s="403"/>
      <c r="P14" s="403"/>
      <c r="Q14" s="403"/>
      <c r="R14" s="403"/>
      <c r="S14" s="404"/>
      <c r="T14" s="394" t="s">
        <v>13</v>
      </c>
      <c r="U14" s="408"/>
      <c r="V14" s="411" t="s">
        <v>14</v>
      </c>
      <c r="W14" s="377"/>
      <c r="X14" s="377"/>
      <c r="Y14" s="308"/>
      <c r="Z14" s="377"/>
      <c r="AA14" s="378"/>
      <c r="AB14" s="306"/>
      <c r="AC14" s="299"/>
      <c r="AD14" s="305" t="s">
        <v>15</v>
      </c>
      <c r="AE14" s="305" t="s">
        <v>16</v>
      </c>
      <c r="AF14" s="148" t="s">
        <v>17</v>
      </c>
    </row>
    <row r="15" spans="1:34" s="280" customFormat="1" ht="30" customHeight="1" thickBot="1">
      <c r="B15" s="398"/>
      <c r="C15" s="399"/>
      <c r="D15" s="400"/>
      <c r="E15" s="400"/>
      <c r="F15" s="401"/>
      <c r="G15" s="405"/>
      <c r="H15" s="406"/>
      <c r="I15" s="406"/>
      <c r="J15" s="406"/>
      <c r="K15" s="406"/>
      <c r="L15" s="406"/>
      <c r="M15" s="406"/>
      <c r="N15" s="406"/>
      <c r="O15" s="406"/>
      <c r="P15" s="406"/>
      <c r="Q15" s="406"/>
      <c r="R15" s="406"/>
      <c r="S15" s="407"/>
      <c r="T15" s="409"/>
      <c r="U15" s="410"/>
      <c r="V15" s="14"/>
      <c r="W15" s="309" t="s">
        <v>18</v>
      </c>
      <c r="X15" s="15"/>
      <c r="Y15" s="309" t="s">
        <v>19</v>
      </c>
      <c r="Z15" s="15"/>
      <c r="AA15" s="310" t="s">
        <v>20</v>
      </c>
      <c r="AB15" s="306"/>
      <c r="AC15" s="299"/>
      <c r="AD15" s="311">
        <f>IF(Z15="",1,DATEVALUE(CONCATENATE(V14,V15,W15,X15,Y15,Z15,AA15)))</f>
        <v>1</v>
      </c>
      <c r="AE15" s="312">
        <f>EDATE(AD15,24)-1</f>
        <v>731</v>
      </c>
      <c r="AF15" s="150">
        <f>AD15+56</f>
        <v>57</v>
      </c>
      <c r="AG15" s="313"/>
    </row>
    <row r="16" spans="1:34" s="315" customFormat="1" ht="23.25" customHeight="1">
      <c r="A16" s="314"/>
      <c r="B16" s="379"/>
      <c r="C16" s="380"/>
      <c r="D16" s="381"/>
      <c r="E16" s="382" t="s">
        <v>21</v>
      </c>
      <c r="F16" s="383"/>
      <c r="G16" s="383"/>
      <c r="H16" s="383"/>
      <c r="I16" s="383"/>
      <c r="J16" s="383"/>
      <c r="K16" s="383"/>
      <c r="L16" s="383"/>
      <c r="M16" s="383"/>
      <c r="N16" s="383"/>
      <c r="O16" s="383"/>
      <c r="P16" s="383"/>
      <c r="Q16" s="383"/>
      <c r="R16" s="383"/>
      <c r="S16" s="383"/>
      <c r="T16" s="384" t="s">
        <v>22</v>
      </c>
      <c r="U16" s="385"/>
      <c r="V16" s="386" t="s">
        <v>23</v>
      </c>
      <c r="W16" s="387"/>
      <c r="X16" s="388" t="s">
        <v>24</v>
      </c>
      <c r="Y16" s="389"/>
      <c r="Z16" s="389"/>
      <c r="AA16" s="390"/>
      <c r="AC16" s="316"/>
      <c r="AD16" s="317" t="s">
        <v>223</v>
      </c>
      <c r="AE16" s="317" t="s">
        <v>224</v>
      </c>
      <c r="AF16" s="151" t="s">
        <v>225</v>
      </c>
      <c r="AG16" s="318"/>
      <c r="AH16" s="318"/>
    </row>
    <row r="17" spans="2:34" s="319" customFormat="1" ht="23.25" hidden="1" customHeight="1">
      <c r="B17" s="466" t="s">
        <v>226</v>
      </c>
      <c r="C17" s="467"/>
      <c r="D17" s="468"/>
      <c r="E17" s="472" t="s">
        <v>26</v>
      </c>
      <c r="F17" s="462"/>
      <c r="G17" s="462" t="s">
        <v>18</v>
      </c>
      <c r="H17" s="462"/>
      <c r="I17" s="462" t="s">
        <v>27</v>
      </c>
      <c r="J17" s="462"/>
      <c r="K17" s="462" t="s">
        <v>20</v>
      </c>
      <c r="L17" s="462" t="s">
        <v>28</v>
      </c>
      <c r="M17" s="464" t="s">
        <v>26</v>
      </c>
      <c r="N17" s="462"/>
      <c r="O17" s="462" t="s">
        <v>18</v>
      </c>
      <c r="P17" s="462"/>
      <c r="Q17" s="462" t="s">
        <v>19</v>
      </c>
      <c r="R17" s="462"/>
      <c r="S17" s="484" t="s">
        <v>20</v>
      </c>
      <c r="T17" s="486"/>
      <c r="U17" s="487"/>
      <c r="V17" s="487"/>
      <c r="W17" s="487"/>
      <c r="X17" s="487"/>
      <c r="Y17" s="487"/>
      <c r="Z17" s="487"/>
      <c r="AA17" s="488"/>
      <c r="AB17" s="320"/>
      <c r="AC17" s="321"/>
      <c r="AD17" s="322" t="e">
        <f>DATEVALUE(CONCATENATE(E17,F17,G17,H17,I17,J17,K17))</f>
        <v>#VALUE!</v>
      </c>
      <c r="AE17" s="322" t="e">
        <f>DATEVALUE(CONCATENATE(M17,N17,O17,P17,Q17,R17,S17))</f>
        <v>#VALUE!</v>
      </c>
      <c r="AF17" s="323" t="str">
        <f>IFERROR(IF(OR(AD17=1,AE17=1),0,AE17-AD17+1),"")</f>
        <v/>
      </c>
      <c r="AG17" s="324" t="s">
        <v>227</v>
      </c>
      <c r="AH17" s="325"/>
    </row>
    <row r="18" spans="2:34" s="326" customFormat="1" ht="23.25" hidden="1" customHeight="1">
      <c r="B18" s="469"/>
      <c r="C18" s="470"/>
      <c r="D18" s="471"/>
      <c r="E18" s="473"/>
      <c r="F18" s="463"/>
      <c r="G18" s="463"/>
      <c r="H18" s="463"/>
      <c r="I18" s="463"/>
      <c r="J18" s="463"/>
      <c r="K18" s="463"/>
      <c r="L18" s="463"/>
      <c r="M18" s="465"/>
      <c r="N18" s="463"/>
      <c r="O18" s="463"/>
      <c r="P18" s="463"/>
      <c r="Q18" s="463"/>
      <c r="R18" s="463"/>
      <c r="S18" s="485"/>
      <c r="T18" s="489"/>
      <c r="U18" s="490"/>
      <c r="V18" s="490"/>
      <c r="W18" s="490"/>
      <c r="X18" s="490"/>
      <c r="Y18" s="490"/>
      <c r="Z18" s="490"/>
      <c r="AA18" s="491"/>
      <c r="AB18" s="18" t="str">
        <f>IFERROR(IF(AE17&gt;=AD15,"※産前休業期間は出生日以前を入力してください",""),"")</f>
        <v/>
      </c>
      <c r="AC18" s="327" t="s">
        <v>4</v>
      </c>
      <c r="AD18" s="322"/>
      <c r="AE18" s="322"/>
      <c r="AF18" s="201"/>
      <c r="AG18" s="324" t="s">
        <v>228</v>
      </c>
      <c r="AH18" s="325"/>
    </row>
    <row r="19" spans="2:34" s="280" customFormat="1" ht="23.25" customHeight="1">
      <c r="B19" s="452" t="s">
        <v>25</v>
      </c>
      <c r="C19" s="396"/>
      <c r="D19" s="397"/>
      <c r="E19" s="456" t="s">
        <v>26</v>
      </c>
      <c r="F19" s="458"/>
      <c r="G19" s="460" t="s">
        <v>18</v>
      </c>
      <c r="H19" s="458"/>
      <c r="I19" s="460" t="s">
        <v>27</v>
      </c>
      <c r="J19" s="458"/>
      <c r="K19" s="460" t="s">
        <v>20</v>
      </c>
      <c r="L19" s="460" t="s">
        <v>28</v>
      </c>
      <c r="M19" s="474" t="s">
        <v>26</v>
      </c>
      <c r="N19" s="458"/>
      <c r="O19" s="460" t="s">
        <v>18</v>
      </c>
      <c r="P19" s="458"/>
      <c r="Q19" s="460" t="s">
        <v>19</v>
      </c>
      <c r="R19" s="458"/>
      <c r="S19" s="494" t="s">
        <v>20</v>
      </c>
      <c r="T19" s="496">
        <f>AF19</f>
        <v>0</v>
      </c>
      <c r="U19" s="476" t="s">
        <v>29</v>
      </c>
      <c r="V19" s="478"/>
      <c r="W19" s="476" t="s">
        <v>20</v>
      </c>
      <c r="X19" s="480"/>
      <c r="Y19" s="482">
        <f>IFERROR(IF(T19-V19&lt;0,0,T19-V19),0)</f>
        <v>0</v>
      </c>
      <c r="Z19" s="482"/>
      <c r="AA19" s="492" t="s">
        <v>20</v>
      </c>
      <c r="AB19" s="328"/>
      <c r="AC19" s="302"/>
      <c r="AD19" s="329">
        <f>IF(J19&lt;&gt;"",DATEVALUE(CONCATENATE(E19,F19,G19,H19,I19,J19,K19)),1)</f>
        <v>1</v>
      </c>
      <c r="AE19" s="330">
        <f>IF(R19&lt;&gt;"",DATEVALUE(CONCATENATE(M19,N19,O19,P19,Q19,R19,S19)),1)</f>
        <v>1</v>
      </c>
      <c r="AF19" s="331">
        <f>IF(OR(AD19=1,AE19=1),0,IF(AE19&gt;$AE$15,$AE$15-AD19+1,AE19-AD19+1))</f>
        <v>0</v>
      </c>
      <c r="AG19" s="332" t="s">
        <v>30</v>
      </c>
      <c r="AH19" s="318"/>
    </row>
    <row r="20" spans="2:34" ht="23.25" customHeight="1">
      <c r="B20" s="453"/>
      <c r="C20" s="454"/>
      <c r="D20" s="455"/>
      <c r="E20" s="457"/>
      <c r="F20" s="459"/>
      <c r="G20" s="461"/>
      <c r="H20" s="459"/>
      <c r="I20" s="461"/>
      <c r="J20" s="459"/>
      <c r="K20" s="461"/>
      <c r="L20" s="461"/>
      <c r="M20" s="475"/>
      <c r="N20" s="459"/>
      <c r="O20" s="461"/>
      <c r="P20" s="459"/>
      <c r="Q20" s="461"/>
      <c r="R20" s="459"/>
      <c r="S20" s="495"/>
      <c r="T20" s="497"/>
      <c r="U20" s="477"/>
      <c r="V20" s="479"/>
      <c r="W20" s="477"/>
      <c r="X20" s="481"/>
      <c r="Y20" s="483"/>
      <c r="Z20" s="483"/>
      <c r="AA20" s="493"/>
      <c r="AB20" s="18"/>
      <c r="AC20" s="302"/>
      <c r="AD20" s="329"/>
      <c r="AE20" s="329"/>
      <c r="AF20" s="148"/>
      <c r="AG20" s="332" t="s">
        <v>31</v>
      </c>
      <c r="AH20" s="318"/>
    </row>
    <row r="21" spans="2:34" ht="23.25" customHeight="1">
      <c r="B21" s="452" t="s">
        <v>32</v>
      </c>
      <c r="C21" s="396"/>
      <c r="D21" s="397"/>
      <c r="E21" s="456" t="s">
        <v>26</v>
      </c>
      <c r="F21" s="458"/>
      <c r="G21" s="460" t="s">
        <v>18</v>
      </c>
      <c r="H21" s="458"/>
      <c r="I21" s="460" t="s">
        <v>27</v>
      </c>
      <c r="J21" s="458"/>
      <c r="K21" s="460" t="s">
        <v>20</v>
      </c>
      <c r="L21" s="460" t="s">
        <v>28</v>
      </c>
      <c r="M21" s="474" t="s">
        <v>26</v>
      </c>
      <c r="N21" s="458"/>
      <c r="O21" s="460" t="s">
        <v>18</v>
      </c>
      <c r="P21" s="458"/>
      <c r="Q21" s="460" t="s">
        <v>19</v>
      </c>
      <c r="R21" s="458"/>
      <c r="S21" s="494" t="s">
        <v>20</v>
      </c>
      <c r="T21" s="498">
        <f>AF21</f>
        <v>0</v>
      </c>
      <c r="U21" s="476" t="s">
        <v>20</v>
      </c>
      <c r="V21" s="478"/>
      <c r="W21" s="476" t="s">
        <v>20</v>
      </c>
      <c r="X21" s="480"/>
      <c r="Y21" s="482">
        <f>IFERROR(IF(T21-V21&lt;0,0,T21-V21),0)</f>
        <v>0</v>
      </c>
      <c r="Z21" s="482"/>
      <c r="AA21" s="492" t="s">
        <v>20</v>
      </c>
      <c r="AB21" s="18" t="str">
        <f>IF(AD21=1,"",IF(AD21&lt;=$AE$19,"※開始日は産後パパ育休終了日の翌日以降としてください",""))</f>
        <v/>
      </c>
      <c r="AC21" s="302" t="s">
        <v>4</v>
      </c>
      <c r="AD21" s="329">
        <f>IF(J21&lt;&gt;"",DATEVALUE(CONCATENATE(E21,F21,G21,H21,I21,J21,K21)),1)</f>
        <v>1</v>
      </c>
      <c r="AE21" s="330">
        <f>IF(R21&lt;&gt;"",DATEVALUE(CONCATENATE(M21,N21,O21,P21,Q21,R21,S21)),1)</f>
        <v>1</v>
      </c>
      <c r="AF21" s="331">
        <f>IF(OR(AD21=1,AE21=1),0,IF(AE21&gt;$AE$15,$AE$15-AD21+1,AE21-AD21+1))</f>
        <v>0</v>
      </c>
      <c r="AG21" s="333" t="s">
        <v>33</v>
      </c>
      <c r="AH21" s="318"/>
    </row>
    <row r="22" spans="2:34" ht="23.25" customHeight="1">
      <c r="B22" s="453"/>
      <c r="C22" s="454"/>
      <c r="D22" s="455"/>
      <c r="E22" s="457"/>
      <c r="F22" s="459"/>
      <c r="G22" s="461"/>
      <c r="H22" s="459"/>
      <c r="I22" s="461"/>
      <c r="J22" s="459"/>
      <c r="K22" s="461"/>
      <c r="L22" s="461"/>
      <c r="M22" s="475"/>
      <c r="N22" s="459"/>
      <c r="O22" s="461"/>
      <c r="P22" s="459"/>
      <c r="Q22" s="461"/>
      <c r="R22" s="459"/>
      <c r="S22" s="495"/>
      <c r="T22" s="499"/>
      <c r="U22" s="477"/>
      <c r="V22" s="479"/>
      <c r="W22" s="477"/>
      <c r="X22" s="481"/>
      <c r="Y22" s="483"/>
      <c r="Z22" s="483"/>
      <c r="AA22" s="493"/>
      <c r="AB22" s="18"/>
      <c r="AC22" s="302"/>
      <c r="AD22" s="329"/>
      <c r="AE22" s="329"/>
      <c r="AF22" s="148"/>
      <c r="AG22" s="332" t="s">
        <v>31</v>
      </c>
      <c r="AH22" s="318"/>
    </row>
    <row r="23" spans="2:34" ht="23.25" customHeight="1">
      <c r="B23" s="452" t="s">
        <v>34</v>
      </c>
      <c r="C23" s="396"/>
      <c r="D23" s="397"/>
      <c r="E23" s="456" t="s">
        <v>26</v>
      </c>
      <c r="F23" s="458"/>
      <c r="G23" s="460" t="s">
        <v>18</v>
      </c>
      <c r="H23" s="458"/>
      <c r="I23" s="460" t="s">
        <v>27</v>
      </c>
      <c r="J23" s="458"/>
      <c r="K23" s="460" t="s">
        <v>20</v>
      </c>
      <c r="L23" s="460" t="s">
        <v>28</v>
      </c>
      <c r="M23" s="474" t="s">
        <v>26</v>
      </c>
      <c r="N23" s="458"/>
      <c r="O23" s="460" t="s">
        <v>18</v>
      </c>
      <c r="P23" s="458"/>
      <c r="Q23" s="460" t="s">
        <v>19</v>
      </c>
      <c r="R23" s="458"/>
      <c r="S23" s="494" t="s">
        <v>20</v>
      </c>
      <c r="T23" s="498">
        <f>AF23</f>
        <v>0</v>
      </c>
      <c r="U23" s="476" t="s">
        <v>20</v>
      </c>
      <c r="V23" s="478"/>
      <c r="W23" s="476" t="s">
        <v>20</v>
      </c>
      <c r="X23" s="480"/>
      <c r="Y23" s="482">
        <f>IFERROR(IF(T23-V23&lt;0,0,T23-V23),0)</f>
        <v>0</v>
      </c>
      <c r="Z23" s="482"/>
      <c r="AA23" s="492" t="s">
        <v>20</v>
      </c>
      <c r="AB23" s="19" t="str">
        <f>IF(J23&lt;&gt;"",IF(MAX(AE19,AE21)&gt;=AD23,"※開始日は産後パパ育休終了日の翌日以降としてください",""),"")</f>
        <v/>
      </c>
      <c r="AC23" s="302" t="s">
        <v>4</v>
      </c>
      <c r="AD23" s="329">
        <f>IF(J23&lt;&gt;"",DATEVALUE(CONCATENATE(E23,F23,G23,H23,I23,J23,K23)),1)</f>
        <v>1</v>
      </c>
      <c r="AE23" s="330">
        <f>IF(R23&lt;&gt;"",DATEVALUE(CONCATENATE(M23,N23,O23,P23,Q23,R23,S23)),1)</f>
        <v>1</v>
      </c>
      <c r="AF23" s="331">
        <f>IF(OR(AD23=1,AE23=1),0,IF(AE23&gt;$AE$15,$AE$15-AD23+1,AE23-AD23+1))</f>
        <v>0</v>
      </c>
      <c r="AG23" s="333" t="s">
        <v>35</v>
      </c>
      <c r="AH23" s="318"/>
    </row>
    <row r="24" spans="2:34" ht="24.75" customHeight="1">
      <c r="B24" s="453"/>
      <c r="C24" s="454"/>
      <c r="D24" s="455"/>
      <c r="E24" s="457"/>
      <c r="F24" s="459"/>
      <c r="G24" s="461"/>
      <c r="H24" s="459"/>
      <c r="I24" s="461"/>
      <c r="J24" s="459"/>
      <c r="K24" s="461"/>
      <c r="L24" s="461"/>
      <c r="M24" s="475"/>
      <c r="N24" s="459"/>
      <c r="O24" s="461"/>
      <c r="P24" s="459"/>
      <c r="Q24" s="461"/>
      <c r="R24" s="459"/>
      <c r="S24" s="495"/>
      <c r="T24" s="499"/>
      <c r="U24" s="477"/>
      <c r="V24" s="479"/>
      <c r="W24" s="477"/>
      <c r="X24" s="481"/>
      <c r="Y24" s="483"/>
      <c r="Z24" s="483"/>
      <c r="AA24" s="493"/>
      <c r="AB24" s="18" t="str">
        <f>IFERROR(IF($AE$15&lt;AE23,"※2歳を超えての育業日数は除外しています",""),"")</f>
        <v/>
      </c>
      <c r="AC24" s="334" t="s">
        <v>4</v>
      </c>
      <c r="AD24" s="329"/>
      <c r="AE24" s="329"/>
      <c r="AF24" s="148"/>
      <c r="AG24" s="335" t="s">
        <v>36</v>
      </c>
      <c r="AH24" s="318"/>
    </row>
    <row r="25" spans="2:34" ht="23.25" customHeight="1">
      <c r="B25" s="452" t="s">
        <v>37</v>
      </c>
      <c r="C25" s="396"/>
      <c r="D25" s="397"/>
      <c r="E25" s="456" t="s">
        <v>26</v>
      </c>
      <c r="F25" s="458"/>
      <c r="G25" s="460" t="s">
        <v>18</v>
      </c>
      <c r="H25" s="458"/>
      <c r="I25" s="460" t="s">
        <v>27</v>
      </c>
      <c r="J25" s="458"/>
      <c r="K25" s="460" t="s">
        <v>20</v>
      </c>
      <c r="L25" s="460" t="s">
        <v>28</v>
      </c>
      <c r="M25" s="474" t="s">
        <v>26</v>
      </c>
      <c r="N25" s="458"/>
      <c r="O25" s="460" t="s">
        <v>18</v>
      </c>
      <c r="P25" s="458"/>
      <c r="Q25" s="460" t="s">
        <v>19</v>
      </c>
      <c r="R25" s="458"/>
      <c r="S25" s="494" t="s">
        <v>20</v>
      </c>
      <c r="T25" s="498">
        <f>AF25</f>
        <v>0</v>
      </c>
      <c r="U25" s="476" t="s">
        <v>20</v>
      </c>
      <c r="V25" s="478"/>
      <c r="W25" s="476" t="s">
        <v>20</v>
      </c>
      <c r="X25" s="480"/>
      <c r="Y25" s="482">
        <f>IFERROR(IF(T25-V25&lt;0,0,T25-V25),0)</f>
        <v>0</v>
      </c>
      <c r="Z25" s="482"/>
      <c r="AA25" s="492" t="s">
        <v>20</v>
      </c>
      <c r="AB25" s="18" t="str">
        <f>IF(AD25=1,"",IF(AD25&lt;=AE23,"※開始日は育業1回目の終了日の翌日以降としてください",""))</f>
        <v/>
      </c>
      <c r="AC25" s="302" t="s">
        <v>4</v>
      </c>
      <c r="AD25" s="329">
        <f>IF(J25&lt;&gt;"",DATEVALUE(CONCATENATE(E25,F25,G25,H25,I25,J25,K25)),1)</f>
        <v>1</v>
      </c>
      <c r="AE25" s="330">
        <f>IF(R25&lt;&gt;"",DATEVALUE(CONCATENATE(M25,N25,O25,P25,Q25,R25,S25)),1)</f>
        <v>1</v>
      </c>
      <c r="AF25" s="331">
        <f>IF(OR(AD25=1,AE25=1),0,IF(AE25&gt;$AE$15,$AE$15-AD25+1,AE25-AD25+1))</f>
        <v>0</v>
      </c>
      <c r="AG25" s="333" t="s">
        <v>38</v>
      </c>
      <c r="AH25" s="318"/>
    </row>
    <row r="26" spans="2:34" ht="23.25" customHeight="1">
      <c r="B26" s="453"/>
      <c r="C26" s="454"/>
      <c r="D26" s="455"/>
      <c r="E26" s="457"/>
      <c r="F26" s="459"/>
      <c r="G26" s="461"/>
      <c r="H26" s="459"/>
      <c r="I26" s="461"/>
      <c r="J26" s="459"/>
      <c r="K26" s="461"/>
      <c r="L26" s="461"/>
      <c r="M26" s="475"/>
      <c r="N26" s="459"/>
      <c r="O26" s="461"/>
      <c r="P26" s="459"/>
      <c r="Q26" s="461"/>
      <c r="R26" s="459"/>
      <c r="S26" s="495"/>
      <c r="T26" s="499"/>
      <c r="U26" s="477"/>
      <c r="V26" s="479"/>
      <c r="W26" s="477"/>
      <c r="X26" s="481"/>
      <c r="Y26" s="483"/>
      <c r="Z26" s="483"/>
      <c r="AA26" s="493"/>
      <c r="AB26" s="18" t="str">
        <f>IFERROR(IF($AE$15&lt;AE25,"※2歳を超えての育業日数は除外しています",""),"")</f>
        <v/>
      </c>
      <c r="AC26" s="334" t="s">
        <v>4</v>
      </c>
      <c r="AD26" s="329"/>
      <c r="AE26" s="329"/>
      <c r="AF26" s="148"/>
      <c r="AG26" s="335" t="s">
        <v>36</v>
      </c>
      <c r="AH26" s="318"/>
    </row>
    <row r="27" spans="2:34" ht="23.25" customHeight="1">
      <c r="B27" s="452" t="s">
        <v>229</v>
      </c>
      <c r="C27" s="396"/>
      <c r="D27" s="397"/>
      <c r="E27" s="456" t="s">
        <v>26</v>
      </c>
      <c r="F27" s="458"/>
      <c r="G27" s="460" t="s">
        <v>18</v>
      </c>
      <c r="H27" s="458"/>
      <c r="I27" s="460" t="s">
        <v>39</v>
      </c>
      <c r="J27" s="458"/>
      <c r="K27" s="460" t="s">
        <v>40</v>
      </c>
      <c r="L27" s="460" t="s">
        <v>28</v>
      </c>
      <c r="M27" s="474" t="s">
        <v>26</v>
      </c>
      <c r="N27" s="458"/>
      <c r="O27" s="460" t="s">
        <v>18</v>
      </c>
      <c r="P27" s="458"/>
      <c r="Q27" s="460" t="s">
        <v>39</v>
      </c>
      <c r="R27" s="458"/>
      <c r="S27" s="494" t="s">
        <v>40</v>
      </c>
      <c r="T27" s="498">
        <f>AF27</f>
        <v>0</v>
      </c>
      <c r="U27" s="476" t="s">
        <v>20</v>
      </c>
      <c r="V27" s="478"/>
      <c r="W27" s="476" t="s">
        <v>20</v>
      </c>
      <c r="X27" s="480"/>
      <c r="Y27" s="482">
        <f>IFERROR(IF(T27-V27&lt;0,0,T27-V27),0)</f>
        <v>0</v>
      </c>
      <c r="Z27" s="482"/>
      <c r="AA27" s="492" t="s">
        <v>20</v>
      </c>
      <c r="AB27" s="18" t="str">
        <f>IF(AD27=1,"",IF(AD27&lt;=AE25,"※開始日は育業2回目の終了日の翌日以降としてください",""))</f>
        <v/>
      </c>
      <c r="AC27" s="302" t="s">
        <v>4</v>
      </c>
      <c r="AD27" s="329">
        <f>IF(J27&lt;&gt;"",DATEVALUE(CONCATENATE(E27,F27,G27,H27,I27,J27,K27)),1)</f>
        <v>1</v>
      </c>
      <c r="AE27" s="330">
        <f>IF(R27&lt;&gt;"",DATEVALUE(CONCATENATE(M27,N27,O27,P27,Q27,R27,S27)),1)</f>
        <v>1</v>
      </c>
      <c r="AF27" s="331">
        <f>IF(OR(AD27=1,AE27=1),0,IF(AE27&gt;$AE$15,$AE$15-AD27+1,AE27-AD27+1))</f>
        <v>0</v>
      </c>
      <c r="AG27" s="333" t="s">
        <v>41</v>
      </c>
      <c r="AH27" s="318"/>
    </row>
    <row r="28" spans="2:34" ht="24.75" customHeight="1" thickBot="1">
      <c r="B28" s="500"/>
      <c r="C28" s="501"/>
      <c r="D28" s="502"/>
      <c r="E28" s="503"/>
      <c r="F28" s="504"/>
      <c r="G28" s="505"/>
      <c r="H28" s="504"/>
      <c r="I28" s="505"/>
      <c r="J28" s="504"/>
      <c r="K28" s="505"/>
      <c r="L28" s="505"/>
      <c r="M28" s="509"/>
      <c r="N28" s="504"/>
      <c r="O28" s="505"/>
      <c r="P28" s="504"/>
      <c r="Q28" s="505"/>
      <c r="R28" s="504"/>
      <c r="S28" s="507"/>
      <c r="T28" s="508"/>
      <c r="U28" s="521"/>
      <c r="V28" s="522"/>
      <c r="W28" s="521"/>
      <c r="X28" s="523"/>
      <c r="Y28" s="524"/>
      <c r="Z28" s="524"/>
      <c r="AA28" s="506"/>
      <c r="AB28" s="18" t="str">
        <f>IFERROR(IF($AE$15&lt;AE27,"※2歳を超えての育業日数は除外しています",""),"")</f>
        <v/>
      </c>
      <c r="AC28" s="334" t="s">
        <v>4</v>
      </c>
      <c r="AD28" s="375">
        <f>_xlfn.MINIFS(AD19:AD27,AD19:AD27,"&gt;1")</f>
        <v>0</v>
      </c>
      <c r="AE28" s="329" t="s">
        <v>313</v>
      </c>
      <c r="AF28" s="148"/>
      <c r="AG28" s="335" t="s">
        <v>36</v>
      </c>
      <c r="AH28" s="318"/>
    </row>
    <row r="29" spans="2:34" ht="38.25" customHeight="1">
      <c r="B29" s="512" t="s">
        <v>42</v>
      </c>
      <c r="C29" s="461"/>
      <c r="D29" s="513"/>
      <c r="E29" s="513"/>
      <c r="F29" s="513"/>
      <c r="G29" s="336"/>
      <c r="H29" s="337" t="s">
        <v>26</v>
      </c>
      <c r="I29" s="152"/>
      <c r="J29" s="338" t="s">
        <v>18</v>
      </c>
      <c r="K29" s="152"/>
      <c r="L29" s="338" t="s">
        <v>27</v>
      </c>
      <c r="M29" s="152"/>
      <c r="N29" s="338" t="s">
        <v>20</v>
      </c>
      <c r="O29" s="339"/>
      <c r="P29" s="514" t="s">
        <v>43</v>
      </c>
      <c r="Q29" s="454"/>
      <c r="R29" s="454"/>
      <c r="S29" s="454"/>
      <c r="T29" s="515"/>
      <c r="U29" s="515"/>
      <c r="V29" s="340"/>
      <c r="W29" s="338" t="s">
        <v>44</v>
      </c>
      <c r="X29" s="341"/>
      <c r="Y29" s="516">
        <f>IFERROR(IF(SUM(Y19,Y21,Y23,Y25,Y27)=0,0,SUM(Y19,Y21,Y23,Y25,Y27)),0)</f>
        <v>0</v>
      </c>
      <c r="Z29" s="516"/>
      <c r="AA29" s="342" t="s">
        <v>20</v>
      </c>
      <c r="AB29" s="373" t="str">
        <f>IF(Y29=0,"",
IF(AD4=AE5,IF(Y29&lt;AF5,"※育業日数が不足しています",""),IF(AD4=AE6,IF(Y29&lt;AF6,"※育業日数が不足しています",""),"")))</f>
        <v/>
      </c>
      <c r="AC29" s="343" t="s">
        <v>4</v>
      </c>
      <c r="AD29" s="329">
        <f>IF(M29="",1,DATEVALUE(CONCATENATE(H29,I29,J29,K29,L29,M29,N29)))</f>
        <v>1</v>
      </c>
      <c r="AE29" s="344" t="s">
        <v>45</v>
      </c>
      <c r="AF29" s="153">
        <f>_xlfn.AGGREGATE(4,6,AE27,AE25,AE23,AE21,AE19)</f>
        <v>1</v>
      </c>
      <c r="AG29" s="345" t="s">
        <v>46</v>
      </c>
      <c r="AH29" s="318"/>
    </row>
    <row r="30" spans="2:34" ht="23.5" customHeight="1">
      <c r="B30" s="280"/>
      <c r="C30" s="280"/>
      <c r="D30" s="280"/>
      <c r="E30" s="346"/>
      <c r="F30" s="280"/>
      <c r="G30" s="280"/>
      <c r="H30" s="280"/>
      <c r="I30" s="346"/>
      <c r="J30" s="280"/>
      <c r="K30" s="346"/>
      <c r="L30" s="280"/>
      <c r="M30" s="347"/>
      <c r="N30" s="347"/>
      <c r="O30" s="347"/>
      <c r="P30" s="347"/>
      <c r="Q30" s="347"/>
      <c r="R30" s="347"/>
      <c r="S30" s="280"/>
      <c r="T30" s="220"/>
      <c r="U30" s="220"/>
      <c r="V30" s="220"/>
      <c r="W30" s="280"/>
      <c r="X30" s="280"/>
      <c r="Y30" s="280"/>
      <c r="Z30" s="280"/>
      <c r="AA30" s="280"/>
      <c r="AB30" s="19" t="str">
        <f>IF(AD29=1,"",IF(AD29&lt;=AF29,"※復帰日は育業終了日の翌日以降としてください",""))</f>
        <v/>
      </c>
      <c r="AC30" s="221" t="s">
        <v>4</v>
      </c>
      <c r="AD30" s="348">
        <v>45748</v>
      </c>
      <c r="AE30" s="344" t="s">
        <v>230</v>
      </c>
      <c r="AF30" s="150" t="str">
        <f>IF(AF29&lt;2,"",AF29+1)</f>
        <v/>
      </c>
      <c r="AG30" s="349" t="s">
        <v>231</v>
      </c>
      <c r="AH30" s="318"/>
    </row>
    <row r="31" spans="2:34" s="273" customFormat="1" ht="23.5" customHeight="1">
      <c r="B31" s="350" t="s">
        <v>298</v>
      </c>
      <c r="C31" s="351"/>
      <c r="D31" s="350"/>
      <c r="E31" s="350"/>
      <c r="F31" s="350"/>
      <c r="G31" s="350"/>
      <c r="H31" s="350"/>
      <c r="I31" s="350"/>
      <c r="J31" s="350"/>
      <c r="K31" s="350"/>
      <c r="L31" s="350"/>
      <c r="M31" s="350"/>
      <c r="W31" s="274"/>
      <c r="X31" s="275"/>
      <c r="Y31" s="276"/>
      <c r="Z31" s="277"/>
      <c r="AA31" s="277"/>
      <c r="AB31" s="374" t="str">
        <f>IF(AD29=1,"",IF(AD29&lt;AD30,"※復帰日は令和7年4月1日以降が対象です",""))</f>
        <v/>
      </c>
      <c r="AC31" s="372" t="s">
        <v>4</v>
      </c>
      <c r="AD31" s="223"/>
      <c r="AE31" s="223"/>
      <c r="AF31" s="223"/>
      <c r="AG31" s="376" t="s">
        <v>314</v>
      </c>
    </row>
    <row r="32" spans="2:34" ht="23.25" customHeight="1">
      <c r="B32" s="352"/>
      <c r="C32" s="352"/>
      <c r="D32" s="520" t="s">
        <v>47</v>
      </c>
      <c r="E32" s="520"/>
      <c r="F32" s="520"/>
      <c r="G32" s="520"/>
      <c r="H32" s="520"/>
      <c r="I32" s="520"/>
      <c r="J32" s="520"/>
      <c r="K32" s="520"/>
      <c r="L32" s="520"/>
      <c r="M32" s="520"/>
      <c r="N32" s="152"/>
      <c r="O32" s="353" t="s">
        <v>48</v>
      </c>
      <c r="P32" s="354"/>
      <c r="Q32" s="154"/>
      <c r="R32" s="353" t="s">
        <v>49</v>
      </c>
      <c r="S32" s="354"/>
      <c r="T32" s="224"/>
      <c r="U32" s="224"/>
      <c r="V32" s="224"/>
      <c r="W32" s="155"/>
      <c r="X32" s="155"/>
      <c r="Y32" s="146"/>
      <c r="Z32" s="225"/>
      <c r="AA32" s="225"/>
      <c r="AB32" s="226" t="str">
        <f>IF(AF32=1,"","※どちらかに✓　をしてください")</f>
        <v>※どちらかに✓　をしてください</v>
      </c>
      <c r="AC32" s="227"/>
      <c r="AD32" s="204" t="b">
        <v>0</v>
      </c>
      <c r="AE32" s="204" t="b">
        <v>0</v>
      </c>
      <c r="AF32" s="227">
        <f>COUNTIF(AD32:AE32,"TRUE")</f>
        <v>0</v>
      </c>
      <c r="AG32" s="227"/>
    </row>
    <row r="33" spans="1:34" ht="27.75" customHeight="1">
      <c r="B33" s="355" t="s">
        <v>282</v>
      </c>
      <c r="C33" s="356"/>
      <c r="D33" s="356"/>
      <c r="E33" s="356"/>
      <c r="F33" s="356"/>
      <c r="G33" s="356"/>
      <c r="H33" s="356"/>
      <c r="I33" s="356"/>
      <c r="J33" s="356"/>
      <c r="K33" s="356"/>
      <c r="L33" s="356"/>
      <c r="M33" s="228"/>
      <c r="N33" s="228"/>
      <c r="O33" s="228"/>
      <c r="P33" s="228"/>
      <c r="Q33" s="228"/>
      <c r="R33" s="228"/>
      <c r="S33" s="228"/>
      <c r="T33" s="228"/>
      <c r="U33" s="228"/>
      <c r="V33" s="228"/>
      <c r="W33" s="155"/>
      <c r="X33" s="155"/>
      <c r="Y33" s="146"/>
      <c r="Z33" s="229"/>
      <c r="AA33" s="229"/>
      <c r="AB33" s="229"/>
      <c r="AC33" s="227"/>
      <c r="AD33" s="227"/>
      <c r="AE33" s="227"/>
      <c r="AF33" s="227"/>
      <c r="AG33" s="227"/>
    </row>
    <row r="34" spans="1:34" ht="23.5" customHeight="1">
      <c r="B34" s="548"/>
      <c r="C34" s="537"/>
      <c r="D34" s="549" t="s">
        <v>50</v>
      </c>
      <c r="E34" s="536"/>
      <c r="F34" s="536"/>
      <c r="G34" s="536"/>
      <c r="H34" s="536"/>
      <c r="I34" s="536"/>
      <c r="J34" s="536"/>
      <c r="K34" s="536"/>
      <c r="L34" s="535" t="s">
        <v>51</v>
      </c>
      <c r="M34" s="536"/>
      <c r="N34" s="536"/>
      <c r="O34" s="536"/>
      <c r="P34" s="536"/>
      <c r="Q34" s="536"/>
      <c r="R34" s="536"/>
      <c r="S34" s="536"/>
      <c r="T34" s="536"/>
      <c r="U34" s="536"/>
      <c r="V34" s="536"/>
      <c r="W34" s="537"/>
      <c r="X34" s="537"/>
      <c r="Y34" s="537"/>
      <c r="Z34" s="537"/>
      <c r="AA34" s="537"/>
      <c r="AB34" s="357"/>
      <c r="AC34" s="227"/>
      <c r="AD34" s="227"/>
      <c r="AE34" s="227"/>
      <c r="AF34" s="227"/>
      <c r="AG34" s="227"/>
    </row>
    <row r="35" spans="1:34" ht="25" customHeight="1">
      <c r="B35" s="546">
        <v>1</v>
      </c>
      <c r="C35" s="547"/>
      <c r="D35" s="358" t="s">
        <v>276</v>
      </c>
      <c r="E35" s="205"/>
      <c r="F35" s="359" t="s">
        <v>18</v>
      </c>
      <c r="G35" s="205"/>
      <c r="H35" s="359" t="s">
        <v>27</v>
      </c>
      <c r="I35" s="205"/>
      <c r="J35" s="359" t="s">
        <v>20</v>
      </c>
      <c r="K35" s="360"/>
      <c r="L35" s="538"/>
      <c r="M35" s="539"/>
      <c r="N35" s="539"/>
      <c r="O35" s="539"/>
      <c r="P35" s="539"/>
      <c r="Q35" s="539"/>
      <c r="R35" s="539"/>
      <c r="S35" s="539"/>
      <c r="T35" s="539"/>
      <c r="U35" s="539"/>
      <c r="V35" s="539"/>
      <c r="W35" s="540"/>
      <c r="X35" s="540"/>
      <c r="Y35" s="540"/>
      <c r="Z35" s="540"/>
      <c r="AA35" s="541"/>
      <c r="AB35" s="229"/>
      <c r="AC35" s="227"/>
      <c r="AD35" s="227"/>
      <c r="AE35" s="227"/>
      <c r="AF35" s="227"/>
      <c r="AG35" s="227"/>
    </row>
    <row r="36" spans="1:34" ht="25" customHeight="1">
      <c r="B36" s="510">
        <v>2</v>
      </c>
      <c r="C36" s="511"/>
      <c r="D36" s="361" t="s">
        <v>276</v>
      </c>
      <c r="E36" s="269"/>
      <c r="F36" s="362" t="s">
        <v>18</v>
      </c>
      <c r="G36" s="269"/>
      <c r="H36" s="362" t="s">
        <v>27</v>
      </c>
      <c r="I36" s="269"/>
      <c r="J36" s="362" t="s">
        <v>20</v>
      </c>
      <c r="K36" s="363"/>
      <c r="L36" s="542"/>
      <c r="M36" s="543"/>
      <c r="N36" s="543"/>
      <c r="O36" s="543"/>
      <c r="P36" s="543"/>
      <c r="Q36" s="543"/>
      <c r="R36" s="543"/>
      <c r="S36" s="543"/>
      <c r="T36" s="543"/>
      <c r="U36" s="543"/>
      <c r="V36" s="543"/>
      <c r="W36" s="544"/>
      <c r="X36" s="544"/>
      <c r="Y36" s="544"/>
      <c r="Z36" s="544"/>
      <c r="AA36" s="545"/>
      <c r="AB36" s="229"/>
      <c r="AC36" s="227"/>
      <c r="AD36" s="227"/>
      <c r="AE36" s="227"/>
      <c r="AF36" s="227"/>
      <c r="AG36" s="227"/>
    </row>
    <row r="37" spans="1:34" ht="25" customHeight="1">
      <c r="B37" s="510">
        <v>3</v>
      </c>
      <c r="C37" s="511"/>
      <c r="D37" s="361" t="s">
        <v>276</v>
      </c>
      <c r="E37" s="269"/>
      <c r="F37" s="362" t="s">
        <v>18</v>
      </c>
      <c r="G37" s="269"/>
      <c r="H37" s="362" t="s">
        <v>27</v>
      </c>
      <c r="I37" s="269"/>
      <c r="J37" s="362" t="s">
        <v>20</v>
      </c>
      <c r="K37" s="363"/>
      <c r="L37" s="542"/>
      <c r="M37" s="543"/>
      <c r="N37" s="543"/>
      <c r="O37" s="543"/>
      <c r="P37" s="543"/>
      <c r="Q37" s="543"/>
      <c r="R37" s="543"/>
      <c r="S37" s="543"/>
      <c r="T37" s="543"/>
      <c r="U37" s="543"/>
      <c r="V37" s="543"/>
      <c r="W37" s="544"/>
      <c r="X37" s="544"/>
      <c r="Y37" s="544"/>
      <c r="Z37" s="544"/>
      <c r="AA37" s="545"/>
      <c r="AB37" s="229"/>
      <c r="AC37" s="227"/>
      <c r="AD37" s="227"/>
      <c r="AE37" s="227"/>
      <c r="AF37" s="227"/>
      <c r="AG37" s="227"/>
    </row>
    <row r="38" spans="1:34" ht="25" customHeight="1">
      <c r="B38" s="510">
        <v>4</v>
      </c>
      <c r="C38" s="511"/>
      <c r="D38" s="361" t="s">
        <v>276</v>
      </c>
      <c r="E38" s="269"/>
      <c r="F38" s="362" t="s">
        <v>18</v>
      </c>
      <c r="G38" s="269"/>
      <c r="H38" s="362" t="s">
        <v>27</v>
      </c>
      <c r="I38" s="269"/>
      <c r="J38" s="362" t="s">
        <v>20</v>
      </c>
      <c r="K38" s="363"/>
      <c r="L38" s="542"/>
      <c r="M38" s="543"/>
      <c r="N38" s="543"/>
      <c r="O38" s="543"/>
      <c r="P38" s="543"/>
      <c r="Q38" s="543"/>
      <c r="R38" s="543"/>
      <c r="S38" s="543"/>
      <c r="T38" s="543"/>
      <c r="U38" s="543"/>
      <c r="V38" s="543"/>
      <c r="W38" s="544"/>
      <c r="X38" s="544"/>
      <c r="Y38" s="544"/>
      <c r="Z38" s="544"/>
      <c r="AA38" s="545"/>
      <c r="AB38" s="229"/>
      <c r="AC38" s="227"/>
      <c r="AD38" s="227"/>
      <c r="AE38" s="227"/>
      <c r="AF38" s="227"/>
      <c r="AG38" s="227"/>
    </row>
    <row r="39" spans="1:34" ht="25" customHeight="1">
      <c r="B39" s="510">
        <v>5</v>
      </c>
      <c r="C39" s="511"/>
      <c r="D39" s="361" t="s">
        <v>276</v>
      </c>
      <c r="E39" s="269"/>
      <c r="F39" s="362" t="s">
        <v>18</v>
      </c>
      <c r="G39" s="269"/>
      <c r="H39" s="362" t="s">
        <v>27</v>
      </c>
      <c r="I39" s="269"/>
      <c r="J39" s="362" t="s">
        <v>20</v>
      </c>
      <c r="K39" s="363"/>
      <c r="L39" s="542"/>
      <c r="M39" s="543"/>
      <c r="N39" s="543"/>
      <c r="O39" s="543"/>
      <c r="P39" s="543"/>
      <c r="Q39" s="543"/>
      <c r="R39" s="543"/>
      <c r="S39" s="543"/>
      <c r="T39" s="543"/>
      <c r="U39" s="543"/>
      <c r="V39" s="543"/>
      <c r="W39" s="544"/>
      <c r="X39" s="544"/>
      <c r="Y39" s="544"/>
      <c r="Z39" s="544"/>
      <c r="AA39" s="545"/>
      <c r="AB39" s="229"/>
      <c r="AC39" s="227"/>
      <c r="AD39" s="227"/>
      <c r="AE39" s="227"/>
      <c r="AF39" s="227"/>
      <c r="AG39" s="227"/>
    </row>
    <row r="40" spans="1:34" ht="25" customHeight="1">
      <c r="B40" s="510">
        <v>6</v>
      </c>
      <c r="C40" s="511"/>
      <c r="D40" s="361" t="s">
        <v>276</v>
      </c>
      <c r="E40" s="269"/>
      <c r="F40" s="362" t="s">
        <v>18</v>
      </c>
      <c r="G40" s="269"/>
      <c r="H40" s="362" t="s">
        <v>27</v>
      </c>
      <c r="I40" s="269"/>
      <c r="J40" s="362" t="s">
        <v>20</v>
      </c>
      <c r="K40" s="363"/>
      <c r="L40" s="542"/>
      <c r="M40" s="543"/>
      <c r="N40" s="543"/>
      <c r="O40" s="543"/>
      <c r="P40" s="543"/>
      <c r="Q40" s="543"/>
      <c r="R40" s="543"/>
      <c r="S40" s="543"/>
      <c r="T40" s="543"/>
      <c r="U40" s="543"/>
      <c r="V40" s="543"/>
      <c r="W40" s="544"/>
      <c r="X40" s="544"/>
      <c r="Y40" s="544"/>
      <c r="Z40" s="544"/>
      <c r="AA40" s="545"/>
      <c r="AB40" s="229"/>
      <c r="AC40" s="227"/>
      <c r="AD40" s="227"/>
      <c r="AE40" s="227"/>
      <c r="AF40" s="227"/>
      <c r="AG40" s="227"/>
    </row>
    <row r="41" spans="1:34" ht="25" customHeight="1">
      <c r="B41" s="510">
        <v>7</v>
      </c>
      <c r="C41" s="511"/>
      <c r="D41" s="361" t="s">
        <v>276</v>
      </c>
      <c r="E41" s="269"/>
      <c r="F41" s="362" t="s">
        <v>18</v>
      </c>
      <c r="G41" s="269"/>
      <c r="H41" s="362" t="s">
        <v>27</v>
      </c>
      <c r="I41" s="269"/>
      <c r="J41" s="362" t="s">
        <v>20</v>
      </c>
      <c r="K41" s="363"/>
      <c r="L41" s="542"/>
      <c r="M41" s="543"/>
      <c r="N41" s="543"/>
      <c r="O41" s="543"/>
      <c r="P41" s="543"/>
      <c r="Q41" s="543"/>
      <c r="R41" s="543"/>
      <c r="S41" s="543"/>
      <c r="T41" s="543"/>
      <c r="U41" s="543"/>
      <c r="V41" s="543"/>
      <c r="W41" s="544"/>
      <c r="X41" s="544"/>
      <c r="Y41" s="544"/>
      <c r="Z41" s="544"/>
      <c r="AA41" s="545"/>
      <c r="AB41" s="229"/>
      <c r="AC41" s="227"/>
      <c r="AD41" s="227"/>
      <c r="AE41" s="227"/>
      <c r="AF41" s="227"/>
      <c r="AG41" s="227"/>
    </row>
    <row r="42" spans="1:34" ht="25" customHeight="1">
      <c r="B42" s="510">
        <v>8</v>
      </c>
      <c r="C42" s="511"/>
      <c r="D42" s="361" t="s">
        <v>276</v>
      </c>
      <c r="E42" s="269"/>
      <c r="F42" s="362" t="s">
        <v>18</v>
      </c>
      <c r="G42" s="269"/>
      <c r="H42" s="362" t="s">
        <v>27</v>
      </c>
      <c r="I42" s="269"/>
      <c r="J42" s="362" t="s">
        <v>20</v>
      </c>
      <c r="K42" s="363"/>
      <c r="L42" s="542"/>
      <c r="M42" s="543"/>
      <c r="N42" s="543"/>
      <c r="O42" s="543"/>
      <c r="P42" s="543"/>
      <c r="Q42" s="543"/>
      <c r="R42" s="543"/>
      <c r="S42" s="543"/>
      <c r="T42" s="543"/>
      <c r="U42" s="543"/>
      <c r="V42" s="543"/>
      <c r="W42" s="544"/>
      <c r="X42" s="544"/>
      <c r="Y42" s="544"/>
      <c r="Z42" s="544"/>
      <c r="AA42" s="545"/>
      <c r="AB42" s="229"/>
      <c r="AC42" s="227"/>
      <c r="AD42" s="227"/>
      <c r="AE42" s="227"/>
      <c r="AF42" s="227"/>
      <c r="AG42" s="227"/>
    </row>
    <row r="43" spans="1:34" ht="25" customHeight="1">
      <c r="B43" s="510">
        <v>9</v>
      </c>
      <c r="C43" s="511"/>
      <c r="D43" s="361" t="s">
        <v>276</v>
      </c>
      <c r="E43" s="269"/>
      <c r="F43" s="362" t="s">
        <v>18</v>
      </c>
      <c r="G43" s="269"/>
      <c r="H43" s="362" t="s">
        <v>27</v>
      </c>
      <c r="I43" s="269"/>
      <c r="J43" s="362" t="s">
        <v>20</v>
      </c>
      <c r="K43" s="363"/>
      <c r="L43" s="542"/>
      <c r="M43" s="543"/>
      <c r="N43" s="543"/>
      <c r="O43" s="543"/>
      <c r="P43" s="543"/>
      <c r="Q43" s="543"/>
      <c r="R43" s="543"/>
      <c r="S43" s="543"/>
      <c r="T43" s="543"/>
      <c r="U43" s="543"/>
      <c r="V43" s="543"/>
      <c r="W43" s="544"/>
      <c r="X43" s="544"/>
      <c r="Y43" s="544"/>
      <c r="Z43" s="544"/>
      <c r="AA43" s="545"/>
      <c r="AB43" s="229"/>
      <c r="AC43" s="227"/>
      <c r="AD43" s="227"/>
      <c r="AE43" s="227"/>
      <c r="AF43" s="227"/>
      <c r="AG43" s="227"/>
    </row>
    <row r="44" spans="1:34" ht="25" customHeight="1">
      <c r="B44" s="533">
        <v>10</v>
      </c>
      <c r="C44" s="534"/>
      <c r="D44" s="364" t="s">
        <v>276</v>
      </c>
      <c r="E44" s="206"/>
      <c r="F44" s="365" t="s">
        <v>18</v>
      </c>
      <c r="G44" s="206"/>
      <c r="H44" s="365" t="s">
        <v>27</v>
      </c>
      <c r="I44" s="206"/>
      <c r="J44" s="365" t="s">
        <v>20</v>
      </c>
      <c r="K44" s="366"/>
      <c r="L44" s="525"/>
      <c r="M44" s="526"/>
      <c r="N44" s="526"/>
      <c r="O44" s="526"/>
      <c r="P44" s="526"/>
      <c r="Q44" s="526"/>
      <c r="R44" s="526"/>
      <c r="S44" s="526"/>
      <c r="T44" s="526"/>
      <c r="U44" s="526"/>
      <c r="V44" s="526"/>
      <c r="W44" s="527"/>
      <c r="X44" s="527"/>
      <c r="Y44" s="527"/>
      <c r="Z44" s="527"/>
      <c r="AA44" s="528"/>
      <c r="AB44" s="229"/>
      <c r="AC44" s="227"/>
      <c r="AD44" s="227"/>
      <c r="AE44" s="227"/>
      <c r="AF44" s="227"/>
      <c r="AG44" s="227"/>
    </row>
    <row r="45" spans="1:34" s="292" customFormat="1" ht="18" customHeight="1">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367"/>
      <c r="AD45" s="368"/>
      <c r="AE45" s="368"/>
      <c r="AF45" s="203"/>
      <c r="AG45" s="368"/>
      <c r="AH45" s="230"/>
    </row>
    <row r="46" spans="1:34" s="292" customFormat="1" ht="30.75" customHeight="1">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367"/>
      <c r="AD46" s="369"/>
      <c r="AE46" s="369"/>
      <c r="AF46" s="203"/>
      <c r="AG46" s="370"/>
      <c r="AH46" s="230"/>
    </row>
    <row r="47" spans="1:34" s="292" customFormat="1" ht="33"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367"/>
      <c r="AD47" s="369"/>
      <c r="AE47" s="369"/>
      <c r="AF47" s="203"/>
      <c r="AG47" s="370"/>
      <c r="AH47" s="230"/>
    </row>
    <row r="48" spans="1:34" s="292" customFormat="1" ht="23.25" customHeight="1">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91"/>
      <c r="AF48" s="146"/>
      <c r="AG48" s="230"/>
      <c r="AH48" s="230"/>
    </row>
    <row r="49" spans="1:34" s="292" customFormat="1" ht="30" customHeight="1">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91"/>
      <c r="AF49" s="146"/>
      <c r="AG49" s="230"/>
      <c r="AH49" s="230"/>
    </row>
    <row r="50" spans="1:34" s="292" customFormat="1" ht="30" customHeight="1">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91"/>
      <c r="AF50" s="146"/>
      <c r="AG50" s="230"/>
      <c r="AH50" s="230"/>
    </row>
    <row r="51" spans="1:34" s="292" customFormat="1" ht="30" customHeight="1">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91"/>
      <c r="AF51" s="146"/>
      <c r="AG51" s="230"/>
      <c r="AH51" s="230"/>
    </row>
    <row r="52" spans="1:34" s="292" customFormat="1" ht="30" customHeight="1">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91"/>
      <c r="AF52" s="146"/>
      <c r="AG52" s="230"/>
      <c r="AH52" s="230"/>
    </row>
    <row r="53" spans="1:34" s="292" customFormat="1" ht="30"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91"/>
      <c r="AF53" s="146"/>
      <c r="AG53" s="230"/>
      <c r="AH53" s="230"/>
    </row>
    <row r="54" spans="1:34" s="292" customFormat="1" ht="30" customHeight="1">
      <c r="A54" s="230"/>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91"/>
      <c r="AF54" s="146"/>
      <c r="AG54" s="230"/>
      <c r="AH54" s="230"/>
    </row>
    <row r="55" spans="1:34" s="292" customFormat="1" ht="30" customHeight="1">
      <c r="A55" s="230"/>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91"/>
      <c r="AF55" s="146"/>
      <c r="AG55" s="230"/>
      <c r="AH55" s="230"/>
    </row>
    <row r="56" spans="1:34" s="292" customFormat="1" ht="30" customHeight="1">
      <c r="A56" s="230"/>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91"/>
      <c r="AF56" s="146"/>
      <c r="AG56" s="230"/>
      <c r="AH56" s="230"/>
    </row>
    <row r="57" spans="1:34" s="292" customFormat="1" ht="30"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91"/>
      <c r="AF57" s="146"/>
      <c r="AG57" s="230"/>
      <c r="AH57" s="230"/>
    </row>
    <row r="58" spans="1:34" s="292" customFormat="1" ht="30" customHeight="1">
      <c r="A58" s="230"/>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91"/>
      <c r="AF58" s="146"/>
      <c r="AG58" s="230"/>
      <c r="AH58" s="230"/>
    </row>
    <row r="59" spans="1:34" s="292" customFormat="1" ht="30" customHeight="1">
      <c r="A59" s="230"/>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91"/>
      <c r="AF59" s="146"/>
      <c r="AG59" s="230"/>
      <c r="AH59" s="230"/>
    </row>
    <row r="60" spans="1:34" s="292" customFormat="1" ht="30" customHeight="1">
      <c r="A60" s="230"/>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91"/>
      <c r="AF60" s="146"/>
      <c r="AG60" s="230"/>
      <c r="AH60" s="230"/>
    </row>
    <row r="61" spans="1:34" s="292" customFormat="1" ht="30" customHeight="1">
      <c r="A61" s="230"/>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91"/>
      <c r="AF61" s="146"/>
      <c r="AG61" s="230"/>
      <c r="AH61" s="230"/>
    </row>
    <row r="62" spans="1:34" s="292" customFormat="1" ht="30" customHeight="1">
      <c r="A62" s="230"/>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91"/>
      <c r="AF62" s="146"/>
      <c r="AG62" s="230"/>
      <c r="AH62" s="230"/>
    </row>
    <row r="63" spans="1:34" s="292" customFormat="1" ht="30" customHeight="1">
      <c r="A63" s="230"/>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91"/>
      <c r="AF63" s="146"/>
      <c r="AG63" s="230"/>
      <c r="AH63" s="230"/>
    </row>
    <row r="64" spans="1:34" s="292" customFormat="1" ht="30" customHeight="1">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91"/>
      <c r="AF64" s="146"/>
      <c r="AG64" s="230"/>
      <c r="AH64" s="230"/>
    </row>
    <row r="65" spans="1:34" s="292" customFormat="1" ht="30" customHeight="1">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91"/>
      <c r="AF65" s="146"/>
      <c r="AG65" s="230"/>
      <c r="AH65" s="230"/>
    </row>
    <row r="66" spans="1:34" s="292" customFormat="1" ht="30" customHeight="1">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91"/>
      <c r="AF66" s="146"/>
      <c r="AG66" s="230"/>
      <c r="AH66" s="230"/>
    </row>
    <row r="67" spans="1:34" s="292" customFormat="1" ht="30" customHeight="1">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91"/>
      <c r="AF67" s="146"/>
      <c r="AG67" s="230"/>
      <c r="AH67" s="230"/>
    </row>
    <row r="68" spans="1:34" s="292" customFormat="1" ht="30" customHeight="1">
      <c r="A68" s="230"/>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91"/>
      <c r="AF68" s="146"/>
      <c r="AG68" s="230"/>
      <c r="AH68" s="230"/>
    </row>
    <row r="69" spans="1:34" s="292" customFormat="1" ht="9.75" customHeight="1">
      <c r="A69" s="230"/>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91"/>
      <c r="AF69" s="146"/>
      <c r="AG69" s="230"/>
      <c r="AH69" s="230"/>
    </row>
    <row r="70" spans="1:34" s="292" customFormat="1" ht="20.149999999999999" customHeight="1">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91"/>
      <c r="AF70" s="146"/>
      <c r="AG70" s="230"/>
      <c r="AH70" s="230"/>
    </row>
    <row r="71" spans="1:34" s="292" customFormat="1" ht="20.149999999999999" customHeight="1">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91"/>
      <c r="AF71" s="146"/>
      <c r="AG71" s="230"/>
      <c r="AH71" s="230"/>
    </row>
    <row r="72" spans="1:34" s="292" customFormat="1" ht="20.149999999999999" customHeight="1">
      <c r="A72" s="230"/>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91"/>
      <c r="AF72" s="146"/>
      <c r="AG72" s="230"/>
      <c r="AH72" s="230"/>
    </row>
    <row r="73" spans="1:34" s="292" customFormat="1" ht="20.149999999999999" customHeight="1">
      <c r="A73" s="230"/>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91"/>
      <c r="AF73" s="146"/>
      <c r="AG73" s="230"/>
      <c r="AH73" s="230"/>
    </row>
    <row r="74" spans="1:34" s="292" customFormat="1" ht="20.149999999999999" customHeight="1">
      <c r="A74" s="230"/>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91"/>
      <c r="AF74" s="146"/>
      <c r="AG74" s="230"/>
      <c r="AH74" s="230"/>
    </row>
    <row r="75" spans="1:34" s="292" customFormat="1" ht="20.149999999999999" customHeight="1">
      <c r="A75" s="230"/>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91"/>
      <c r="AF75" s="146"/>
      <c r="AG75" s="230"/>
      <c r="AH75" s="230"/>
    </row>
    <row r="76" spans="1:34" s="292" customFormat="1" ht="20.149999999999999" customHeight="1">
      <c r="A76" s="230"/>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91"/>
      <c r="AF76" s="146"/>
      <c r="AG76" s="230"/>
      <c r="AH76" s="230"/>
    </row>
    <row r="77" spans="1:34" s="292" customFormat="1">
      <c r="A77" s="230"/>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91"/>
      <c r="AF77" s="146"/>
      <c r="AG77" s="230"/>
      <c r="AH77" s="230"/>
    </row>
    <row r="78" spans="1:34" s="292" customFormat="1">
      <c r="A78" s="230"/>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91"/>
      <c r="AF78" s="146"/>
      <c r="AG78" s="230"/>
      <c r="AH78" s="230"/>
    </row>
    <row r="79" spans="1:34" s="292" customFormat="1">
      <c r="A79" s="230"/>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91"/>
      <c r="AF79" s="146"/>
      <c r="AG79" s="230"/>
      <c r="AH79" s="230"/>
    </row>
  </sheetData>
  <sheetProtection algorithmName="SHA-512" hashValue="h1bTAaHn/RezJw1SDDAe7F77Xt9AlriYfabmiCWbRCtOZq+X4qDkn6jvfkkp24pOMH4Ee/KltUsTXNrkifZ1Rg==" saltValue="VHHPlAnIOECzj+1BUM2syA==" spinCount="100000" sheet="1" formatCells="0" formatColumns="0" formatRows="0" selectLockedCells="1"/>
  <mergeCells count="183">
    <mergeCell ref="B44:C44"/>
    <mergeCell ref="L44:AA44"/>
    <mergeCell ref="B41:C41"/>
    <mergeCell ref="L41:AA41"/>
    <mergeCell ref="B42:C42"/>
    <mergeCell ref="L42:AA42"/>
    <mergeCell ref="B43:C43"/>
    <mergeCell ref="L43:AA43"/>
    <mergeCell ref="B38:C38"/>
    <mergeCell ref="L38:AA38"/>
    <mergeCell ref="B39:C39"/>
    <mergeCell ref="L39:AA39"/>
    <mergeCell ref="B40:C40"/>
    <mergeCell ref="L40:AA40"/>
    <mergeCell ref="B36:C36"/>
    <mergeCell ref="L36:AA36"/>
    <mergeCell ref="B37:C37"/>
    <mergeCell ref="L37:AA37"/>
    <mergeCell ref="B29:F29"/>
    <mergeCell ref="P29:U29"/>
    <mergeCell ref="Y29:Z29"/>
    <mergeCell ref="D32:M32"/>
    <mergeCell ref="B34:C34"/>
    <mergeCell ref="D34:K34"/>
    <mergeCell ref="L34:AA34"/>
    <mergeCell ref="AA27:AA28"/>
    <mergeCell ref="O27:O28"/>
    <mergeCell ref="P27:P28"/>
    <mergeCell ref="Q27:Q28"/>
    <mergeCell ref="R27:R28"/>
    <mergeCell ref="S27:S28"/>
    <mergeCell ref="T27:T28"/>
    <mergeCell ref="B35:C35"/>
    <mergeCell ref="L35:AA35"/>
    <mergeCell ref="M27:M28"/>
    <mergeCell ref="N27:N28"/>
    <mergeCell ref="B27:D28"/>
    <mergeCell ref="E27:E28"/>
    <mergeCell ref="F27:F28"/>
    <mergeCell ref="G27:G28"/>
    <mergeCell ref="H27:H28"/>
    <mergeCell ref="B25:D26"/>
    <mergeCell ref="I27:I28"/>
    <mergeCell ref="J27:J28"/>
    <mergeCell ref="K27:K28"/>
    <mergeCell ref="L27:L28"/>
    <mergeCell ref="Y23:Z24"/>
    <mergeCell ref="M23:M24"/>
    <mergeCell ref="N23:N24"/>
    <mergeCell ref="V25:V26"/>
    <mergeCell ref="W25:W26"/>
    <mergeCell ref="X25:X26"/>
    <mergeCell ref="I25:I26"/>
    <mergeCell ref="U27:U28"/>
    <mergeCell ref="V27:V28"/>
    <mergeCell ref="W27:W28"/>
    <mergeCell ref="X27:X28"/>
    <mergeCell ref="Y27:Z28"/>
    <mergeCell ref="P25:P26"/>
    <mergeCell ref="Q25:Q26"/>
    <mergeCell ref="R25:R26"/>
    <mergeCell ref="S25:S26"/>
    <mergeCell ref="J25:J26"/>
    <mergeCell ref="K25:K26"/>
    <mergeCell ref="L25:L26"/>
    <mergeCell ref="E25:E26"/>
    <mergeCell ref="F25:F26"/>
    <mergeCell ref="G25:G26"/>
    <mergeCell ref="H25:H26"/>
    <mergeCell ref="P21:P22"/>
    <mergeCell ref="Q21:Q22"/>
    <mergeCell ref="R21:R22"/>
    <mergeCell ref="S21:S22"/>
    <mergeCell ref="J21:J22"/>
    <mergeCell ref="K21:K22"/>
    <mergeCell ref="L21:L22"/>
    <mergeCell ref="M21:M22"/>
    <mergeCell ref="M25:M26"/>
    <mergeCell ref="N25:N26"/>
    <mergeCell ref="O25:O26"/>
    <mergeCell ref="E21:E22"/>
    <mergeCell ref="F21:F22"/>
    <mergeCell ref="G21:G22"/>
    <mergeCell ref="H21:H22"/>
    <mergeCell ref="I23:I24"/>
    <mergeCell ref="J23:J24"/>
    <mergeCell ref="K23:K24"/>
    <mergeCell ref="L23:L24"/>
    <mergeCell ref="AA23:AA24"/>
    <mergeCell ref="O23:O24"/>
    <mergeCell ref="P23:P24"/>
    <mergeCell ref="Q23:Q24"/>
    <mergeCell ref="R23:R24"/>
    <mergeCell ref="S23:S24"/>
    <mergeCell ref="T23:T24"/>
    <mergeCell ref="Y25:Z26"/>
    <mergeCell ref="AA25:AA26"/>
    <mergeCell ref="T25:T26"/>
    <mergeCell ref="U25:U26"/>
    <mergeCell ref="B21:D22"/>
    <mergeCell ref="U23:U24"/>
    <mergeCell ref="V23:V24"/>
    <mergeCell ref="W23:W24"/>
    <mergeCell ref="X23:X24"/>
    <mergeCell ref="B23:D24"/>
    <mergeCell ref="E23:E24"/>
    <mergeCell ref="F23:F24"/>
    <mergeCell ref="G23:G24"/>
    <mergeCell ref="H23:H24"/>
    <mergeCell ref="I21:I22"/>
    <mergeCell ref="Y21:Z22"/>
    <mergeCell ref="AA21:AA22"/>
    <mergeCell ref="T21:T22"/>
    <mergeCell ref="U21:U22"/>
    <mergeCell ref="Y19:Z20"/>
    <mergeCell ref="N21:N22"/>
    <mergeCell ref="O21:O22"/>
    <mergeCell ref="N19:N20"/>
    <mergeCell ref="V21:V22"/>
    <mergeCell ref="W21:W22"/>
    <mergeCell ref="X21:X22"/>
    <mergeCell ref="N17:N18"/>
    <mergeCell ref="O17:O18"/>
    <mergeCell ref="L19:L20"/>
    <mergeCell ref="M19:M20"/>
    <mergeCell ref="L17:L18"/>
    <mergeCell ref="M17:M18"/>
    <mergeCell ref="AA19:AA20"/>
    <mergeCell ref="O19:O20"/>
    <mergeCell ref="P19:P20"/>
    <mergeCell ref="Q19:Q20"/>
    <mergeCell ref="P17:P18"/>
    <mergeCell ref="Q17:Q18"/>
    <mergeCell ref="R17:R18"/>
    <mergeCell ref="U19:U20"/>
    <mergeCell ref="V19:V20"/>
    <mergeCell ref="W19:W20"/>
    <mergeCell ref="X19:X20"/>
    <mergeCell ref="S17:S18"/>
    <mergeCell ref="T17:AA18"/>
    <mergeCell ref="R19:R20"/>
    <mergeCell ref="S19:S20"/>
    <mergeCell ref="T19:T20"/>
    <mergeCell ref="B17:D18"/>
    <mergeCell ref="E17:E18"/>
    <mergeCell ref="F17:F18"/>
    <mergeCell ref="G17:G18"/>
    <mergeCell ref="H17:H18"/>
    <mergeCell ref="I17:I18"/>
    <mergeCell ref="I19:I20"/>
    <mergeCell ref="J19:J20"/>
    <mergeCell ref="K19:K20"/>
    <mergeCell ref="B19:D20"/>
    <mergeCell ref="E19:E20"/>
    <mergeCell ref="F19:F20"/>
    <mergeCell ref="G19:G20"/>
    <mergeCell ref="H19:H20"/>
    <mergeCell ref="J17:J18"/>
    <mergeCell ref="K17:K18"/>
    <mergeCell ref="B14:F15"/>
    <mergeCell ref="G14:S15"/>
    <mergeCell ref="T14:U15"/>
    <mergeCell ref="V14:X14"/>
    <mergeCell ref="Z14:AA14"/>
    <mergeCell ref="B16:D16"/>
    <mergeCell ref="E16:S16"/>
    <mergeCell ref="T16:U16"/>
    <mergeCell ref="V16:W16"/>
    <mergeCell ref="X16:AA16"/>
    <mergeCell ref="X9:AA13"/>
    <mergeCell ref="K10:W10"/>
    <mergeCell ref="G11:J13"/>
    <mergeCell ref="K11:L11"/>
    <mergeCell ref="M11:W11"/>
    <mergeCell ref="K12:W12"/>
    <mergeCell ref="K13:P13"/>
    <mergeCell ref="Q13:V13"/>
    <mergeCell ref="B5:C5"/>
    <mergeCell ref="B6:C6"/>
    <mergeCell ref="B9:F13"/>
    <mergeCell ref="G9:J10"/>
    <mergeCell ref="K9:L9"/>
    <mergeCell ref="M9:W9"/>
  </mergeCells>
  <phoneticPr fontId="5"/>
  <conditionalFormatting sqref="E35 G35 I35 L35">
    <cfRule type="notContainsBlanks" dxfId="299" priority="27">
      <formula>LEN(TRIM(E35))&gt;0</formula>
    </cfRule>
    <cfRule type="expression" dxfId="298" priority="28">
      <formula>$AD$32=TRUE</formula>
    </cfRule>
  </conditionalFormatting>
  <conditionalFormatting sqref="F17 H17 J17 N17 P17 R17">
    <cfRule type="expression" dxfId="297" priority="10">
      <formula>AND(($AD$7=TRUE),(F17=""))</formula>
    </cfRule>
  </conditionalFormatting>
  <conditionalFormatting sqref="F19 H19 J19">
    <cfRule type="containsBlanks" dxfId="296" priority="14">
      <formula>LEN(TRIM(F19))=0</formula>
    </cfRule>
  </conditionalFormatting>
  <conditionalFormatting sqref="F21 H21 J21 N21 P21 R21 V21">
    <cfRule type="expression" dxfId="295" priority="11">
      <formula>$AD$7=TRUE</formula>
    </cfRule>
  </conditionalFormatting>
  <conditionalFormatting sqref="F21 H21 J21">
    <cfRule type="containsBlanks" dxfId="294" priority="17">
      <formula>LEN(TRIM(F21))=0</formula>
    </cfRule>
  </conditionalFormatting>
  <conditionalFormatting sqref="F23 H23 J23">
    <cfRule type="containsBlanks" dxfId="293" priority="19">
      <formula>LEN(TRIM(F23))=0</formula>
    </cfRule>
  </conditionalFormatting>
  <conditionalFormatting sqref="F25 H25 J25">
    <cfRule type="containsBlanks" dxfId="292" priority="21">
      <formula>LEN(TRIM(F25))=0</formula>
    </cfRule>
  </conditionalFormatting>
  <conditionalFormatting sqref="F27 H27 J27">
    <cfRule type="containsBlanks" dxfId="291" priority="23">
      <formula>LEN(TRIM(F27))=0</formula>
    </cfRule>
  </conditionalFormatting>
  <conditionalFormatting sqref="G14">
    <cfRule type="containsBlanks" dxfId="290" priority="8">
      <formula>LEN(TRIM(G14))=0</formula>
    </cfRule>
  </conditionalFormatting>
  <conditionalFormatting sqref="G36:G44 I36:I44 L36:L44">
    <cfRule type="expression" dxfId="289" priority="29">
      <formula>AND(($E36&lt;&gt;""),(G36=""))</formula>
    </cfRule>
  </conditionalFormatting>
  <conditionalFormatting sqref="I29 K29 M29">
    <cfRule type="containsBlanks" dxfId="288" priority="25">
      <formula>LEN(TRIM(I29))=0</formula>
    </cfRule>
  </conditionalFormatting>
  <conditionalFormatting sqref="J29 L29 N29">
    <cfRule type="expression" dxfId="287" priority="13">
      <formula>J29=""</formula>
    </cfRule>
  </conditionalFormatting>
  <conditionalFormatting sqref="M9 K10 K12">
    <cfRule type="containsBlanks" dxfId="286" priority="4">
      <formula>LEN(TRIM(K9))=0</formula>
    </cfRule>
  </conditionalFormatting>
  <conditionalFormatting sqref="M11 Q13">
    <cfRule type="notContainsBlanks" dxfId="285" priority="5">
      <formula>LEN(TRIM(M11))&gt;0</formula>
    </cfRule>
    <cfRule type="expression" dxfId="284" priority="6">
      <formula>$K$12&lt;&gt;""</formula>
    </cfRule>
  </conditionalFormatting>
  <conditionalFormatting sqref="N19 P19 R19">
    <cfRule type="containsBlanks" dxfId="283" priority="15">
      <formula>LEN(TRIM(N19))=0</formula>
    </cfRule>
  </conditionalFormatting>
  <conditionalFormatting sqref="N21 P21 R21">
    <cfRule type="containsBlanks" dxfId="282" priority="18">
      <formula>LEN(TRIM(N21))=0</formula>
    </cfRule>
  </conditionalFormatting>
  <conditionalFormatting sqref="N23 P23 R23">
    <cfRule type="containsBlanks" dxfId="281" priority="20">
      <formula>LEN(TRIM(N23))=0</formula>
    </cfRule>
  </conditionalFormatting>
  <conditionalFormatting sqref="N25 P25 R25">
    <cfRule type="containsBlanks" dxfId="280" priority="22">
      <formula>LEN(TRIM(N25))=0</formula>
    </cfRule>
  </conditionalFormatting>
  <conditionalFormatting sqref="N27 P27 R27">
    <cfRule type="containsBlanks" dxfId="279" priority="24">
      <formula>LEN(TRIM(N27))=0</formula>
    </cfRule>
  </conditionalFormatting>
  <conditionalFormatting sqref="N32 Q32">
    <cfRule type="expression" dxfId="278" priority="26">
      <formula>AND($AD32=FALSE,$AE32=FALSE)</formula>
    </cfRule>
  </conditionalFormatting>
  <conditionalFormatting sqref="V15 X15 Z15">
    <cfRule type="containsBlanks" dxfId="277" priority="9">
      <formula>LEN(TRIM(V15))=0</formula>
    </cfRule>
  </conditionalFormatting>
  <conditionalFormatting sqref="V21 V19 V23 V25 V27">
    <cfRule type="containsBlanks" dxfId="276" priority="16">
      <formula>LEN(TRIM(V19))=0</formula>
    </cfRule>
  </conditionalFormatting>
  <conditionalFormatting sqref="X9">
    <cfRule type="expression" dxfId="275" priority="7">
      <formula>$AD$12=FALSE</formula>
    </cfRule>
  </conditionalFormatting>
  <conditionalFormatting sqref="X2:AA2 AB4">
    <cfRule type="expression" dxfId="274" priority="1">
      <formula>$AA$2=""</formula>
    </cfRule>
  </conditionalFormatting>
  <conditionalFormatting sqref="Y29">
    <cfRule type="expression" dxfId="273" priority="12">
      <formula>$Y$29&lt;45</formula>
    </cfRule>
  </conditionalFormatting>
  <conditionalFormatting sqref="AB5 B5:B6">
    <cfRule type="expression" dxfId="272" priority="3">
      <formula>$AE$4&lt;&gt;1</formula>
    </cfRule>
  </conditionalFormatting>
  <dataValidations count="3">
    <dataValidation imeMode="hiragana" allowBlank="1" showInputMessage="1" showErrorMessage="1" sqref="K10:W10 K12:W12 G14:S15 L35:V44" xr:uid="{4571B269-7841-4CAE-844E-60E9157916A3}"/>
    <dataValidation imeMode="halfKatakana" allowBlank="1" showInputMessage="1" showErrorMessage="1" sqref="M9:W9 K9 K11 M11:W11" xr:uid="{24B6E72E-6DD8-4811-8359-DFE29140D2D1}"/>
    <dataValidation imeMode="halfAlpha" allowBlank="1" showInputMessage="1" showErrorMessage="1" sqref="V19:V28" xr:uid="{89D1C6A4-5907-4305-9629-7A31BD8FA1CF}"/>
  </dataValidations>
  <pageMargins left="0.82677165354330717" right="0.23622047244094491" top="0.47244094488188981" bottom="0.55118110236220474" header="0.31496062992125984" footer="0.19685039370078741"/>
  <pageSetup paperSize="9" scale="86" orientation="portrait" blackAndWhite="1" r:id="rId1"/>
  <headerFooter>
    <oddFooter>&amp;C&amp;"ＭＳ 明朝,標準"&amp;10加算⑧（従業員③-1）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24</xdr:col>
                    <xdr:colOff>165100</xdr:colOff>
                    <xdr:row>10</xdr:row>
                    <xdr:rowOff>190500</xdr:rowOff>
                  </from>
                  <to>
                    <xdr:col>25</xdr:col>
                    <xdr:colOff>146050</xdr:colOff>
                    <xdr:row>11</xdr:row>
                    <xdr:rowOff>260350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133350</xdr:colOff>
                    <xdr:row>4</xdr:row>
                    <xdr:rowOff>38100</xdr:rowOff>
                  </from>
                  <to>
                    <xdr:col>2</xdr:col>
                    <xdr:colOff>114300</xdr:colOff>
                    <xdr:row>4</xdr:row>
                    <xdr:rowOff>279400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xdr:col>
                    <xdr:colOff>133350</xdr:colOff>
                    <xdr:row>5</xdr:row>
                    <xdr:rowOff>38100</xdr:rowOff>
                  </from>
                  <to>
                    <xdr:col>2</xdr:col>
                    <xdr:colOff>114300</xdr:colOff>
                    <xdr:row>5</xdr:row>
                    <xdr:rowOff>279400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13</xdr:col>
                    <xdr:colOff>31750</xdr:colOff>
                    <xdr:row>31</xdr:row>
                    <xdr:rowOff>31750</xdr:rowOff>
                  </from>
                  <to>
                    <xdr:col>14</xdr:col>
                    <xdr:colOff>38100</xdr:colOff>
                    <xdr:row>31</xdr:row>
                    <xdr:rowOff>241300</xdr:rowOff>
                  </to>
                </anchor>
              </controlPr>
            </control>
          </mc:Choice>
        </mc:AlternateContent>
        <mc:AlternateContent xmlns:mc="http://schemas.openxmlformats.org/markup-compatibility/2006">
          <mc:Choice Requires="x14">
            <control shapeId="27653" r:id="rId8" name="Check Box 5">
              <controlPr locked="0" defaultSize="0" autoFill="0" autoLine="0" autoPict="0">
                <anchor moveWithCells="1">
                  <from>
                    <xdr:col>16</xdr:col>
                    <xdr:colOff>38100</xdr:colOff>
                    <xdr:row>31</xdr:row>
                    <xdr:rowOff>31750</xdr:rowOff>
                  </from>
                  <to>
                    <xdr:col>17</xdr:col>
                    <xdr:colOff>0</xdr:colOff>
                    <xdr:row>31</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9F040E5C-1D09-42E6-B402-73C6F09C31BC}">
          <x14:formula1>
            <xm:f>入力規則!$I$6:$I$10</xm:f>
          </x14:formula1>
          <xm:sqref>V15 F17:F18 N17:N18</xm:sqref>
        </x14:dataValidation>
        <x14:dataValidation type="list" allowBlank="1" showInputMessage="1" showErrorMessage="1" xr:uid="{8607F461-9CF9-4331-BDD8-7E96445EEC74}">
          <x14:formula1>
            <xm:f>入力規則!$F$6:$F$8</xm:f>
          </x14:formula1>
          <xm:sqref>I29</xm:sqref>
        </x14:dataValidation>
        <x14:dataValidation type="list" allowBlank="1" showInputMessage="1" showErrorMessage="1" xr:uid="{38940F4D-9927-454B-97B4-0341F1D75732}">
          <x14:formula1>
            <xm:f>入力規則!$H$2:$H$32</xm:f>
          </x14:formula1>
          <xm:sqref>Z15 M29 J17:J18 R17:R18</xm:sqref>
        </x14:dataValidation>
        <x14:dataValidation type="list" allowBlank="1" showInputMessage="1" showErrorMessage="1" xr:uid="{3F67A659-EFBD-4A7C-92FB-0D77541067C3}">
          <x14:formula1>
            <xm:f>入力規則!$G$2:$G$13</xm:f>
          </x14:formula1>
          <xm:sqref>X15 K29 H17:H18 P17:P18</xm:sqref>
        </x14:dataValidation>
        <x14:dataValidation type="list" imeMode="halfAlpha" allowBlank="1" showInputMessage="1" showErrorMessage="1" xr:uid="{E1A93538-099C-4142-A1AC-FA9EA1AC74D2}">
          <x14:formula1>
            <xm:f>入力規則!$H$2:$H$32</xm:f>
          </x14:formula1>
          <xm:sqref>I35:I44 J19:J28 R19:R28</xm:sqref>
        </x14:dataValidation>
        <x14:dataValidation type="list" imeMode="halfAlpha" allowBlank="1" showInputMessage="1" showErrorMessage="1" xr:uid="{25A2ECC5-F74D-4880-8BD4-F7FFED716CDF}">
          <x14:formula1>
            <xm:f>入力規則!$G$2:$G$13</xm:f>
          </x14:formula1>
          <xm:sqref>G35:G44 H19:H28 P19:P28</xm:sqref>
        </x14:dataValidation>
        <x14:dataValidation type="list" imeMode="halfAlpha" allowBlank="1" showInputMessage="1" showErrorMessage="1" xr:uid="{3C57FF58-18B9-44D5-A8F1-97534F6C0E03}">
          <x14:formula1>
            <xm:f>入力規則!$I$6:$I$10</xm:f>
          </x14:formula1>
          <xm:sqref>E35:E44 F19:F28 N19:N28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B0FCC-50D3-41DC-A698-058116D3248A}">
  <sheetPr>
    <tabColor rgb="FFBCE292"/>
  </sheetPr>
  <dimension ref="A1:AS30"/>
  <sheetViews>
    <sheetView zoomScaleNormal="100" workbookViewId="0">
      <selection activeCell="H8" sqref="H8:P8"/>
    </sheetView>
  </sheetViews>
  <sheetFormatPr defaultColWidth="9" defaultRowHeight="13.5"/>
  <cols>
    <col min="1" max="1" width="1.36328125" style="1" customWidth="1"/>
    <col min="2" max="2" width="3.36328125" style="26" customWidth="1"/>
    <col min="3" max="3" width="1.90625" style="1" customWidth="1"/>
    <col min="4" max="4" width="3.6328125" style="1" customWidth="1"/>
    <col min="5" max="5" width="6.08984375" style="1" customWidth="1"/>
    <col min="6" max="7" width="3.08984375" style="1" customWidth="1"/>
    <col min="8" max="14" width="2.453125" style="1" customWidth="1"/>
    <col min="15" max="15" width="10.6328125" style="1" customWidth="1"/>
    <col min="16" max="16" width="3.08984375" style="1" customWidth="1"/>
    <col min="17" max="23" width="2.453125" style="1" customWidth="1"/>
    <col min="24" max="24" width="10.6328125" style="1" customWidth="1"/>
    <col min="25" max="25" width="3.08984375" style="1" customWidth="1"/>
    <col min="26" max="26" width="27.90625" style="30" customWidth="1"/>
    <col min="27" max="27" width="31.08984375" style="156" customWidth="1"/>
    <col min="28" max="28" width="8.08984375" style="156" customWidth="1"/>
    <col min="29" max="31" width="8.6328125" style="210" hidden="1" customWidth="1"/>
    <col min="32" max="32" width="8.6328125" style="207" hidden="1" customWidth="1"/>
    <col min="33" max="37" width="9" style="1" customWidth="1"/>
    <col min="38" max="38" width="6.08984375" style="1" customWidth="1"/>
    <col min="39" max="39" width="2.453125" style="1" customWidth="1"/>
    <col min="40" max="41" width="9" style="1" customWidth="1"/>
    <col min="42" max="16384" width="9" style="1"/>
  </cols>
  <sheetData>
    <row r="1" spans="2:45" ht="15.75" customHeight="1">
      <c r="Y1" s="272"/>
      <c r="Z1" s="272" t="str">
        <f>'加算⑧（③-1）'!$AA$1</f>
        <v>令和８年度働く人</v>
      </c>
      <c r="AC1" s="212" t="s">
        <v>1</v>
      </c>
      <c r="AD1" s="208"/>
      <c r="AE1" s="208"/>
      <c r="AF1" s="209"/>
    </row>
    <row r="2" spans="2:45">
      <c r="X2" s="27"/>
      <c r="Y2" s="27"/>
      <c r="Z2" s="5" t="str">
        <f>IF('加算⑧（①-1）'!$E$4="","",'加算⑧（①-1）'!$E$4)</f>
        <v/>
      </c>
      <c r="AC2" s="210" t="s">
        <v>279</v>
      </c>
    </row>
    <row r="3" spans="2:45" s="230" customFormat="1" ht="32.5" customHeight="1">
      <c r="B3" s="231" t="s">
        <v>296</v>
      </c>
      <c r="C3" s="231"/>
      <c r="S3" s="232"/>
      <c r="T3" s="233"/>
      <c r="U3" s="233"/>
      <c r="V3" s="233"/>
      <c r="W3" s="233"/>
      <c r="X3" s="233"/>
      <c r="Y3" s="233"/>
      <c r="Z3" s="233" t="str">
        <f>IF('加算⑧（③-1）'!$K$10&lt;&gt;"",'加算⑧（③-1）'!$K$10,"")</f>
        <v/>
      </c>
      <c r="AA3" s="234"/>
      <c r="AC3" s="278" t="s">
        <v>278</v>
      </c>
      <c r="AD3" s="236"/>
      <c r="AE3" s="236"/>
      <c r="AF3" s="148"/>
    </row>
    <row r="4" spans="2:45" s="31" customFormat="1" ht="27" customHeight="1">
      <c r="B4" s="31" t="s">
        <v>299</v>
      </c>
      <c r="Z4" s="32"/>
      <c r="AA4" s="157"/>
      <c r="AB4" s="157"/>
      <c r="AC4" s="210"/>
      <c r="AD4" s="210"/>
      <c r="AE4" s="210"/>
      <c r="AF4" s="207"/>
    </row>
    <row r="5" spans="2:45" ht="19.5" customHeight="1">
      <c r="B5" s="33" t="s">
        <v>312</v>
      </c>
      <c r="C5" s="29"/>
      <c r="D5" s="29"/>
      <c r="E5" s="29"/>
      <c r="F5" s="29"/>
      <c r="G5" s="29"/>
      <c r="H5" s="29"/>
      <c r="AN5" s="550"/>
      <c r="AO5" s="550"/>
      <c r="AP5" s="550"/>
      <c r="AQ5" s="550"/>
      <c r="AR5" s="550"/>
      <c r="AS5" s="550"/>
    </row>
    <row r="6" spans="2:45" ht="10.5" customHeight="1">
      <c r="B6" s="28"/>
      <c r="C6" s="29"/>
      <c r="D6" s="29"/>
      <c r="E6" s="29"/>
      <c r="F6" s="29"/>
      <c r="G6" s="29"/>
      <c r="H6" s="29"/>
      <c r="AN6" s="262"/>
      <c r="AO6" s="262"/>
      <c r="AP6" s="262"/>
      <c r="AQ6" s="262"/>
      <c r="AR6" s="262"/>
      <c r="AS6" s="262"/>
    </row>
    <row r="7" spans="2:45" s="266" customFormat="1" ht="41.25" customHeight="1">
      <c r="B7" s="551"/>
      <c r="C7" s="552"/>
      <c r="D7" s="552"/>
      <c r="E7" s="552"/>
      <c r="F7" s="34"/>
      <c r="G7" s="35"/>
      <c r="H7" s="553" t="s">
        <v>52</v>
      </c>
      <c r="I7" s="554"/>
      <c r="J7" s="554"/>
      <c r="K7" s="554"/>
      <c r="L7" s="554"/>
      <c r="M7" s="554"/>
      <c r="N7" s="554"/>
      <c r="O7" s="554"/>
      <c r="P7" s="555"/>
      <c r="Q7" s="553" t="s">
        <v>71</v>
      </c>
      <c r="R7" s="554"/>
      <c r="S7" s="552"/>
      <c r="T7" s="552"/>
      <c r="U7" s="552"/>
      <c r="V7" s="552"/>
      <c r="W7" s="552"/>
      <c r="X7" s="552"/>
      <c r="Y7" s="556"/>
      <c r="Z7" s="267" t="s">
        <v>53</v>
      </c>
      <c r="AA7" s="159"/>
      <c r="AB7" s="159"/>
      <c r="AC7" s="210"/>
      <c r="AD7" s="210"/>
      <c r="AE7" s="210"/>
      <c r="AF7" s="207"/>
    </row>
    <row r="8" spans="2:45" ht="78" customHeight="1">
      <c r="B8" s="557">
        <v>1</v>
      </c>
      <c r="C8" s="560" t="s">
        <v>54</v>
      </c>
      <c r="D8" s="561"/>
      <c r="E8" s="562"/>
      <c r="F8" s="566" t="s">
        <v>55</v>
      </c>
      <c r="G8" s="567"/>
      <c r="H8" s="568"/>
      <c r="I8" s="568"/>
      <c r="J8" s="568"/>
      <c r="K8" s="568"/>
      <c r="L8" s="568"/>
      <c r="M8" s="568"/>
      <c r="N8" s="568"/>
      <c r="O8" s="568"/>
      <c r="P8" s="569"/>
      <c r="Q8" s="570"/>
      <c r="R8" s="568"/>
      <c r="S8" s="568"/>
      <c r="T8" s="568"/>
      <c r="U8" s="568"/>
      <c r="V8" s="568"/>
      <c r="W8" s="568"/>
      <c r="X8" s="568"/>
      <c r="Y8" s="569"/>
      <c r="Z8" s="37"/>
    </row>
    <row r="9" spans="2:45" ht="78" customHeight="1">
      <c r="B9" s="558"/>
      <c r="C9" s="563"/>
      <c r="D9" s="564"/>
      <c r="E9" s="565"/>
      <c r="F9" s="571" t="s">
        <v>56</v>
      </c>
      <c r="G9" s="572"/>
      <c r="H9" s="573"/>
      <c r="I9" s="574"/>
      <c r="J9" s="574"/>
      <c r="K9" s="574"/>
      <c r="L9" s="574"/>
      <c r="M9" s="574"/>
      <c r="N9" s="574"/>
      <c r="O9" s="574"/>
      <c r="P9" s="575"/>
      <c r="Q9" s="573"/>
      <c r="R9" s="574"/>
      <c r="S9" s="574"/>
      <c r="T9" s="574"/>
      <c r="U9" s="574"/>
      <c r="V9" s="574"/>
      <c r="W9" s="574"/>
      <c r="X9" s="574"/>
      <c r="Y9" s="575"/>
      <c r="Z9" s="38"/>
      <c r="AC9" s="207"/>
      <c r="AD9" s="207"/>
    </row>
    <row r="10" spans="2:45" ht="25" customHeight="1">
      <c r="B10" s="558"/>
      <c r="C10" s="576" t="s">
        <v>315</v>
      </c>
      <c r="D10" s="577"/>
      <c r="E10" s="578"/>
      <c r="F10" s="585" t="s">
        <v>55</v>
      </c>
      <c r="G10" s="586"/>
      <c r="H10" s="570" t="s">
        <v>295</v>
      </c>
      <c r="I10" s="430"/>
      <c r="J10" s="594" t="s">
        <v>294</v>
      </c>
      <c r="K10" s="595"/>
      <c r="L10" s="595"/>
      <c r="M10" s="595"/>
      <c r="N10" s="595"/>
      <c r="O10" s="595"/>
      <c r="P10" s="596"/>
      <c r="Q10" s="570"/>
      <c r="R10" s="430"/>
      <c r="S10" s="594" t="s">
        <v>294</v>
      </c>
      <c r="T10" s="595"/>
      <c r="U10" s="595"/>
      <c r="V10" s="595"/>
      <c r="W10" s="595"/>
      <c r="X10" s="595"/>
      <c r="Y10" s="596"/>
      <c r="Z10" s="587"/>
      <c r="AC10" s="211" t="b">
        <v>0</v>
      </c>
      <c r="AD10" s="211" t="b">
        <v>0</v>
      </c>
      <c r="AE10" s="207"/>
    </row>
    <row r="11" spans="2:45" ht="78" customHeight="1">
      <c r="B11" s="558"/>
      <c r="C11" s="579"/>
      <c r="D11" s="580"/>
      <c r="E11" s="581"/>
      <c r="F11" s="571"/>
      <c r="G11" s="572"/>
      <c r="H11" s="573"/>
      <c r="I11" s="574"/>
      <c r="J11" s="574"/>
      <c r="K11" s="574"/>
      <c r="L11" s="574"/>
      <c r="M11" s="574"/>
      <c r="N11" s="574"/>
      <c r="O11" s="574"/>
      <c r="P11" s="575"/>
      <c r="Q11" s="573"/>
      <c r="R11" s="574"/>
      <c r="S11" s="574"/>
      <c r="T11" s="574"/>
      <c r="U11" s="574"/>
      <c r="V11" s="574"/>
      <c r="W11" s="574"/>
      <c r="X11" s="574"/>
      <c r="Y11" s="575"/>
      <c r="Z11" s="588"/>
      <c r="AC11" s="207"/>
      <c r="AD11" s="207"/>
      <c r="AE11" s="207"/>
    </row>
    <row r="12" spans="2:45" ht="25" customHeight="1">
      <c r="B12" s="558"/>
      <c r="C12" s="579"/>
      <c r="D12" s="580"/>
      <c r="E12" s="581"/>
      <c r="F12" s="589" t="s">
        <v>56</v>
      </c>
      <c r="G12" s="590"/>
      <c r="H12" s="570"/>
      <c r="I12" s="430"/>
      <c r="J12" s="594" t="s">
        <v>294</v>
      </c>
      <c r="K12" s="595"/>
      <c r="L12" s="595"/>
      <c r="M12" s="595"/>
      <c r="N12" s="595"/>
      <c r="O12" s="595"/>
      <c r="P12" s="596"/>
      <c r="Q12" s="570"/>
      <c r="R12" s="430"/>
      <c r="S12" s="594" t="s">
        <v>294</v>
      </c>
      <c r="T12" s="595"/>
      <c r="U12" s="595"/>
      <c r="V12" s="595"/>
      <c r="W12" s="595"/>
      <c r="X12" s="595"/>
      <c r="Y12" s="596"/>
      <c r="Z12" s="591"/>
      <c r="AA12" s="103"/>
      <c r="AB12" s="103"/>
      <c r="AC12" s="211" t="b">
        <v>0</v>
      </c>
      <c r="AD12" s="211" t="b">
        <v>0</v>
      </c>
      <c r="AE12" s="207"/>
    </row>
    <row r="13" spans="2:45" ht="78" customHeight="1">
      <c r="B13" s="558"/>
      <c r="C13" s="582"/>
      <c r="D13" s="583"/>
      <c r="E13" s="584"/>
      <c r="F13" s="571"/>
      <c r="G13" s="572"/>
      <c r="H13" s="573"/>
      <c r="I13" s="574"/>
      <c r="J13" s="574"/>
      <c r="K13" s="574"/>
      <c r="L13" s="574"/>
      <c r="M13" s="574"/>
      <c r="N13" s="574"/>
      <c r="O13" s="574"/>
      <c r="P13" s="575"/>
      <c r="Q13" s="573"/>
      <c r="R13" s="574"/>
      <c r="S13" s="574"/>
      <c r="T13" s="574"/>
      <c r="U13" s="574"/>
      <c r="V13" s="574"/>
      <c r="W13" s="574"/>
      <c r="X13" s="574"/>
      <c r="Y13" s="575"/>
      <c r="Z13" s="588"/>
      <c r="AA13" s="103"/>
      <c r="AB13" s="103"/>
      <c r="AC13" s="207"/>
      <c r="AD13" s="207"/>
      <c r="AE13" s="207"/>
    </row>
    <row r="14" spans="2:45" ht="78" customHeight="1">
      <c r="B14" s="559"/>
      <c r="C14" s="603" t="s">
        <v>57</v>
      </c>
      <c r="D14" s="604"/>
      <c r="E14" s="604"/>
      <c r="F14" s="604"/>
      <c r="G14" s="605"/>
      <c r="H14" s="606"/>
      <c r="I14" s="607"/>
      <c r="J14" s="607"/>
      <c r="K14" s="607"/>
      <c r="L14" s="607"/>
      <c r="M14" s="607"/>
      <c r="N14" s="607"/>
      <c r="O14" s="607"/>
      <c r="P14" s="608"/>
      <c r="Q14" s="606"/>
      <c r="R14" s="607"/>
      <c r="S14" s="607"/>
      <c r="T14" s="607"/>
      <c r="U14" s="607"/>
      <c r="V14" s="607"/>
      <c r="W14" s="607"/>
      <c r="X14" s="607"/>
      <c r="Y14" s="608"/>
      <c r="Z14" s="40"/>
      <c r="AA14" s="103"/>
      <c r="AB14" s="103"/>
      <c r="AC14" s="207"/>
      <c r="AD14" s="207"/>
      <c r="AE14" s="207"/>
    </row>
    <row r="15" spans="2:45" ht="78" customHeight="1">
      <c r="B15" s="268">
        <v>2</v>
      </c>
      <c r="C15" s="609" t="s">
        <v>286</v>
      </c>
      <c r="D15" s="609"/>
      <c r="E15" s="609"/>
      <c r="F15" s="609"/>
      <c r="G15" s="610"/>
      <c r="H15" s="573"/>
      <c r="I15" s="574"/>
      <c r="J15" s="574"/>
      <c r="K15" s="574"/>
      <c r="L15" s="574"/>
      <c r="M15" s="574"/>
      <c r="N15" s="574"/>
      <c r="O15" s="574"/>
      <c r="P15" s="575"/>
      <c r="Q15" s="606"/>
      <c r="R15" s="607"/>
      <c r="S15" s="607"/>
      <c r="T15" s="607"/>
      <c r="U15" s="607"/>
      <c r="V15" s="607"/>
      <c r="W15" s="607"/>
      <c r="X15" s="607"/>
      <c r="Y15" s="608"/>
      <c r="Z15" s="41"/>
      <c r="AA15" s="160"/>
      <c r="AB15" s="160"/>
      <c r="AC15" s="207"/>
      <c r="AD15" s="207"/>
      <c r="AE15" s="207"/>
      <c r="AG15" s="64"/>
      <c r="AH15" s="64"/>
      <c r="AI15" s="64"/>
    </row>
    <row r="16" spans="2:45" ht="78" customHeight="1">
      <c r="B16" s="557">
        <v>3</v>
      </c>
      <c r="C16" s="611" t="s">
        <v>58</v>
      </c>
      <c r="D16" s="612"/>
      <c r="E16" s="612"/>
      <c r="F16" s="612"/>
      <c r="G16" s="613"/>
      <c r="H16" s="42"/>
      <c r="I16" s="43" t="s">
        <v>59</v>
      </c>
      <c r="J16" s="44"/>
      <c r="K16" s="45"/>
      <c r="L16" s="44"/>
      <c r="M16" s="43"/>
      <c r="N16" s="44"/>
      <c r="O16" s="44" t="s">
        <v>60</v>
      </c>
      <c r="P16" s="44"/>
      <c r="Q16" s="42"/>
      <c r="R16" s="43" t="s">
        <v>61</v>
      </c>
      <c r="S16" s="44"/>
      <c r="T16" s="44"/>
      <c r="U16" s="44"/>
      <c r="V16" s="44"/>
      <c r="W16" s="43"/>
      <c r="X16" s="43" t="s">
        <v>62</v>
      </c>
      <c r="Y16" s="46"/>
      <c r="Z16" s="37"/>
      <c r="AA16" s="103"/>
      <c r="AB16" s="103"/>
      <c r="AC16" s="211" t="b">
        <v>0</v>
      </c>
      <c r="AD16" s="211" t="b">
        <v>0</v>
      </c>
      <c r="AE16" s="211" t="b">
        <v>0</v>
      </c>
      <c r="AF16" s="211" t="b">
        <v>0</v>
      </c>
    </row>
    <row r="17" spans="1:45" ht="26.15" customHeight="1">
      <c r="B17" s="558"/>
      <c r="C17" s="614"/>
      <c r="D17" s="615"/>
      <c r="E17" s="615"/>
      <c r="F17" s="615"/>
      <c r="G17" s="616"/>
      <c r="H17" s="620" t="s">
        <v>63</v>
      </c>
      <c r="I17" s="621"/>
      <c r="J17" s="621"/>
      <c r="K17" s="621"/>
      <c r="L17" s="621"/>
      <c r="M17" s="621"/>
      <c r="N17" s="621"/>
      <c r="O17" s="621"/>
      <c r="P17" s="622"/>
      <c r="Q17" s="620" t="s">
        <v>63</v>
      </c>
      <c r="R17" s="621"/>
      <c r="S17" s="621"/>
      <c r="T17" s="621"/>
      <c r="U17" s="621"/>
      <c r="V17" s="621"/>
      <c r="W17" s="621"/>
      <c r="X17" s="621"/>
      <c r="Y17" s="622"/>
      <c r="Z17" s="623"/>
      <c r="AA17" s="103"/>
      <c r="AB17" s="103"/>
    </row>
    <row r="18" spans="1:45" ht="26.15" customHeight="1">
      <c r="B18" s="558"/>
      <c r="C18" s="614"/>
      <c r="D18" s="615"/>
      <c r="E18" s="615"/>
      <c r="F18" s="615"/>
      <c r="G18" s="616"/>
      <c r="H18" s="47"/>
      <c r="I18" s="48"/>
      <c r="J18" s="49" t="s">
        <v>64</v>
      </c>
      <c r="K18" s="263"/>
      <c r="L18" s="263"/>
      <c r="M18" s="8"/>
      <c r="N18" s="49" t="s">
        <v>65</v>
      </c>
      <c r="O18" s="51"/>
      <c r="P18" s="52"/>
      <c r="Q18" s="47"/>
      <c r="R18" s="48"/>
      <c r="S18" s="49" t="s">
        <v>64</v>
      </c>
      <c r="T18" s="49"/>
      <c r="U18" s="263"/>
      <c r="V18" s="8"/>
      <c r="W18" s="49" t="s">
        <v>65</v>
      </c>
      <c r="X18" s="51"/>
      <c r="Y18" s="52"/>
      <c r="Z18" s="624"/>
      <c r="AA18" s="103"/>
      <c r="AB18" s="103"/>
      <c r="AC18" s="7" t="b">
        <v>0</v>
      </c>
      <c r="AD18" s="7" t="b">
        <v>0</v>
      </c>
      <c r="AE18" s="7" t="b">
        <v>0</v>
      </c>
      <c r="AF18" s="211" t="b">
        <v>0</v>
      </c>
    </row>
    <row r="19" spans="1:45" ht="26.15" customHeight="1">
      <c r="B19" s="559"/>
      <c r="C19" s="617"/>
      <c r="D19" s="618"/>
      <c r="E19" s="618"/>
      <c r="F19" s="618"/>
      <c r="G19" s="619"/>
      <c r="H19" s="53"/>
      <c r="I19" s="54"/>
      <c r="J19" s="55" t="s">
        <v>66</v>
      </c>
      <c r="K19" s="56"/>
      <c r="L19" s="56"/>
      <c r="M19" s="626"/>
      <c r="N19" s="626"/>
      <c r="O19" s="626"/>
      <c r="P19" s="57" t="s">
        <v>67</v>
      </c>
      <c r="Q19" s="53"/>
      <c r="R19" s="54"/>
      <c r="S19" s="55" t="s">
        <v>66</v>
      </c>
      <c r="T19" s="55"/>
      <c r="U19" s="56"/>
      <c r="V19" s="626"/>
      <c r="W19" s="626"/>
      <c r="X19" s="626"/>
      <c r="Y19" s="57" t="s">
        <v>67</v>
      </c>
      <c r="Z19" s="625"/>
      <c r="AA19" s="103"/>
      <c r="AB19" s="103"/>
      <c r="AC19" s="7" t="b">
        <v>0</v>
      </c>
      <c r="AE19" s="7" t="b">
        <v>0</v>
      </c>
    </row>
    <row r="20" spans="1:45" ht="27.75" customHeight="1">
      <c r="B20" s="266"/>
      <c r="C20" s="263"/>
      <c r="D20" s="263"/>
      <c r="E20" s="263"/>
      <c r="F20" s="58"/>
      <c r="G20" s="58"/>
      <c r="H20" s="48"/>
      <c r="I20" s="48"/>
      <c r="J20" s="48"/>
      <c r="K20" s="48"/>
      <c r="L20" s="48"/>
      <c r="M20" s="48"/>
      <c r="N20" s="48"/>
      <c r="O20" s="48"/>
      <c r="P20" s="48"/>
      <c r="Q20" s="48"/>
      <c r="R20" s="48"/>
      <c r="S20" s="48"/>
      <c r="T20" s="48"/>
      <c r="U20" s="48"/>
      <c r="V20" s="48"/>
      <c r="W20" s="48"/>
      <c r="X20" s="48"/>
      <c r="Y20" s="48"/>
      <c r="Z20" s="59"/>
      <c r="AA20" s="103"/>
      <c r="AB20" s="103"/>
    </row>
    <row r="21" spans="1:45" s="156" customFormat="1" ht="27" customHeight="1">
      <c r="A21" s="1"/>
      <c r="B21" s="60" t="s">
        <v>68</v>
      </c>
      <c r="C21" s="61"/>
      <c r="D21" s="61"/>
      <c r="E21" s="61"/>
      <c r="F21" s="61"/>
      <c r="G21" s="61"/>
      <c r="H21" s="61"/>
      <c r="I21" s="61"/>
      <c r="J21" s="61"/>
      <c r="K21" s="61"/>
      <c r="L21" s="61"/>
      <c r="M21" s="61"/>
      <c r="N21" s="61"/>
      <c r="O21" s="61"/>
      <c r="P21" s="61"/>
      <c r="Q21" s="61"/>
      <c r="R21" s="61"/>
      <c r="S21" s="61"/>
      <c r="T21" s="61"/>
      <c r="U21" s="61"/>
      <c r="V21" s="61"/>
      <c r="W21" s="61"/>
      <c r="X21" s="61"/>
      <c r="Y21" s="61"/>
      <c r="Z21" s="62"/>
      <c r="AC21" s="210"/>
      <c r="AD21" s="210"/>
      <c r="AE21" s="210"/>
      <c r="AF21" s="207"/>
      <c r="AG21" s="1"/>
      <c r="AH21" s="1"/>
      <c r="AI21" s="1"/>
      <c r="AJ21" s="1"/>
      <c r="AK21" s="1"/>
      <c r="AL21" s="1"/>
      <c r="AM21" s="1"/>
      <c r="AN21" s="1"/>
      <c r="AO21" s="1"/>
      <c r="AP21" s="1"/>
      <c r="AQ21" s="1"/>
      <c r="AR21" s="1"/>
      <c r="AS21" s="1"/>
    </row>
    <row r="22" spans="1:45" s="156" customFormat="1" ht="23.25" customHeight="1">
      <c r="A22" s="1"/>
      <c r="B22" s="63"/>
      <c r="C22" s="64"/>
      <c r="D22" s="64"/>
      <c r="E22" s="64"/>
      <c r="F22" s="64"/>
      <c r="G22" s="64"/>
      <c r="H22" s="64"/>
      <c r="I22" s="64"/>
      <c r="J22" s="64"/>
      <c r="K22" s="64"/>
      <c r="L22" s="64"/>
      <c r="M22" s="64"/>
      <c r="N22" s="64"/>
      <c r="O22" s="64"/>
      <c r="P22" s="64"/>
      <c r="Q22" s="64"/>
      <c r="R22" s="64"/>
      <c r="S22" s="64"/>
      <c r="T22" s="64"/>
      <c r="U22" s="64"/>
      <c r="V22" s="64"/>
      <c r="W22" s="64"/>
      <c r="X22" s="64"/>
      <c r="Y22" s="64"/>
      <c r="Z22" s="65"/>
      <c r="AC22" s="210"/>
      <c r="AD22" s="210"/>
      <c r="AE22" s="210"/>
      <c r="AF22" s="207"/>
      <c r="AG22" s="1"/>
      <c r="AH22" s="1"/>
      <c r="AI22" s="1"/>
      <c r="AJ22" s="1"/>
      <c r="AK22" s="1"/>
      <c r="AL22" s="1"/>
      <c r="AM22" s="1"/>
      <c r="AN22" s="1"/>
      <c r="AO22" s="1"/>
      <c r="AP22" s="1"/>
      <c r="AQ22" s="1"/>
      <c r="AR22" s="1"/>
      <c r="AS22" s="1"/>
    </row>
    <row r="23" spans="1:45" s="156" customFormat="1" ht="23.25" customHeight="1">
      <c r="A23" s="1"/>
      <c r="B23" s="63"/>
      <c r="C23" s="64"/>
      <c r="D23" s="64"/>
      <c r="E23" s="64"/>
      <c r="F23" s="64"/>
      <c r="G23" s="64"/>
      <c r="H23" s="64"/>
      <c r="I23" s="64"/>
      <c r="J23" s="64"/>
      <c r="K23" s="64"/>
      <c r="L23" s="64"/>
      <c r="M23" s="64"/>
      <c r="N23" s="64"/>
      <c r="O23" s="64"/>
      <c r="P23" s="64"/>
      <c r="Q23" s="64"/>
      <c r="R23" s="64"/>
      <c r="S23" s="64"/>
      <c r="T23" s="64"/>
      <c r="U23" s="64"/>
      <c r="V23" s="64"/>
      <c r="W23" s="64"/>
      <c r="X23" s="64"/>
      <c r="Y23" s="64"/>
      <c r="Z23" s="65"/>
      <c r="AC23" s="210"/>
      <c r="AD23" s="210"/>
      <c r="AE23" s="210"/>
      <c r="AF23" s="207"/>
      <c r="AG23" s="1"/>
      <c r="AH23" s="1"/>
      <c r="AI23" s="1"/>
      <c r="AJ23" s="1"/>
      <c r="AK23" s="1"/>
      <c r="AL23" s="1"/>
      <c r="AM23" s="1"/>
      <c r="AN23" s="1"/>
      <c r="AO23" s="1"/>
      <c r="AP23" s="1"/>
      <c r="AQ23" s="1"/>
      <c r="AR23" s="1"/>
      <c r="AS23" s="1"/>
    </row>
    <row r="24" spans="1:45" s="156" customFormat="1" ht="23.25" customHeight="1">
      <c r="A24" s="1"/>
      <c r="B24" s="63"/>
      <c r="C24" s="64"/>
      <c r="D24" s="64"/>
      <c r="E24" s="64"/>
      <c r="F24" s="64"/>
      <c r="G24" s="64"/>
      <c r="H24" s="64"/>
      <c r="I24" s="64"/>
      <c r="J24" s="64"/>
      <c r="K24" s="64"/>
      <c r="L24" s="64"/>
      <c r="M24" s="64"/>
      <c r="N24" s="64"/>
      <c r="O24" s="64"/>
      <c r="P24" s="64"/>
      <c r="Q24" s="64"/>
      <c r="R24" s="64"/>
      <c r="S24" s="64"/>
      <c r="T24" s="64"/>
      <c r="U24" s="64"/>
      <c r="V24" s="64"/>
      <c r="W24" s="64"/>
      <c r="X24" s="64"/>
      <c r="Y24" s="64"/>
      <c r="Z24" s="65"/>
      <c r="AC24" s="210"/>
      <c r="AD24" s="210"/>
      <c r="AE24" s="210"/>
      <c r="AF24" s="207"/>
      <c r="AG24" s="1"/>
      <c r="AH24" s="1"/>
      <c r="AI24" s="1"/>
      <c r="AJ24" s="1"/>
      <c r="AK24" s="1"/>
      <c r="AL24" s="1"/>
      <c r="AM24" s="1"/>
      <c r="AN24" s="1"/>
      <c r="AO24" s="1"/>
      <c r="AP24" s="1"/>
      <c r="AQ24" s="1"/>
      <c r="AR24" s="1"/>
      <c r="AS24" s="1"/>
    </row>
    <row r="25" spans="1:45" s="156" customFormat="1" ht="17.25" customHeight="1">
      <c r="A25" s="1"/>
      <c r="B25" s="63"/>
      <c r="C25" s="64"/>
      <c r="D25" s="64"/>
      <c r="E25" s="64"/>
      <c r="F25" s="64"/>
      <c r="G25" s="64"/>
      <c r="H25" s="64"/>
      <c r="I25" s="64"/>
      <c r="J25" s="64"/>
      <c r="K25" s="64"/>
      <c r="L25" s="64"/>
      <c r="M25" s="64"/>
      <c r="N25" s="64"/>
      <c r="O25" s="64"/>
      <c r="P25" s="64"/>
      <c r="Q25" s="64"/>
      <c r="R25" s="64"/>
      <c r="S25" s="64"/>
      <c r="T25" s="64"/>
      <c r="U25" s="64"/>
      <c r="V25" s="64"/>
      <c r="W25" s="64"/>
      <c r="X25" s="64"/>
      <c r="Y25" s="64"/>
      <c r="Z25" s="65"/>
      <c r="AC25" s="210"/>
      <c r="AD25" s="210"/>
      <c r="AE25" s="210"/>
      <c r="AF25" s="207"/>
      <c r="AG25" s="1"/>
      <c r="AH25" s="1"/>
      <c r="AI25" s="1"/>
      <c r="AJ25" s="1"/>
      <c r="AK25" s="1"/>
      <c r="AL25" s="1"/>
      <c r="AM25" s="1"/>
      <c r="AN25" s="1"/>
      <c r="AO25" s="1"/>
      <c r="AP25" s="1"/>
      <c r="AQ25" s="1"/>
      <c r="AR25" s="1"/>
      <c r="AS25" s="1"/>
    </row>
    <row r="26" spans="1:45" s="156" customFormat="1" ht="30" customHeight="1">
      <c r="A26" s="1"/>
      <c r="B26" s="66"/>
      <c r="C26" s="8"/>
      <c r="D26" s="8"/>
      <c r="E26" s="8"/>
      <c r="F26" s="8"/>
      <c r="G26" s="8"/>
      <c r="H26" s="8"/>
      <c r="I26" s="8"/>
      <c r="J26" s="8"/>
      <c r="K26" s="8"/>
      <c r="L26" s="8"/>
      <c r="M26" s="8"/>
      <c r="N26" s="8"/>
      <c r="O26" s="8"/>
      <c r="P26" s="8"/>
      <c r="Q26" s="8"/>
      <c r="R26" s="8"/>
      <c r="S26" s="8"/>
      <c r="T26" s="8"/>
      <c r="U26" s="8"/>
      <c r="V26" s="1"/>
      <c r="W26" s="1"/>
      <c r="X26" s="1"/>
      <c r="Y26" s="1"/>
      <c r="Z26" s="67"/>
      <c r="AC26" s="210"/>
      <c r="AD26" s="210"/>
      <c r="AE26" s="210"/>
      <c r="AF26" s="207"/>
      <c r="AG26" s="1"/>
      <c r="AH26" s="1"/>
      <c r="AI26" s="1"/>
      <c r="AJ26" s="1"/>
      <c r="AK26" s="1"/>
      <c r="AL26" s="1"/>
      <c r="AM26" s="1"/>
      <c r="AN26" s="1"/>
      <c r="AO26" s="1"/>
      <c r="AP26" s="1"/>
      <c r="AQ26" s="1"/>
      <c r="AR26" s="1"/>
      <c r="AS26" s="1"/>
    </row>
    <row r="27" spans="1:45" s="156" customFormat="1" ht="17.25" customHeight="1">
      <c r="A27" s="1"/>
      <c r="B27" s="68"/>
      <c r="C27" s="69"/>
      <c r="D27" s="69"/>
      <c r="E27" s="69"/>
      <c r="F27" s="69"/>
      <c r="G27" s="69"/>
      <c r="H27" s="69"/>
      <c r="I27" s="69"/>
      <c r="J27" s="69"/>
      <c r="K27" s="69"/>
      <c r="L27" s="69"/>
      <c r="M27" s="69"/>
      <c r="N27" s="69"/>
      <c r="O27" s="69"/>
      <c r="P27" s="69"/>
      <c r="Q27" s="69"/>
      <c r="R27" s="69"/>
      <c r="S27" s="69"/>
      <c r="T27" s="69"/>
      <c r="U27" s="69"/>
      <c r="V27" s="70"/>
      <c r="W27" s="70"/>
      <c r="X27" s="70"/>
      <c r="Y27" s="70"/>
      <c r="Z27" s="71"/>
      <c r="AC27" s="210"/>
      <c r="AD27" s="210"/>
      <c r="AE27" s="210"/>
      <c r="AF27" s="207"/>
      <c r="AG27" s="1"/>
      <c r="AH27" s="1"/>
      <c r="AI27" s="1"/>
      <c r="AJ27" s="1"/>
      <c r="AK27" s="1"/>
      <c r="AL27" s="1"/>
      <c r="AM27" s="1"/>
      <c r="AN27" s="1"/>
      <c r="AO27" s="1"/>
      <c r="AP27" s="1"/>
      <c r="AQ27" s="1"/>
      <c r="AR27" s="1"/>
      <c r="AS27" s="1"/>
    </row>
    <row r="28" spans="1:45" s="156" customFormat="1" ht="17.25" customHeight="1">
      <c r="A28" s="1"/>
      <c r="B28" s="26"/>
      <c r="C28" s="1"/>
      <c r="D28" s="1"/>
      <c r="E28" s="1"/>
      <c r="F28" s="1"/>
      <c r="G28" s="1"/>
      <c r="H28" s="1"/>
      <c r="I28" s="8"/>
      <c r="J28" s="8"/>
      <c r="K28" s="8"/>
      <c r="L28" s="8"/>
      <c r="M28" s="8"/>
      <c r="N28" s="8"/>
      <c r="O28" s="8"/>
      <c r="P28" s="8"/>
      <c r="Q28" s="8"/>
      <c r="R28" s="8"/>
      <c r="S28" s="8"/>
      <c r="T28" s="8"/>
      <c r="U28" s="8"/>
      <c r="V28" s="1"/>
      <c r="W28" s="1"/>
      <c r="X28" s="1"/>
      <c r="Y28" s="1"/>
      <c r="Z28" s="30"/>
      <c r="AC28" s="210"/>
      <c r="AD28" s="210"/>
      <c r="AE28" s="210"/>
      <c r="AF28" s="207"/>
      <c r="AG28" s="1"/>
      <c r="AH28" s="1"/>
      <c r="AI28" s="1"/>
      <c r="AJ28" s="1"/>
      <c r="AK28" s="1"/>
      <c r="AL28" s="1"/>
      <c r="AM28" s="1"/>
      <c r="AN28" s="1"/>
      <c r="AO28" s="1"/>
      <c r="AP28" s="1"/>
      <c r="AQ28" s="1"/>
      <c r="AR28" s="1"/>
      <c r="AS28" s="1"/>
    </row>
    <row r="29" spans="1:45" s="156" customFormat="1" ht="17.25" customHeight="1">
      <c r="A29" s="1"/>
      <c r="B29" s="26"/>
      <c r="C29" s="1"/>
      <c r="D29" s="1"/>
      <c r="E29" s="1"/>
      <c r="F29" s="1"/>
      <c r="G29" s="1"/>
      <c r="H29" s="1"/>
      <c r="I29" s="8"/>
      <c r="J29" s="8"/>
      <c r="K29" s="8"/>
      <c r="L29" s="8"/>
      <c r="M29" s="8"/>
      <c r="N29" s="8"/>
      <c r="O29" s="8"/>
      <c r="P29" s="8"/>
      <c r="Q29" s="8"/>
      <c r="R29" s="8"/>
      <c r="S29" s="8"/>
      <c r="T29" s="8"/>
      <c r="U29" s="8"/>
      <c r="V29" s="1"/>
      <c r="W29" s="1"/>
      <c r="X29" s="1"/>
      <c r="Y29" s="1"/>
      <c r="Z29" s="30"/>
      <c r="AC29" s="210"/>
      <c r="AD29" s="210"/>
      <c r="AE29" s="210"/>
      <c r="AF29" s="207"/>
      <c r="AG29" s="1"/>
      <c r="AH29" s="1"/>
      <c r="AI29" s="1"/>
      <c r="AJ29" s="1"/>
      <c r="AK29" s="1"/>
      <c r="AL29" s="1"/>
      <c r="AM29" s="1"/>
      <c r="AN29" s="1"/>
      <c r="AO29" s="1"/>
      <c r="AP29" s="1"/>
      <c r="AQ29" s="1"/>
      <c r="AR29" s="1"/>
      <c r="AS29" s="1"/>
    </row>
    <row r="30" spans="1:45" s="156" customFormat="1" ht="17.25" customHeight="1">
      <c r="A30" s="1"/>
      <c r="B30" s="26"/>
      <c r="C30" s="1"/>
      <c r="D30" s="1"/>
      <c r="E30" s="1"/>
      <c r="F30" s="1"/>
      <c r="G30" s="1"/>
      <c r="H30" s="1"/>
      <c r="I30" s="8"/>
      <c r="J30" s="8"/>
      <c r="K30" s="8"/>
      <c r="L30" s="8"/>
      <c r="M30" s="8"/>
      <c r="N30" s="8"/>
      <c r="O30" s="8"/>
      <c r="P30" s="8"/>
      <c r="Q30" s="8"/>
      <c r="R30" s="8"/>
      <c r="S30" s="8"/>
      <c r="T30" s="8"/>
      <c r="U30" s="8"/>
      <c r="V30" s="1"/>
      <c r="W30" s="1"/>
      <c r="X30" s="1"/>
      <c r="Y30" s="1"/>
      <c r="Z30" s="30"/>
      <c r="AC30" s="210"/>
      <c r="AD30" s="210"/>
      <c r="AE30" s="210"/>
      <c r="AF30" s="207"/>
      <c r="AG30" s="1"/>
      <c r="AH30" s="1"/>
      <c r="AI30" s="1"/>
      <c r="AJ30" s="1"/>
      <c r="AK30" s="1"/>
      <c r="AL30" s="1"/>
      <c r="AM30" s="1"/>
      <c r="AN30" s="1"/>
      <c r="AO30" s="1"/>
      <c r="AP30" s="1"/>
      <c r="AQ30" s="1"/>
      <c r="AR30" s="1"/>
      <c r="AS30" s="1"/>
    </row>
  </sheetData>
  <sheetProtection algorithmName="SHA-512" hashValue="7QRyEc8UvzU516GydiYbNYNiagCuXS9rsaLnr1fBElalL7ucSY9IopORrf8dO5MvdJQDD+OjceCwz3bEh1uYmw==" saltValue="CfqbzvDlUfrId6oANjbYUQ==" spinCount="100000" sheet="1" formatCells="0" formatColumns="0" formatRows="0" selectLockedCells="1"/>
  <mergeCells count="42">
    <mergeCell ref="B16:B19"/>
    <mergeCell ref="C16:G19"/>
    <mergeCell ref="H17:P17"/>
    <mergeCell ref="Q17:Y17"/>
    <mergeCell ref="Z17:Z19"/>
    <mergeCell ref="M19:O19"/>
    <mergeCell ref="V19:X19"/>
    <mergeCell ref="C14:G14"/>
    <mergeCell ref="H14:P14"/>
    <mergeCell ref="Q14:Y14"/>
    <mergeCell ref="C15:G15"/>
    <mergeCell ref="H15:P15"/>
    <mergeCell ref="Q15:Y15"/>
    <mergeCell ref="F12:G13"/>
    <mergeCell ref="H12:I12"/>
    <mergeCell ref="J12:P12"/>
    <mergeCell ref="Q12:R12"/>
    <mergeCell ref="S12:Y12"/>
    <mergeCell ref="H13:P13"/>
    <mergeCell ref="Q10:R10"/>
    <mergeCell ref="S10:Y10"/>
    <mergeCell ref="Q13:Y13"/>
    <mergeCell ref="Z10:Z11"/>
    <mergeCell ref="H11:P11"/>
    <mergeCell ref="Q11:Y11"/>
    <mergeCell ref="Z12:Z13"/>
    <mergeCell ref="AN5:AS5"/>
    <mergeCell ref="B7:E7"/>
    <mergeCell ref="H7:P7"/>
    <mergeCell ref="Q7:Y7"/>
    <mergeCell ref="B8:B14"/>
    <mergeCell ref="C8:E9"/>
    <mergeCell ref="F8:G8"/>
    <mergeCell ref="H8:P8"/>
    <mergeCell ref="Q8:Y8"/>
    <mergeCell ref="F9:G9"/>
    <mergeCell ref="H9:P9"/>
    <mergeCell ref="Q9:Y9"/>
    <mergeCell ref="C10:E13"/>
    <mergeCell ref="F10:G11"/>
    <mergeCell ref="H10:I10"/>
    <mergeCell ref="J10:P10"/>
  </mergeCells>
  <phoneticPr fontId="5"/>
  <conditionalFormatting sqref="H10 J10">
    <cfRule type="expression" dxfId="271" priority="40">
      <formula>$AC$10=FALSE</formula>
    </cfRule>
    <cfRule type="expression" dxfId="270" priority="39">
      <formula>$H$11&lt;&gt;""</formula>
    </cfRule>
  </conditionalFormatting>
  <conditionalFormatting sqref="H12 J12">
    <cfRule type="expression" dxfId="269" priority="44">
      <formula>$AC$12=FALSE</formula>
    </cfRule>
    <cfRule type="expression" dxfId="268" priority="43">
      <formula>$H$13&lt;&gt;""</formula>
    </cfRule>
  </conditionalFormatting>
  <conditionalFormatting sqref="H15">
    <cfRule type="expression" dxfId="267" priority="23">
      <formula>$H$15=""</formula>
    </cfRule>
  </conditionalFormatting>
  <conditionalFormatting sqref="H8:P8">
    <cfRule type="expression" dxfId="266" priority="37">
      <formula>$H$8=""</formula>
    </cfRule>
  </conditionalFormatting>
  <conditionalFormatting sqref="H9:P9">
    <cfRule type="expression" dxfId="265" priority="38">
      <formula>$H$9=""</formula>
    </cfRule>
  </conditionalFormatting>
  <conditionalFormatting sqref="H11:P11">
    <cfRule type="expression" dxfId="264" priority="42">
      <formula>$H$11=""</formula>
    </cfRule>
    <cfRule type="expression" dxfId="263" priority="41">
      <formula>$AC$10=TRUE</formula>
    </cfRule>
  </conditionalFormatting>
  <conditionalFormatting sqref="H13:P13">
    <cfRule type="expression" dxfId="262" priority="57">
      <formula>$H$13=""</formula>
    </cfRule>
    <cfRule type="expression" dxfId="261" priority="56">
      <formula>$AC$12=TRUE</formula>
    </cfRule>
  </conditionalFormatting>
  <conditionalFormatting sqref="H14:P14">
    <cfRule type="expression" dxfId="260" priority="10">
      <formula>AND($AC$10=TRUE,$AC$12=TRUE)</formula>
    </cfRule>
    <cfRule type="expression" dxfId="259" priority="11">
      <formula>OR($H$11&lt;&gt;$H$8,$H$13&lt;&gt;$H$9)</formula>
    </cfRule>
  </conditionalFormatting>
  <conditionalFormatting sqref="H16:P16">
    <cfRule type="expression" dxfId="258" priority="24">
      <formula>AND($AC$16=FALSE,$AD$16=FALSE)</formula>
    </cfRule>
  </conditionalFormatting>
  <conditionalFormatting sqref="H17:P19">
    <cfRule type="expression" dxfId="257" priority="6">
      <formula>COUNTIF($AC$18:$AD$19,TRUE)&gt;0</formula>
    </cfRule>
    <cfRule type="expression" dxfId="256" priority="7">
      <formula>$AC$16=TRUE</formula>
    </cfRule>
  </conditionalFormatting>
  <conditionalFormatting sqref="H11:Y11">
    <cfRule type="expression" dxfId="255" priority="19">
      <formula>AND($H$11&lt;&gt;"",$Q$11&lt;&gt;"",$H$11=$Q$11)</formula>
    </cfRule>
  </conditionalFormatting>
  <conditionalFormatting sqref="H14:Y14">
    <cfRule type="notContainsBlanks" dxfId="254" priority="1">
      <formula>LEN(TRIM(H14))&gt;0</formula>
    </cfRule>
  </conditionalFormatting>
  <conditionalFormatting sqref="M19:O19">
    <cfRule type="notContainsBlanks" dxfId="253" priority="4">
      <formula>LEN(TRIM(M19))&gt;0</formula>
    </cfRule>
    <cfRule type="expression" dxfId="252" priority="5">
      <formula>$AC$19=TRUE</formula>
    </cfRule>
  </conditionalFormatting>
  <conditionalFormatting sqref="Q10 S10">
    <cfRule type="expression" dxfId="251" priority="46">
      <formula>$AD$10=FALSE</formula>
    </cfRule>
    <cfRule type="expression" dxfId="250" priority="45">
      <formula>$Q$11&lt;&gt;""</formula>
    </cfRule>
  </conditionalFormatting>
  <conditionalFormatting sqref="Q12 S12">
    <cfRule type="expression" dxfId="249" priority="49">
      <formula>$Q$13&lt;&gt;""</formula>
    </cfRule>
    <cfRule type="expression" dxfId="248" priority="50">
      <formula>$AD$12=FALSE</formula>
    </cfRule>
  </conditionalFormatting>
  <conditionalFormatting sqref="Q8:Y8">
    <cfRule type="expression" dxfId="247" priority="35">
      <formula>$Q$8=""</formula>
    </cfRule>
  </conditionalFormatting>
  <conditionalFormatting sqref="Q9:Y9">
    <cfRule type="expression" dxfId="246" priority="34">
      <formula>$Q$9=""</formula>
    </cfRule>
  </conditionalFormatting>
  <conditionalFormatting sqref="Q11:Y11">
    <cfRule type="expression" dxfId="245" priority="48">
      <formula>$Q$11=""</formula>
    </cfRule>
    <cfRule type="expression" dxfId="244" priority="47">
      <formula>$AD$10=TRUE</formula>
    </cfRule>
  </conditionalFormatting>
  <conditionalFormatting sqref="Q13:Y13">
    <cfRule type="expression" dxfId="243" priority="51">
      <formula>$AD$12=TRUE</formula>
    </cfRule>
    <cfRule type="expression" dxfId="242" priority="52">
      <formula>$Q$13=""</formula>
    </cfRule>
  </conditionalFormatting>
  <conditionalFormatting sqref="Q14:Y14">
    <cfRule type="expression" dxfId="241" priority="8">
      <formula>AND($AD$10=TRUE,$AD$12=TRUE)</formula>
    </cfRule>
    <cfRule type="expression" dxfId="240" priority="9">
      <formula>OR($Q$11&lt;&gt;$Q$8,$Q$13&lt;&gt;$Q$9)</formula>
    </cfRule>
  </conditionalFormatting>
  <conditionalFormatting sqref="Q15:Y15">
    <cfRule type="expression" dxfId="239" priority="36">
      <formula>Q$15=""</formula>
    </cfRule>
  </conditionalFormatting>
  <conditionalFormatting sqref="Q16:Y16">
    <cfRule type="expression" dxfId="238" priority="53">
      <formula>AND($AE$16=FALSE,$AF$16=FALSE)</formula>
    </cfRule>
  </conditionalFormatting>
  <conditionalFormatting sqref="Q17:Y19">
    <cfRule type="expression" dxfId="237" priority="54">
      <formula>COUNTIF($AE$18:$AF$19,TRUE)&gt;0</formula>
    </cfRule>
    <cfRule type="expression" dxfId="236" priority="55">
      <formula>$AE$16=TRUE</formula>
    </cfRule>
  </conditionalFormatting>
  <conditionalFormatting sqref="V19:X19">
    <cfRule type="expression" dxfId="235" priority="3">
      <formula>$AE$19=TRUE</formula>
    </cfRule>
    <cfRule type="notContainsBlanks" dxfId="234" priority="2">
      <formula>LEN(TRIM(V19))&gt;0</formula>
    </cfRule>
  </conditionalFormatting>
  <conditionalFormatting sqref="Z8">
    <cfRule type="expression" dxfId="233" priority="33">
      <formula>$Z$8=""</formula>
    </cfRule>
    <cfRule type="expression" dxfId="232" priority="31">
      <formula>AND($H$8="",$Q$8="")</formula>
    </cfRule>
    <cfRule type="expression" dxfId="231" priority="32">
      <formula>$H$8=$Q$8</formula>
    </cfRule>
  </conditionalFormatting>
  <conditionalFormatting sqref="Z9">
    <cfRule type="expression" dxfId="230" priority="28">
      <formula>AND($H$9="",$Q$9="")</formula>
    </cfRule>
    <cfRule type="expression" dxfId="229" priority="29">
      <formula>$H$9=$Q$9</formula>
    </cfRule>
    <cfRule type="expression" dxfId="228" priority="30">
      <formula>$Z$9=""</formula>
    </cfRule>
  </conditionalFormatting>
  <conditionalFormatting sqref="Z10">
    <cfRule type="expression" dxfId="227" priority="18">
      <formula>$Z$10=""</formula>
    </cfRule>
    <cfRule type="expression" dxfId="226" priority="17">
      <formula>OR(AND($AC$10=TRUE,$AD$10=TRUE),AND($H$11&lt;&gt;"",$Q$11&lt;&gt;"",$H$11=$Q$11))</formula>
    </cfRule>
  </conditionalFormatting>
  <conditionalFormatting sqref="Z12">
    <cfRule type="expression" dxfId="225" priority="16">
      <formula>$Z$12=""</formula>
    </cfRule>
    <cfRule type="expression" dxfId="224" priority="15">
      <formula>OR(AND($AC$12=TRUE,$AD$12=TRUE),AND($H$13&lt;&gt;"",$Q$13&lt;&gt;"",$H$13=$Q$13))</formula>
    </cfRule>
  </conditionalFormatting>
  <conditionalFormatting sqref="Z15">
    <cfRule type="expression" dxfId="223" priority="27">
      <formula>$Z$15=""</formula>
    </cfRule>
    <cfRule type="expression" dxfId="222" priority="26">
      <formula>$H$15=$Q$15</formula>
    </cfRule>
    <cfRule type="expression" dxfId="221" priority="25">
      <formula>AND($H$15="",$Q$15="")</formula>
    </cfRule>
  </conditionalFormatting>
  <conditionalFormatting sqref="Z16">
    <cfRule type="expression" dxfId="220" priority="22">
      <formula>$Z$16=""</formula>
    </cfRule>
    <cfRule type="expression" dxfId="219" priority="21">
      <formula>AND($AC$16=TRUE,$AE$16=TRUE)</formula>
    </cfRule>
    <cfRule type="expression" dxfId="218" priority="20">
      <formula>AND($AD$16=TRUE,$AF$16=TRUE)</formula>
    </cfRule>
  </conditionalFormatting>
  <conditionalFormatting sqref="Z17:Z19">
    <cfRule type="expression" dxfId="217" priority="14">
      <formula>OR($AC$18&lt;&gt;$AE$18,$AD$18&lt;&gt;$AF$18,$AC$20&lt;&gt;$AE$19)</formula>
    </cfRule>
    <cfRule type="expression" dxfId="216" priority="13">
      <formula>OR(AND($AC$18=TRUE,$AE$18=TRUE),AND($AD$18=TRUE,$AF$18=TRUE),AND($AC$19=TRUE,$AE$19=TRUE))</formula>
    </cfRule>
    <cfRule type="notContainsBlanks" dxfId="215" priority="12">
      <formula>LEN(TRIM(Z17))&gt;0</formula>
    </cfRule>
  </conditionalFormatting>
  <dataValidations count="1">
    <dataValidation imeMode="hiragana" allowBlank="1" showInputMessage="1" showErrorMessage="1" sqref="Z8:Z19 R13:R15 K13:P15 K8:P9 H8:H15 J8:J15 I8:I9 T13:Y15 T8:Y9 Q8:Q15 S8:S15 R8:R9 T11:Y11 R11 K11:P11 I11 I13:I15" xr:uid="{8A98AAD9-FF71-47BA-8BA6-2E40B2E1C43B}"/>
  </dataValidations>
  <pageMargins left="0.70866141732283472" right="0.31496062992125984" top="0.43307086614173229" bottom="0.55118110236220474" header="0.31496062992125984" footer="0.31496062992125984"/>
  <pageSetup paperSize="9" scale="81" orientation="portrait" blackAndWhite="1" r:id="rId1"/>
  <headerFooter>
    <oddFooter>&amp;C&amp;12 &amp;"ＭＳ 明朝,標準"&amp;11加算⑧（従業員③-2）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16</xdr:col>
                    <xdr:colOff>107950</xdr:colOff>
                    <xdr:row>15</xdr:row>
                    <xdr:rowOff>419100</xdr:rowOff>
                  </from>
                  <to>
                    <xdr:col>17</xdr:col>
                    <xdr:colOff>127000</xdr:colOff>
                    <xdr:row>15</xdr:row>
                    <xdr:rowOff>603250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21</xdr:col>
                    <xdr:colOff>184150</xdr:colOff>
                    <xdr:row>15</xdr:row>
                    <xdr:rowOff>412750</xdr:rowOff>
                  </from>
                  <to>
                    <xdr:col>23</xdr:col>
                    <xdr:colOff>31750</xdr:colOff>
                    <xdr:row>15</xdr:row>
                    <xdr:rowOff>603250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7</xdr:col>
                    <xdr:colOff>69850</xdr:colOff>
                    <xdr:row>15</xdr:row>
                    <xdr:rowOff>412750</xdr:rowOff>
                  </from>
                  <to>
                    <xdr:col>8</xdr:col>
                    <xdr:colOff>107950</xdr:colOff>
                    <xdr:row>15</xdr:row>
                    <xdr:rowOff>603250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12</xdr:col>
                    <xdr:colOff>184150</xdr:colOff>
                    <xdr:row>15</xdr:row>
                    <xdr:rowOff>419100</xdr:rowOff>
                  </from>
                  <to>
                    <xdr:col>14</xdr:col>
                    <xdr:colOff>0</xdr:colOff>
                    <xdr:row>15</xdr:row>
                    <xdr:rowOff>609600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7</xdr:col>
                    <xdr:colOff>50800</xdr:colOff>
                    <xdr:row>9</xdr:row>
                    <xdr:rowOff>31750</xdr:rowOff>
                  </from>
                  <to>
                    <xdr:col>8</xdr:col>
                    <xdr:colOff>107950</xdr:colOff>
                    <xdr:row>9</xdr:row>
                    <xdr:rowOff>279400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16</xdr:col>
                    <xdr:colOff>69850</xdr:colOff>
                    <xdr:row>9</xdr:row>
                    <xdr:rowOff>50800</xdr:rowOff>
                  </from>
                  <to>
                    <xdr:col>17</xdr:col>
                    <xdr:colOff>146050</xdr:colOff>
                    <xdr:row>9</xdr:row>
                    <xdr:rowOff>266700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7</xdr:col>
                    <xdr:colOff>50800</xdr:colOff>
                    <xdr:row>11</xdr:row>
                    <xdr:rowOff>31750</xdr:rowOff>
                  </from>
                  <to>
                    <xdr:col>8</xdr:col>
                    <xdr:colOff>107950</xdr:colOff>
                    <xdr:row>11</xdr:row>
                    <xdr:rowOff>279400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16</xdr:col>
                    <xdr:colOff>69850</xdr:colOff>
                    <xdr:row>11</xdr:row>
                    <xdr:rowOff>31750</xdr:rowOff>
                  </from>
                  <to>
                    <xdr:col>17</xdr:col>
                    <xdr:colOff>127000</xdr:colOff>
                    <xdr:row>11</xdr:row>
                    <xdr:rowOff>279400</xdr:rowOff>
                  </to>
                </anchor>
              </controlPr>
            </control>
          </mc:Choice>
        </mc:AlternateContent>
        <mc:AlternateContent xmlns:mc="http://schemas.openxmlformats.org/markup-compatibility/2006">
          <mc:Choice Requires="x14">
            <control shapeId="28681" r:id="rId12" name="Check Box 9">
              <controlPr locked="0" defaultSize="0" autoFill="0" autoLine="0" autoPict="0">
                <anchor moveWithCells="1">
                  <from>
                    <xdr:col>7</xdr:col>
                    <xdr:colOff>152400</xdr:colOff>
                    <xdr:row>17</xdr:row>
                    <xdr:rowOff>50800</xdr:rowOff>
                  </from>
                  <to>
                    <xdr:col>9</xdr:col>
                    <xdr:colOff>38100</xdr:colOff>
                    <xdr:row>17</xdr:row>
                    <xdr:rowOff>298450</xdr:rowOff>
                  </to>
                </anchor>
              </controlPr>
            </control>
          </mc:Choice>
        </mc:AlternateContent>
        <mc:AlternateContent xmlns:mc="http://schemas.openxmlformats.org/markup-compatibility/2006">
          <mc:Choice Requires="x14">
            <control shapeId="28682" r:id="rId13" name="Check Box 10">
              <controlPr locked="0" defaultSize="0" autoFill="0" autoLine="0" autoPict="0">
                <anchor moveWithCells="1">
                  <from>
                    <xdr:col>11</xdr:col>
                    <xdr:colOff>114300</xdr:colOff>
                    <xdr:row>17</xdr:row>
                    <xdr:rowOff>69850</xdr:rowOff>
                  </from>
                  <to>
                    <xdr:col>12</xdr:col>
                    <xdr:colOff>152400</xdr:colOff>
                    <xdr:row>17</xdr:row>
                    <xdr:rowOff>298450</xdr:rowOff>
                  </to>
                </anchor>
              </controlPr>
            </control>
          </mc:Choice>
        </mc:AlternateContent>
        <mc:AlternateContent xmlns:mc="http://schemas.openxmlformats.org/markup-compatibility/2006">
          <mc:Choice Requires="x14">
            <control shapeId="28683" r:id="rId14" name="Check Box 11">
              <controlPr locked="0" defaultSize="0" autoFill="0" autoLine="0" autoPict="0">
                <anchor moveWithCells="1">
                  <from>
                    <xdr:col>7</xdr:col>
                    <xdr:colOff>152400</xdr:colOff>
                    <xdr:row>18</xdr:row>
                    <xdr:rowOff>38100</xdr:rowOff>
                  </from>
                  <to>
                    <xdr:col>9</xdr:col>
                    <xdr:colOff>38100</xdr:colOff>
                    <xdr:row>18</xdr:row>
                    <xdr:rowOff>279400</xdr:rowOff>
                  </to>
                </anchor>
              </controlPr>
            </control>
          </mc:Choice>
        </mc:AlternateContent>
        <mc:AlternateContent xmlns:mc="http://schemas.openxmlformats.org/markup-compatibility/2006">
          <mc:Choice Requires="x14">
            <control shapeId="28684" r:id="rId15" name="Check Box 12">
              <controlPr locked="0" defaultSize="0" autoFill="0" autoLine="0" autoPict="0">
                <anchor moveWithCells="1">
                  <from>
                    <xdr:col>16</xdr:col>
                    <xdr:colOff>165100</xdr:colOff>
                    <xdr:row>17</xdr:row>
                    <xdr:rowOff>50800</xdr:rowOff>
                  </from>
                  <to>
                    <xdr:col>18</xdr:col>
                    <xdr:colOff>38100</xdr:colOff>
                    <xdr:row>17</xdr:row>
                    <xdr:rowOff>298450</xdr:rowOff>
                  </to>
                </anchor>
              </controlPr>
            </control>
          </mc:Choice>
        </mc:AlternateContent>
        <mc:AlternateContent xmlns:mc="http://schemas.openxmlformats.org/markup-compatibility/2006">
          <mc:Choice Requires="x14">
            <control shapeId="28685" r:id="rId16" name="Check Box 13">
              <controlPr locked="0" defaultSize="0" autoFill="0" autoLine="0" autoPict="0">
                <anchor moveWithCells="1">
                  <from>
                    <xdr:col>20</xdr:col>
                    <xdr:colOff>127000</xdr:colOff>
                    <xdr:row>17</xdr:row>
                    <xdr:rowOff>69850</xdr:rowOff>
                  </from>
                  <to>
                    <xdr:col>21</xdr:col>
                    <xdr:colOff>165100</xdr:colOff>
                    <xdr:row>17</xdr:row>
                    <xdr:rowOff>298450</xdr:rowOff>
                  </to>
                </anchor>
              </controlPr>
            </control>
          </mc:Choice>
        </mc:AlternateContent>
        <mc:AlternateContent xmlns:mc="http://schemas.openxmlformats.org/markup-compatibility/2006">
          <mc:Choice Requires="x14">
            <control shapeId="28686" r:id="rId17" name="Check Box 14">
              <controlPr locked="0" defaultSize="0" autoFill="0" autoLine="0" autoPict="0">
                <anchor moveWithCells="1">
                  <from>
                    <xdr:col>16</xdr:col>
                    <xdr:colOff>165100</xdr:colOff>
                    <xdr:row>18</xdr:row>
                    <xdr:rowOff>31750</xdr:rowOff>
                  </from>
                  <to>
                    <xdr:col>18</xdr:col>
                    <xdr:colOff>12700</xdr:colOff>
                    <xdr:row>18</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5E36-6BEC-45C3-8E97-D4C2B9DABF1F}">
  <sheetPr>
    <tabColor rgb="FFBCE292"/>
  </sheetPr>
  <dimension ref="A1:BG36"/>
  <sheetViews>
    <sheetView zoomScaleNormal="100" workbookViewId="0">
      <selection activeCell="E7" sqref="E7:N7"/>
    </sheetView>
  </sheetViews>
  <sheetFormatPr defaultColWidth="9" defaultRowHeight="13"/>
  <cols>
    <col min="1" max="1" width="1.36328125" style="1" customWidth="1"/>
    <col min="2" max="2" width="2.6328125" style="1" customWidth="1"/>
    <col min="3" max="3" width="3.6328125" style="26" customWidth="1"/>
    <col min="4" max="4" width="13.90625" style="26" customWidth="1"/>
    <col min="5" max="5" width="3.08984375" style="1" customWidth="1"/>
    <col min="6" max="6" width="4.08984375" style="1" customWidth="1"/>
    <col min="7" max="7" width="4.453125" style="1" customWidth="1"/>
    <col min="8" max="9" width="3.6328125" style="1" customWidth="1"/>
    <col min="10" max="11" width="2.08984375" style="1" customWidth="1"/>
    <col min="12" max="13" width="3.6328125" style="1" customWidth="1"/>
    <col min="14" max="14" width="5.08984375" style="1" customWidth="1"/>
    <col min="15" max="15" width="3.08984375" style="1" customWidth="1"/>
    <col min="16" max="16" width="4.08984375" style="1" customWidth="1"/>
    <col min="17" max="17" width="4.453125" style="1" customWidth="1"/>
    <col min="18" max="19" width="3.6328125" style="1" customWidth="1"/>
    <col min="20" max="21" width="2.08984375" style="1" customWidth="1"/>
    <col min="22" max="23" width="3.6328125" style="1" customWidth="1"/>
    <col min="24" max="24" width="5.08984375" style="1" customWidth="1"/>
    <col min="25" max="25" width="5.6328125" style="1" customWidth="1"/>
    <col min="26" max="28" width="2.6328125" style="1" customWidth="1"/>
    <col min="29" max="32" width="1.6328125" style="1" customWidth="1"/>
    <col min="33" max="33" width="3.08984375" style="1" customWidth="1"/>
    <col min="34" max="34" width="41.08984375" style="161" customWidth="1"/>
    <col min="35" max="35" width="5.6328125" style="24" hidden="1" customWidth="1"/>
    <col min="36" max="40" width="5.90625" style="163" hidden="1" customWidth="1"/>
    <col min="41" max="41" width="5.6328125" style="163" hidden="1" customWidth="1"/>
    <col min="42" max="43" width="5.6328125" style="24" hidden="1" customWidth="1"/>
    <col min="44" max="44" width="9" style="1" customWidth="1"/>
    <col min="45" max="16384" width="9" style="1"/>
  </cols>
  <sheetData>
    <row r="1" spans="2:59" ht="15.75" customHeight="1">
      <c r="B1" s="26"/>
      <c r="C1" s="1"/>
      <c r="D1" s="1"/>
      <c r="Y1" s="272"/>
      <c r="Z1" s="272"/>
      <c r="AA1" s="156"/>
      <c r="AG1" s="272" t="str">
        <f>'加算⑧（③-1）'!$AA$1</f>
        <v>令和８年度働く人</v>
      </c>
      <c r="AH1" s="1"/>
      <c r="AI1" s="212" t="s">
        <v>1</v>
      </c>
      <c r="AJ1" s="208"/>
      <c r="AK1" s="209"/>
      <c r="AL1" s="3"/>
      <c r="AM1" s="3"/>
      <c r="AN1" s="3"/>
      <c r="AO1" s="3"/>
      <c r="AP1" s="3"/>
      <c r="AQ1" s="3"/>
    </row>
    <row r="2" spans="2:59" ht="13.5">
      <c r="B2" s="26"/>
      <c r="C2" s="1"/>
      <c r="D2" s="1"/>
      <c r="X2" s="27"/>
      <c r="Y2" s="27"/>
      <c r="Z2" s="5"/>
      <c r="AA2" s="156"/>
      <c r="AG2" s="5" t="str">
        <f>IF('加算⑧（①-1）'!$E$4="","",'加算⑧（①-1）'!$E$4)</f>
        <v/>
      </c>
      <c r="AH2" s="1"/>
      <c r="AI2" s="214" t="s">
        <v>279</v>
      </c>
      <c r="AJ2" s="214"/>
      <c r="AK2" s="215"/>
      <c r="AL2" s="202"/>
      <c r="AM2" s="202"/>
      <c r="AN2" s="202"/>
      <c r="AO2" s="202"/>
      <c r="AP2" s="202"/>
      <c r="AQ2" s="202"/>
    </row>
    <row r="3" spans="2:59" ht="32.5" customHeight="1">
      <c r="B3" s="200" t="s">
        <v>296</v>
      </c>
      <c r="C3" s="200"/>
      <c r="D3" s="1"/>
      <c r="S3" s="4"/>
      <c r="T3" s="5"/>
      <c r="U3" s="5"/>
      <c r="V3" s="5"/>
      <c r="W3" s="5"/>
      <c r="X3" s="5"/>
      <c r="Y3" s="5"/>
      <c r="Z3" s="213"/>
      <c r="AA3" s="6"/>
      <c r="AG3" s="5" t="str">
        <f>IF('加算⑧（③-1）'!$K$10&lt;&gt;"",'加算⑧（③-1）'!$K$10,"")</f>
        <v/>
      </c>
      <c r="AH3" s="1"/>
      <c r="AI3" s="279" t="s">
        <v>278</v>
      </c>
      <c r="AJ3" s="216"/>
      <c r="AK3" s="217"/>
      <c r="AL3" s="202"/>
      <c r="AM3" s="202"/>
      <c r="AN3" s="202"/>
      <c r="AO3" s="202"/>
      <c r="AP3" s="202"/>
      <c r="AQ3" s="202"/>
    </row>
    <row r="4" spans="2:59" s="10" customFormat="1" ht="16.5" customHeight="1">
      <c r="B4" s="72" t="s">
        <v>300</v>
      </c>
      <c r="C4" s="72"/>
      <c r="D4" s="31"/>
      <c r="E4" s="9"/>
      <c r="F4" s="9"/>
      <c r="G4" s="9"/>
      <c r="H4" s="9"/>
      <c r="I4" s="9"/>
      <c r="J4" s="9"/>
      <c r="K4" s="9"/>
      <c r="L4" s="9"/>
      <c r="M4" s="9"/>
      <c r="N4" s="9"/>
      <c r="O4" s="9"/>
      <c r="P4" s="9"/>
      <c r="Q4" s="73"/>
      <c r="R4" s="73"/>
      <c r="S4" s="73"/>
      <c r="AH4" s="164"/>
      <c r="AI4" s="23"/>
      <c r="AJ4" s="165"/>
      <c r="AK4" s="165"/>
      <c r="AL4" s="165"/>
      <c r="AM4" s="165"/>
      <c r="AN4" s="165"/>
      <c r="AO4" s="166"/>
      <c r="AP4" s="23"/>
      <c r="AQ4" s="23"/>
    </row>
    <row r="5" spans="2:59" ht="21.75" customHeight="1">
      <c r="B5" s="74" t="s">
        <v>69</v>
      </c>
      <c r="C5" s="75"/>
      <c r="O5" s="76"/>
      <c r="P5" s="76"/>
      <c r="Q5" s="76"/>
      <c r="R5" s="76"/>
      <c r="S5" s="76"/>
      <c r="AJ5" s="162"/>
      <c r="AK5" s="162"/>
      <c r="AL5" s="162"/>
      <c r="AM5" s="162"/>
      <c r="AN5" s="162"/>
    </row>
    <row r="6" spans="2:59" ht="45.75" customHeight="1">
      <c r="B6" s="551"/>
      <c r="C6" s="552"/>
      <c r="D6" s="552"/>
      <c r="E6" s="553" t="s">
        <v>70</v>
      </c>
      <c r="F6" s="554"/>
      <c r="G6" s="554"/>
      <c r="H6" s="554"/>
      <c r="I6" s="554"/>
      <c r="J6" s="554"/>
      <c r="K6" s="554"/>
      <c r="L6" s="554"/>
      <c r="M6" s="554"/>
      <c r="N6" s="555"/>
      <c r="O6" s="553" t="s">
        <v>71</v>
      </c>
      <c r="P6" s="554"/>
      <c r="Q6" s="554"/>
      <c r="R6" s="554"/>
      <c r="S6" s="554"/>
      <c r="T6" s="554"/>
      <c r="U6" s="554"/>
      <c r="V6" s="554"/>
      <c r="W6" s="554"/>
      <c r="X6" s="555"/>
      <c r="Y6" s="639" t="s">
        <v>72</v>
      </c>
      <c r="Z6" s="639"/>
      <c r="AA6" s="639"/>
      <c r="AB6" s="639"/>
      <c r="AC6" s="639"/>
      <c r="AD6" s="639"/>
      <c r="AE6" s="639"/>
      <c r="AF6" s="639"/>
      <c r="AG6" s="639"/>
      <c r="AJ6" s="167"/>
      <c r="AK6" s="167"/>
      <c r="AL6" s="167"/>
      <c r="AM6" s="167"/>
      <c r="AN6" s="167"/>
      <c r="AO6" s="168"/>
      <c r="AP6" s="78"/>
    </row>
    <row r="7" spans="2:59" s="8" customFormat="1" ht="39.75" customHeight="1">
      <c r="B7" s="79">
        <v>1</v>
      </c>
      <c r="C7" s="639" t="s">
        <v>73</v>
      </c>
      <c r="D7" s="640"/>
      <c r="E7" s="641"/>
      <c r="F7" s="642"/>
      <c r="G7" s="642"/>
      <c r="H7" s="642"/>
      <c r="I7" s="642"/>
      <c r="J7" s="642"/>
      <c r="K7" s="642"/>
      <c r="L7" s="642"/>
      <c r="M7" s="642"/>
      <c r="N7" s="643"/>
      <c r="O7" s="641"/>
      <c r="P7" s="642"/>
      <c r="Q7" s="642"/>
      <c r="R7" s="642"/>
      <c r="S7" s="642"/>
      <c r="T7" s="642"/>
      <c r="U7" s="642"/>
      <c r="V7" s="642"/>
      <c r="W7" s="642"/>
      <c r="X7" s="643"/>
      <c r="Y7" s="644"/>
      <c r="Z7" s="645"/>
      <c r="AA7" s="646"/>
      <c r="AB7" s="645"/>
      <c r="AC7" s="645"/>
      <c r="AD7" s="645"/>
      <c r="AE7" s="645"/>
      <c r="AF7" s="645"/>
      <c r="AG7" s="647"/>
      <c r="AH7" s="169"/>
      <c r="AI7" s="25"/>
      <c r="AJ7" s="170"/>
      <c r="AK7" s="170"/>
      <c r="AL7" s="170"/>
      <c r="AM7" s="170"/>
      <c r="AN7" s="170"/>
      <c r="AO7" s="171"/>
      <c r="AP7" s="82"/>
      <c r="AQ7" s="25"/>
    </row>
    <row r="8" spans="2:59" s="8" customFormat="1" ht="21.75" customHeight="1">
      <c r="B8" s="627">
        <v>2</v>
      </c>
      <c r="C8" s="650" t="s">
        <v>74</v>
      </c>
      <c r="D8" s="562"/>
      <c r="E8" s="172"/>
      <c r="F8" s="83" t="s">
        <v>75</v>
      </c>
      <c r="G8" s="651"/>
      <c r="H8" s="652"/>
      <c r="I8" s="652"/>
      <c r="J8" s="652"/>
      <c r="K8" s="652"/>
      <c r="L8" s="652"/>
      <c r="M8" s="652"/>
      <c r="N8" s="84" t="s">
        <v>67</v>
      </c>
      <c r="O8" s="172"/>
      <c r="P8" s="83" t="s">
        <v>75</v>
      </c>
      <c r="Q8" s="651"/>
      <c r="R8" s="652"/>
      <c r="S8" s="652"/>
      <c r="T8" s="652"/>
      <c r="U8" s="652"/>
      <c r="V8" s="652"/>
      <c r="W8" s="652"/>
      <c r="X8" s="84" t="s">
        <v>67</v>
      </c>
      <c r="Y8" s="657"/>
      <c r="Z8" s="633"/>
      <c r="AA8" s="633"/>
      <c r="AB8" s="633"/>
      <c r="AC8" s="633"/>
      <c r="AD8" s="633"/>
      <c r="AE8" s="633"/>
      <c r="AF8" s="633"/>
      <c r="AG8" s="634"/>
      <c r="AH8" s="169"/>
      <c r="AI8" s="25"/>
      <c r="AJ8" s="81" t="b">
        <v>0</v>
      </c>
      <c r="AK8" s="81" t="b">
        <v>0</v>
      </c>
      <c r="AL8" s="170"/>
      <c r="AM8" s="170"/>
      <c r="AN8" s="170"/>
      <c r="AO8" s="171"/>
      <c r="AP8" s="82"/>
      <c r="AQ8" s="25"/>
    </row>
    <row r="9" spans="2:59" s="8" customFormat="1" ht="21" customHeight="1">
      <c r="B9" s="629"/>
      <c r="C9" s="563"/>
      <c r="D9" s="565"/>
      <c r="E9" s="173"/>
      <c r="F9" s="21" t="s">
        <v>60</v>
      </c>
      <c r="G9" s="86"/>
      <c r="H9" s="86"/>
      <c r="I9" s="86"/>
      <c r="J9" s="86"/>
      <c r="K9" s="86"/>
      <c r="L9" s="86"/>
      <c r="M9" s="86"/>
      <c r="N9" s="87"/>
      <c r="O9" s="173"/>
      <c r="P9" s="21" t="s">
        <v>60</v>
      </c>
      <c r="Q9" s="86"/>
      <c r="R9" s="86"/>
      <c r="S9" s="86"/>
      <c r="T9" s="86"/>
      <c r="U9" s="86"/>
      <c r="V9" s="86"/>
      <c r="W9" s="86"/>
      <c r="X9" s="87"/>
      <c r="Y9" s="658"/>
      <c r="Z9" s="637"/>
      <c r="AA9" s="637"/>
      <c r="AB9" s="637"/>
      <c r="AC9" s="637"/>
      <c r="AD9" s="637"/>
      <c r="AE9" s="637"/>
      <c r="AF9" s="637"/>
      <c r="AG9" s="638"/>
      <c r="AH9" s="174"/>
      <c r="AI9" s="25"/>
      <c r="AJ9" s="81" t="b">
        <v>0</v>
      </c>
      <c r="AK9" s="81" t="b">
        <v>0</v>
      </c>
      <c r="AL9" s="175"/>
      <c r="AM9" s="175"/>
      <c r="AN9" s="175"/>
      <c r="AO9" s="176"/>
      <c r="AP9" s="88"/>
      <c r="AQ9" s="88"/>
    </row>
    <row r="10" spans="2:59" s="8" customFormat="1" ht="26.25" customHeight="1">
      <c r="B10" s="627">
        <v>3</v>
      </c>
      <c r="C10" s="560" t="s">
        <v>76</v>
      </c>
      <c r="D10" s="561"/>
      <c r="E10" s="177"/>
      <c r="F10" s="258" t="s">
        <v>77</v>
      </c>
      <c r="G10" s="91"/>
      <c r="H10" s="257"/>
      <c r="I10" s="91" t="s">
        <v>78</v>
      </c>
      <c r="J10" s="91"/>
      <c r="K10" s="91"/>
      <c r="L10" s="271"/>
      <c r="M10" s="271"/>
      <c r="N10" s="94"/>
      <c r="O10" s="178"/>
      <c r="P10" s="258" t="s">
        <v>77</v>
      </c>
      <c r="Q10" s="91"/>
      <c r="R10" s="257"/>
      <c r="S10" s="91" t="s">
        <v>78</v>
      </c>
      <c r="T10" s="91"/>
      <c r="U10" s="91"/>
      <c r="V10" s="271"/>
      <c r="W10" s="271"/>
      <c r="X10" s="94"/>
      <c r="Y10" s="633"/>
      <c r="Z10" s="633"/>
      <c r="AA10" s="633"/>
      <c r="AB10" s="633"/>
      <c r="AC10" s="633"/>
      <c r="AD10" s="633"/>
      <c r="AE10" s="633"/>
      <c r="AF10" s="633"/>
      <c r="AG10" s="634"/>
      <c r="AH10" s="653" t="str">
        <f>IF(OR(AND(AJ10=TRUE,AM10=TRUE),AND(AK10=TRUE,AL11=TRUE),AND(AJ10=TRUE,AL11=TRUE),AND(AJ10=TRUE,AL12=TRUE)),"！！申請不可！！休業前と復帰後の雇用形態が異なる場合は申請不可となります。","")</f>
        <v/>
      </c>
      <c r="AI10" s="11" t="s">
        <v>4</v>
      </c>
      <c r="AJ10" s="81" t="b">
        <v>0</v>
      </c>
      <c r="AK10" s="81" t="b">
        <v>0</v>
      </c>
      <c r="AL10" s="81" t="b">
        <v>0</v>
      </c>
      <c r="AM10" s="81" t="b">
        <v>0</v>
      </c>
      <c r="AN10" s="170"/>
      <c r="AO10" s="171"/>
      <c r="AP10" s="88"/>
      <c r="AQ10" s="88"/>
    </row>
    <row r="11" spans="2:59" s="8" customFormat="1" ht="27" customHeight="1">
      <c r="B11" s="628"/>
      <c r="C11" s="630"/>
      <c r="D11" s="631"/>
      <c r="E11" s="14"/>
      <c r="F11" s="96" t="s">
        <v>79</v>
      </c>
      <c r="G11" s="266"/>
      <c r="H11" s="266"/>
      <c r="I11" s="266"/>
      <c r="L11" s="259"/>
      <c r="M11" s="259"/>
      <c r="N11" s="260"/>
      <c r="O11" s="15"/>
      <c r="P11" s="96" t="s">
        <v>79</v>
      </c>
      <c r="Q11" s="266"/>
      <c r="R11" s="266"/>
      <c r="S11" s="266"/>
      <c r="V11" s="259"/>
      <c r="W11" s="259"/>
      <c r="X11" s="260"/>
      <c r="Y11" s="635"/>
      <c r="Z11" s="635"/>
      <c r="AA11" s="635"/>
      <c r="AB11" s="635"/>
      <c r="AC11" s="635"/>
      <c r="AD11" s="635"/>
      <c r="AE11" s="635"/>
      <c r="AF11" s="635"/>
      <c r="AG11" s="636"/>
      <c r="AH11" s="653"/>
      <c r="AI11" s="25"/>
      <c r="AJ11" s="81" t="b">
        <v>0</v>
      </c>
      <c r="AK11" s="170"/>
      <c r="AL11" s="81" t="b">
        <v>0</v>
      </c>
      <c r="AM11" s="170"/>
      <c r="AN11" s="170"/>
      <c r="AO11" s="171"/>
      <c r="AP11" s="88"/>
      <c r="AQ11" s="88"/>
    </row>
    <row r="12" spans="2:59" s="8" customFormat="1" ht="27" customHeight="1">
      <c r="B12" s="628"/>
      <c r="C12" s="632"/>
      <c r="D12" s="631"/>
      <c r="E12" s="14"/>
      <c r="F12" s="654" t="s">
        <v>80</v>
      </c>
      <c r="G12" s="654"/>
      <c r="H12" s="655"/>
      <c r="I12" s="655"/>
      <c r="J12" s="655"/>
      <c r="K12" s="655"/>
      <c r="L12" s="655"/>
      <c r="M12" s="655"/>
      <c r="N12" s="101" t="s">
        <v>67</v>
      </c>
      <c r="O12" s="15"/>
      <c r="P12" s="656" t="s">
        <v>81</v>
      </c>
      <c r="Q12" s="656"/>
      <c r="R12" s="459"/>
      <c r="S12" s="459"/>
      <c r="T12" s="459"/>
      <c r="U12" s="459"/>
      <c r="V12" s="459"/>
      <c r="W12" s="459"/>
      <c r="X12" s="101" t="s">
        <v>67</v>
      </c>
      <c r="Y12" s="635"/>
      <c r="Z12" s="635"/>
      <c r="AA12" s="635"/>
      <c r="AB12" s="635"/>
      <c r="AC12" s="635"/>
      <c r="AD12" s="635"/>
      <c r="AE12" s="635"/>
      <c r="AF12" s="635"/>
      <c r="AG12" s="636"/>
      <c r="AH12" s="179"/>
      <c r="AI12" s="25"/>
      <c r="AJ12" s="81" t="b">
        <v>0</v>
      </c>
      <c r="AK12" s="170"/>
      <c r="AL12" s="81" t="b">
        <v>0</v>
      </c>
      <c r="AM12" s="170"/>
      <c r="AN12" s="170"/>
      <c r="AO12" s="171"/>
      <c r="AP12" s="88"/>
      <c r="AQ12" s="88"/>
    </row>
    <row r="13" spans="2:59" s="8" customFormat="1" ht="30.75" customHeight="1">
      <c r="B13" s="629"/>
      <c r="C13" s="563"/>
      <c r="D13" s="564"/>
      <c r="E13" s="261" t="s">
        <v>232</v>
      </c>
      <c r="F13" s="609" t="s">
        <v>233</v>
      </c>
      <c r="G13" s="648"/>
      <c r="H13" s="648"/>
      <c r="I13" s="648"/>
      <c r="J13" s="648"/>
      <c r="K13" s="648"/>
      <c r="L13" s="648"/>
      <c r="M13" s="648"/>
      <c r="N13" s="648"/>
      <c r="O13" s="648"/>
      <c r="P13" s="648"/>
      <c r="Q13" s="648"/>
      <c r="R13" s="648"/>
      <c r="S13" s="648"/>
      <c r="T13" s="648"/>
      <c r="U13" s="648"/>
      <c r="V13" s="648"/>
      <c r="W13" s="648"/>
      <c r="X13" s="649"/>
      <c r="Y13" s="637"/>
      <c r="Z13" s="637"/>
      <c r="AA13" s="637"/>
      <c r="AB13" s="637"/>
      <c r="AC13" s="637"/>
      <c r="AD13" s="637"/>
      <c r="AE13" s="637"/>
      <c r="AF13" s="637"/>
      <c r="AG13" s="638"/>
      <c r="AH13" s="180"/>
      <c r="AI13" s="25"/>
      <c r="AJ13" s="81" t="b">
        <v>0</v>
      </c>
      <c r="AK13" s="170"/>
      <c r="AL13" s="170"/>
      <c r="AM13" s="170"/>
      <c r="AN13" s="170"/>
      <c r="AO13" s="171"/>
      <c r="AP13" s="82"/>
      <c r="AQ13" s="25"/>
    </row>
    <row r="14" spans="2:59" s="266" customFormat="1" ht="48.75" customHeight="1">
      <c r="B14" s="264">
        <v>4</v>
      </c>
      <c r="C14" s="560" t="s">
        <v>82</v>
      </c>
      <c r="D14" s="561"/>
      <c r="E14" s="95"/>
      <c r="F14" s="266" t="s">
        <v>83</v>
      </c>
      <c r="G14" s="99"/>
      <c r="H14" s="266" t="s">
        <v>39</v>
      </c>
      <c r="I14" s="99"/>
      <c r="J14" s="103" t="s">
        <v>84</v>
      </c>
      <c r="K14" s="104" t="s">
        <v>85</v>
      </c>
      <c r="L14" s="655"/>
      <c r="M14" s="655"/>
      <c r="N14" s="105" t="s">
        <v>86</v>
      </c>
      <c r="O14" s="95"/>
      <c r="P14" s="266" t="s">
        <v>83</v>
      </c>
      <c r="Q14" s="99"/>
      <c r="R14" s="266" t="s">
        <v>39</v>
      </c>
      <c r="S14" s="99"/>
      <c r="T14" s="103" t="s">
        <v>84</v>
      </c>
      <c r="U14" s="104" t="s">
        <v>85</v>
      </c>
      <c r="V14" s="655"/>
      <c r="W14" s="655"/>
      <c r="X14" s="105" t="s">
        <v>87</v>
      </c>
      <c r="Y14" s="657"/>
      <c r="Z14" s="633"/>
      <c r="AA14" s="633"/>
      <c r="AB14" s="633"/>
      <c r="AC14" s="633"/>
      <c r="AD14" s="633"/>
      <c r="AE14" s="633"/>
      <c r="AF14" s="633"/>
      <c r="AG14" s="634"/>
      <c r="AH14" s="181"/>
      <c r="AI14" s="36"/>
      <c r="AJ14" s="106" t="b">
        <v>0</v>
      </c>
      <c r="AK14" s="106" t="b">
        <v>0</v>
      </c>
      <c r="AL14" s="106" t="b">
        <v>0</v>
      </c>
      <c r="AM14" s="106" t="b">
        <v>0</v>
      </c>
      <c r="AN14" s="106" t="b">
        <v>0</v>
      </c>
      <c r="AO14" s="107" t="b">
        <v>0</v>
      </c>
      <c r="AP14" s="36"/>
      <c r="AQ14" s="36"/>
    </row>
    <row r="15" spans="2:59" s="8" customFormat="1" ht="33.75" customHeight="1">
      <c r="B15" s="627">
        <v>5</v>
      </c>
      <c r="C15" s="576" t="s">
        <v>88</v>
      </c>
      <c r="D15" s="577"/>
      <c r="E15" s="89"/>
      <c r="F15" s="13" t="s">
        <v>29</v>
      </c>
      <c r="G15" s="13"/>
      <c r="H15" s="256" t="s">
        <v>89</v>
      </c>
      <c r="I15" s="13"/>
      <c r="J15" s="91" t="s">
        <v>90</v>
      </c>
      <c r="K15" s="91"/>
      <c r="L15" s="256"/>
      <c r="M15" s="91" t="s">
        <v>84</v>
      </c>
      <c r="N15" s="108"/>
      <c r="O15" s="89"/>
      <c r="P15" s="13" t="s">
        <v>29</v>
      </c>
      <c r="Q15" s="13"/>
      <c r="R15" s="256" t="s">
        <v>91</v>
      </c>
      <c r="S15" s="13"/>
      <c r="T15" s="91" t="s">
        <v>90</v>
      </c>
      <c r="U15" s="91"/>
      <c r="V15" s="256"/>
      <c r="W15" s="91" t="s">
        <v>92</v>
      </c>
      <c r="X15" s="108"/>
      <c r="Y15" s="657"/>
      <c r="Z15" s="633"/>
      <c r="AA15" s="633"/>
      <c r="AB15" s="633"/>
      <c r="AC15" s="633"/>
      <c r="AD15" s="633"/>
      <c r="AE15" s="633"/>
      <c r="AF15" s="633"/>
      <c r="AG15" s="634"/>
      <c r="AH15" s="182"/>
      <c r="AI15" s="36"/>
      <c r="AJ15" s="106" t="b">
        <v>0</v>
      </c>
      <c r="AK15" s="106" t="b">
        <v>0</v>
      </c>
      <c r="AL15" s="106" t="b">
        <v>0</v>
      </c>
      <c r="AM15" s="106" t="b">
        <v>0</v>
      </c>
      <c r="AN15" s="183"/>
      <c r="AO15" s="184"/>
      <c r="AP15" s="25"/>
      <c r="AQ15" s="36"/>
      <c r="AR15" s="266"/>
      <c r="AS15" s="266"/>
      <c r="AT15" s="266"/>
      <c r="AU15" s="1"/>
      <c r="AV15" s="266"/>
      <c r="AW15" s="1"/>
      <c r="AX15" s="1"/>
      <c r="AY15" s="266"/>
      <c r="AZ15" s="1"/>
      <c r="BA15" s="1"/>
      <c r="BB15" s="266"/>
      <c r="BC15" s="266"/>
      <c r="BD15" s="266"/>
      <c r="BE15" s="266"/>
      <c r="BF15" s="266"/>
      <c r="BG15" s="266"/>
    </row>
    <row r="16" spans="2:59" s="8" customFormat="1" ht="33" customHeight="1">
      <c r="B16" s="628"/>
      <c r="C16" s="579"/>
      <c r="D16" s="580"/>
      <c r="E16" s="660"/>
      <c r="F16" s="655"/>
      <c r="G16" s="8" t="s">
        <v>93</v>
      </c>
      <c r="H16" s="661"/>
      <c r="I16" s="661"/>
      <c r="J16" s="8" t="s">
        <v>94</v>
      </c>
      <c r="L16" s="266"/>
      <c r="M16" s="266"/>
      <c r="N16" s="16"/>
      <c r="O16" s="660"/>
      <c r="P16" s="655"/>
      <c r="Q16" s="8" t="s">
        <v>93</v>
      </c>
      <c r="R16" s="661"/>
      <c r="S16" s="661"/>
      <c r="T16" s="8" t="s">
        <v>94</v>
      </c>
      <c r="V16" s="266"/>
      <c r="W16" s="266"/>
      <c r="X16" s="16"/>
      <c r="Y16" s="659"/>
      <c r="Z16" s="635"/>
      <c r="AA16" s="635"/>
      <c r="AB16" s="635"/>
      <c r="AC16" s="635"/>
      <c r="AD16" s="635"/>
      <c r="AE16" s="635"/>
      <c r="AF16" s="635"/>
      <c r="AG16" s="636"/>
      <c r="AH16" s="169"/>
      <c r="AI16" s="36"/>
      <c r="AJ16" s="106" t="b">
        <v>0</v>
      </c>
      <c r="AK16" s="106" t="b">
        <v>0</v>
      </c>
      <c r="AL16" s="106" t="b">
        <v>0</v>
      </c>
      <c r="AM16" s="106" t="b">
        <v>0</v>
      </c>
      <c r="AN16" s="183"/>
      <c r="AO16" s="171"/>
      <c r="AP16" s="25"/>
      <c r="AQ16" s="36"/>
      <c r="AR16" s="266"/>
      <c r="AS16" s="266"/>
      <c r="AT16" s="266"/>
      <c r="AU16" s="1"/>
      <c r="AV16" s="266"/>
      <c r="AW16" s="1"/>
      <c r="AX16" s="1"/>
      <c r="AY16" s="266"/>
      <c r="AZ16" s="1"/>
      <c r="BA16" s="1"/>
      <c r="BB16" s="266"/>
      <c r="BC16" s="266"/>
      <c r="BD16" s="266"/>
      <c r="BE16" s="266"/>
      <c r="BF16" s="266"/>
      <c r="BG16" s="266"/>
    </row>
    <row r="17" spans="1:59" s="8" customFormat="1" ht="26.25" customHeight="1">
      <c r="B17" s="627">
        <v>6</v>
      </c>
      <c r="C17" s="560" t="s">
        <v>95</v>
      </c>
      <c r="D17" s="662"/>
      <c r="E17" s="109" t="s">
        <v>96</v>
      </c>
      <c r="F17" s="91" t="s">
        <v>97</v>
      </c>
      <c r="G17" s="110"/>
      <c r="H17" s="271"/>
      <c r="I17" s="110"/>
      <c r="J17" s="271" t="s">
        <v>62</v>
      </c>
      <c r="K17" s="271"/>
      <c r="L17" s="110"/>
      <c r="M17" s="110"/>
      <c r="N17" s="111"/>
      <c r="O17" s="270" t="s">
        <v>98</v>
      </c>
      <c r="P17" s="271" t="s">
        <v>97</v>
      </c>
      <c r="Q17" s="271"/>
      <c r="R17" s="271"/>
      <c r="S17" s="271"/>
      <c r="T17" s="271" t="s">
        <v>62</v>
      </c>
      <c r="U17" s="271"/>
      <c r="V17" s="271"/>
      <c r="W17" s="271"/>
      <c r="X17" s="94"/>
      <c r="Y17" s="657"/>
      <c r="Z17" s="633"/>
      <c r="AA17" s="633"/>
      <c r="AB17" s="633"/>
      <c r="AC17" s="633"/>
      <c r="AD17" s="633"/>
      <c r="AE17" s="633"/>
      <c r="AF17" s="633"/>
      <c r="AG17" s="634"/>
      <c r="AH17" s="169"/>
      <c r="AI17" s="36"/>
      <c r="AJ17" s="106" t="b">
        <v>0</v>
      </c>
      <c r="AK17" s="106" t="b">
        <v>0</v>
      </c>
      <c r="AL17" s="106" t="b">
        <v>0</v>
      </c>
      <c r="AM17" s="106" t="b">
        <v>0</v>
      </c>
      <c r="AN17" s="183"/>
      <c r="AO17" s="171"/>
      <c r="AP17" s="25"/>
      <c r="AQ17" s="25"/>
    </row>
    <row r="18" spans="1:59" s="8" customFormat="1" ht="26.25" customHeight="1">
      <c r="B18" s="629"/>
      <c r="C18" s="663"/>
      <c r="D18" s="664"/>
      <c r="E18" s="665" t="s">
        <v>99</v>
      </c>
      <c r="F18" s="666"/>
      <c r="G18" s="666"/>
      <c r="H18" s="265" t="s">
        <v>100</v>
      </c>
      <c r="I18" s="667"/>
      <c r="J18" s="667"/>
      <c r="K18" s="667"/>
      <c r="L18" s="20" t="s">
        <v>101</v>
      </c>
      <c r="M18" s="20"/>
      <c r="N18" s="20"/>
      <c r="O18" s="665" t="s">
        <v>99</v>
      </c>
      <c r="P18" s="666"/>
      <c r="Q18" s="666"/>
      <c r="R18" s="265" t="s">
        <v>100</v>
      </c>
      <c r="S18" s="667"/>
      <c r="T18" s="667"/>
      <c r="U18" s="667"/>
      <c r="V18" s="20" t="s">
        <v>101</v>
      </c>
      <c r="W18" s="20"/>
      <c r="X18" s="20"/>
      <c r="Y18" s="658"/>
      <c r="Z18" s="637"/>
      <c r="AA18" s="637"/>
      <c r="AB18" s="637"/>
      <c r="AC18" s="637"/>
      <c r="AD18" s="637"/>
      <c r="AE18" s="637"/>
      <c r="AF18" s="637"/>
      <c r="AG18" s="638"/>
      <c r="AH18" s="185"/>
      <c r="AI18" s="25"/>
      <c r="AJ18" s="170"/>
      <c r="AK18" s="170"/>
      <c r="AL18" s="170"/>
      <c r="AM18" s="170"/>
      <c r="AN18" s="170"/>
      <c r="AO18" s="171"/>
      <c r="AP18" s="25"/>
      <c r="AQ18" s="25"/>
    </row>
    <row r="19" spans="1:59" s="8" customFormat="1" ht="33" customHeight="1">
      <c r="B19" s="627">
        <v>7</v>
      </c>
      <c r="C19" s="560" t="s">
        <v>102</v>
      </c>
      <c r="D19" s="671"/>
      <c r="E19" s="114"/>
      <c r="F19" s="615" t="s">
        <v>103</v>
      </c>
      <c r="G19" s="615"/>
      <c r="H19" s="615" t="s">
        <v>104</v>
      </c>
      <c r="I19" s="615"/>
      <c r="J19" s="615" t="s">
        <v>105</v>
      </c>
      <c r="K19" s="615"/>
      <c r="L19" s="615"/>
      <c r="M19" s="615" t="s">
        <v>106</v>
      </c>
      <c r="N19" s="616"/>
      <c r="O19" s="114"/>
      <c r="P19" s="615" t="s">
        <v>103</v>
      </c>
      <c r="Q19" s="615"/>
      <c r="R19" s="615" t="s">
        <v>104</v>
      </c>
      <c r="S19" s="615"/>
      <c r="T19" s="615" t="s">
        <v>105</v>
      </c>
      <c r="U19" s="615"/>
      <c r="V19" s="615"/>
      <c r="W19" s="615" t="s">
        <v>106</v>
      </c>
      <c r="X19" s="616"/>
      <c r="Y19" s="657"/>
      <c r="Z19" s="633"/>
      <c r="AA19" s="633"/>
      <c r="AB19" s="633"/>
      <c r="AC19" s="633"/>
      <c r="AD19" s="633"/>
      <c r="AE19" s="633"/>
      <c r="AF19" s="633"/>
      <c r="AG19" s="634"/>
      <c r="AH19" s="668" t="str">
        <f>IF(OR(AND($AJ$19=TRUE,$AK$20=TRUE),AND($AJ$19=TRUE,$AL$20=TRUE),AND($AJ$19=TRUE,$AN$20=TRUE),AND($AM$19=TRUE,$AJ$20=TRUE),AND($AM$19=TRUE,$AK$20=TRUE),AND($AM$19=TRUE,$AL$20=TRUE),AND($AM$19=TRUE,$AN$20=TRUE),AND($AK$19=TRUE,$AL$20=TRUE)),"※給与形態が育業前・復帰後で異なっています。その場合、就業規則や労使協定、労働協約等での規定が必要です。ない場合は申請不可となります。","")</f>
        <v/>
      </c>
      <c r="AI19" s="25"/>
      <c r="AJ19" s="106" t="b">
        <v>0</v>
      </c>
      <c r="AK19" s="106" t="b">
        <v>0</v>
      </c>
      <c r="AL19" s="106" t="b">
        <v>0</v>
      </c>
      <c r="AM19" s="106" t="b">
        <v>0</v>
      </c>
      <c r="AN19" s="106" t="b">
        <v>0</v>
      </c>
      <c r="AO19" s="171"/>
      <c r="AP19" s="25"/>
      <c r="AQ19" s="25"/>
    </row>
    <row r="20" spans="1:59" s="8" customFormat="1" ht="33" customHeight="1">
      <c r="B20" s="629"/>
      <c r="C20" s="663"/>
      <c r="D20" s="672"/>
      <c r="E20" s="669" t="s">
        <v>107</v>
      </c>
      <c r="F20" s="670"/>
      <c r="G20" s="670"/>
      <c r="H20" s="667"/>
      <c r="I20" s="667"/>
      <c r="J20" s="667"/>
      <c r="K20" s="667"/>
      <c r="L20" s="667"/>
      <c r="M20" s="667"/>
      <c r="N20" s="255" t="s">
        <v>11</v>
      </c>
      <c r="O20" s="669" t="s">
        <v>107</v>
      </c>
      <c r="P20" s="670"/>
      <c r="Q20" s="670"/>
      <c r="R20" s="667"/>
      <c r="S20" s="667"/>
      <c r="T20" s="667"/>
      <c r="U20" s="667"/>
      <c r="V20" s="667"/>
      <c r="W20" s="667"/>
      <c r="X20" s="255" t="s">
        <v>11</v>
      </c>
      <c r="Y20" s="659"/>
      <c r="Z20" s="635"/>
      <c r="AA20" s="635"/>
      <c r="AB20" s="635"/>
      <c r="AC20" s="635"/>
      <c r="AD20" s="635"/>
      <c r="AE20" s="635"/>
      <c r="AF20" s="635"/>
      <c r="AG20" s="636"/>
      <c r="AH20" s="668"/>
      <c r="AI20" s="25"/>
      <c r="AJ20" s="106" t="b">
        <v>0</v>
      </c>
      <c r="AK20" s="106" t="b">
        <v>0</v>
      </c>
      <c r="AL20" s="106" t="b">
        <v>0</v>
      </c>
      <c r="AM20" s="106" t="b">
        <v>0</v>
      </c>
      <c r="AN20" s="106" t="b">
        <v>0</v>
      </c>
      <c r="AO20" s="171"/>
      <c r="AP20" s="25"/>
      <c r="AQ20" s="25"/>
    </row>
    <row r="21" spans="1:59" s="266" customFormat="1" ht="24.75" customHeight="1">
      <c r="B21" s="627">
        <v>8</v>
      </c>
      <c r="C21" s="576" t="s">
        <v>108</v>
      </c>
      <c r="D21" s="578"/>
      <c r="E21" s="576" t="s">
        <v>109</v>
      </c>
      <c r="F21" s="577"/>
      <c r="G21" s="577"/>
      <c r="H21" s="577"/>
      <c r="I21" s="577"/>
      <c r="J21" s="577"/>
      <c r="K21" s="577"/>
      <c r="L21" s="577"/>
      <c r="M21" s="577"/>
      <c r="N21" s="578"/>
      <c r="O21" s="576" t="s">
        <v>110</v>
      </c>
      <c r="P21" s="577"/>
      <c r="Q21" s="577"/>
      <c r="R21" s="577"/>
      <c r="S21" s="577"/>
      <c r="T21" s="577"/>
      <c r="U21" s="577"/>
      <c r="V21" s="577"/>
      <c r="W21" s="577"/>
      <c r="X21" s="578"/>
      <c r="Y21" s="657"/>
      <c r="Z21" s="633"/>
      <c r="AA21" s="633"/>
      <c r="AB21" s="633"/>
      <c r="AC21" s="633"/>
      <c r="AD21" s="633"/>
      <c r="AE21" s="633"/>
      <c r="AF21" s="633"/>
      <c r="AG21" s="634"/>
      <c r="AH21" s="653" t="str">
        <f>IF(OR(AND($AJ$19=TRUE,$AK$20=TRUE),AND($AJ$19=TRUE,$AL$20=TRUE),AND($AJ$19=TRUE,$AN$20=TRUE),AND($AM$19=TRUE,$AJ$20=TRUE),AND($AM$19=TRUE,$AK$20=TRUE),AND($AM$19=TRUE,$AL$20=TRUE),AND($AM$19=TRUE,$AN$20=TRUE),AND($AK$19=TRUE,$AL$20=TRUE)),"就業規則に規定されている場合は当該ページを右側の相違理由欄にご記入ください。労使協定、労働協約等の場合は該当文書（写し）をご提出ください。","")</f>
        <v/>
      </c>
      <c r="AI21" s="36"/>
      <c r="AJ21" s="183"/>
      <c r="AK21" s="183"/>
      <c r="AL21" s="183"/>
      <c r="AM21" s="183"/>
      <c r="AN21" s="183"/>
      <c r="AO21" s="184"/>
      <c r="AP21" s="36"/>
      <c r="AQ21" s="36"/>
    </row>
    <row r="22" spans="1:59" s="266" customFormat="1" ht="30" customHeight="1">
      <c r="B22" s="628"/>
      <c r="C22" s="579"/>
      <c r="D22" s="581"/>
      <c r="E22" s="116"/>
      <c r="F22" s="673"/>
      <c r="G22" s="673"/>
      <c r="H22" s="673"/>
      <c r="I22" s="673"/>
      <c r="J22" s="673"/>
      <c r="K22" s="673"/>
      <c r="L22" s="673"/>
      <c r="M22" s="117" t="s">
        <v>111</v>
      </c>
      <c r="N22" s="118"/>
      <c r="O22" s="116"/>
      <c r="P22" s="673"/>
      <c r="Q22" s="673"/>
      <c r="R22" s="673"/>
      <c r="S22" s="673"/>
      <c r="T22" s="673"/>
      <c r="U22" s="673"/>
      <c r="V22" s="673"/>
      <c r="W22" s="117" t="s">
        <v>111</v>
      </c>
      <c r="X22" s="119"/>
      <c r="Y22" s="658"/>
      <c r="Z22" s="637"/>
      <c r="AA22" s="637"/>
      <c r="AB22" s="637"/>
      <c r="AC22" s="637"/>
      <c r="AD22" s="637"/>
      <c r="AE22" s="637"/>
      <c r="AF22" s="637"/>
      <c r="AG22" s="638"/>
      <c r="AH22" s="653"/>
      <c r="AI22" s="36"/>
      <c r="AJ22" s="183"/>
      <c r="AK22" s="183"/>
      <c r="AL22" s="183"/>
      <c r="AM22" s="183"/>
      <c r="AN22" s="183"/>
      <c r="AO22" s="184"/>
      <c r="AP22" s="36"/>
      <c r="AQ22" s="36"/>
    </row>
    <row r="23" spans="1:59" s="266" customFormat="1" ht="19.5" customHeight="1">
      <c r="B23" s="628"/>
      <c r="C23" s="579"/>
      <c r="D23" s="581"/>
      <c r="E23" s="576" t="s">
        <v>112</v>
      </c>
      <c r="F23" s="577"/>
      <c r="G23" s="577"/>
      <c r="H23" s="577"/>
      <c r="I23" s="577"/>
      <c r="J23" s="577"/>
      <c r="K23" s="577"/>
      <c r="L23" s="577"/>
      <c r="M23" s="577"/>
      <c r="N23" s="578"/>
      <c r="O23" s="576" t="s">
        <v>112</v>
      </c>
      <c r="P23" s="577"/>
      <c r="Q23" s="577"/>
      <c r="R23" s="577"/>
      <c r="S23" s="577"/>
      <c r="T23" s="577"/>
      <c r="U23" s="577"/>
      <c r="V23" s="577"/>
      <c r="W23" s="577"/>
      <c r="X23" s="578"/>
      <c r="Y23" s="675"/>
      <c r="Z23" s="676"/>
      <c r="AA23" s="676"/>
      <c r="AB23" s="676"/>
      <c r="AC23" s="676"/>
      <c r="AD23" s="676"/>
      <c r="AE23" s="676"/>
      <c r="AF23" s="676"/>
      <c r="AG23" s="677"/>
      <c r="AH23" s="181"/>
      <c r="AI23" s="36"/>
      <c r="AJ23" s="186"/>
      <c r="AK23" s="186"/>
      <c r="AL23" s="186"/>
      <c r="AM23" s="186"/>
      <c r="AN23" s="186"/>
      <c r="AO23" s="187"/>
      <c r="AP23" s="36"/>
      <c r="AQ23" s="36"/>
    </row>
    <row r="24" spans="1:59" s="266" customFormat="1" ht="30" customHeight="1">
      <c r="B24" s="628"/>
      <c r="C24" s="579"/>
      <c r="D24" s="581"/>
      <c r="E24" s="85"/>
      <c r="F24" s="684"/>
      <c r="G24" s="684"/>
      <c r="H24" s="684"/>
      <c r="I24" s="684"/>
      <c r="J24" s="684"/>
      <c r="K24" s="684"/>
      <c r="L24" s="684"/>
      <c r="M24" s="86" t="s">
        <v>111</v>
      </c>
      <c r="N24" s="87"/>
      <c r="O24" s="85"/>
      <c r="P24" s="684"/>
      <c r="Q24" s="684"/>
      <c r="R24" s="684"/>
      <c r="S24" s="684"/>
      <c r="T24" s="684"/>
      <c r="U24" s="684"/>
      <c r="V24" s="684"/>
      <c r="W24" s="86" t="s">
        <v>111</v>
      </c>
      <c r="X24" s="87"/>
      <c r="Y24" s="678"/>
      <c r="Z24" s="679"/>
      <c r="AA24" s="679"/>
      <c r="AB24" s="679"/>
      <c r="AC24" s="679"/>
      <c r="AD24" s="679"/>
      <c r="AE24" s="679"/>
      <c r="AF24" s="679"/>
      <c r="AG24" s="680"/>
      <c r="AH24" s="180"/>
      <c r="AI24" s="36"/>
      <c r="AJ24" s="186"/>
      <c r="AK24" s="186"/>
      <c r="AL24" s="186"/>
      <c r="AM24" s="186"/>
      <c r="AN24" s="186"/>
      <c r="AO24" s="187"/>
      <c r="AP24" s="36"/>
      <c r="AQ24" s="36"/>
    </row>
    <row r="25" spans="1:59" s="266" customFormat="1" ht="30" customHeight="1">
      <c r="B25" s="674"/>
      <c r="C25" s="582"/>
      <c r="D25" s="584"/>
      <c r="E25" s="685" t="s">
        <v>113</v>
      </c>
      <c r="F25" s="686"/>
      <c r="G25" s="686"/>
      <c r="H25" s="686"/>
      <c r="I25" s="686"/>
      <c r="J25" s="686"/>
      <c r="K25" s="686"/>
      <c r="L25" s="686"/>
      <c r="M25" s="686"/>
      <c r="N25" s="687"/>
      <c r="O25" s="685" t="s">
        <v>113</v>
      </c>
      <c r="P25" s="686"/>
      <c r="Q25" s="686"/>
      <c r="R25" s="686"/>
      <c r="S25" s="686"/>
      <c r="T25" s="686"/>
      <c r="U25" s="686"/>
      <c r="V25" s="686"/>
      <c r="W25" s="686"/>
      <c r="X25" s="687"/>
      <c r="Y25" s="681"/>
      <c r="Z25" s="682"/>
      <c r="AA25" s="682"/>
      <c r="AB25" s="682"/>
      <c r="AC25" s="682"/>
      <c r="AD25" s="682"/>
      <c r="AE25" s="682"/>
      <c r="AF25" s="682"/>
      <c r="AG25" s="683"/>
      <c r="AH25" s="180"/>
      <c r="AI25" s="36"/>
      <c r="AJ25" s="186"/>
      <c r="AK25" s="186"/>
      <c r="AL25" s="186"/>
      <c r="AM25" s="186"/>
      <c r="AN25" s="186"/>
      <c r="AO25" s="187"/>
      <c r="AP25" s="36"/>
      <c r="AQ25" s="36"/>
    </row>
    <row r="26" spans="1:59" ht="26.25" customHeight="1">
      <c r="B26" s="688">
        <v>9</v>
      </c>
      <c r="C26" s="689" t="s">
        <v>114</v>
      </c>
      <c r="D26" s="690"/>
      <c r="E26" s="95"/>
      <c r="F26" s="8" t="s">
        <v>59</v>
      </c>
      <c r="G26" s="8"/>
      <c r="H26" s="8"/>
      <c r="I26" s="99"/>
      <c r="J26" s="8" t="s">
        <v>62</v>
      </c>
      <c r="K26" s="8"/>
      <c r="L26" s="8"/>
      <c r="M26" s="8"/>
      <c r="N26" s="120"/>
      <c r="O26" s="95"/>
      <c r="P26" s="8" t="s">
        <v>59</v>
      </c>
      <c r="Q26" s="8"/>
      <c r="R26" s="8"/>
      <c r="S26" s="99"/>
      <c r="T26" s="8" t="s">
        <v>62</v>
      </c>
      <c r="U26" s="8"/>
      <c r="V26" s="8"/>
      <c r="W26" s="8"/>
      <c r="X26" s="120"/>
      <c r="Y26" s="659"/>
      <c r="Z26" s="635"/>
      <c r="AA26" s="635"/>
      <c r="AB26" s="635"/>
      <c r="AC26" s="635"/>
      <c r="AD26" s="635"/>
      <c r="AE26" s="635"/>
      <c r="AF26" s="635"/>
      <c r="AG26" s="636"/>
      <c r="AI26" s="78"/>
      <c r="AJ26" s="106" t="b">
        <v>0</v>
      </c>
      <c r="AK26" s="106" t="b">
        <v>0</v>
      </c>
      <c r="AL26" s="106" t="b">
        <v>0</v>
      </c>
      <c r="AM26" s="106" t="b">
        <v>0</v>
      </c>
      <c r="AN26" s="183"/>
    </row>
    <row r="27" spans="1:59" ht="26.25" customHeight="1">
      <c r="B27" s="688"/>
      <c r="C27" s="691"/>
      <c r="D27" s="692"/>
      <c r="E27" s="685" t="s">
        <v>115</v>
      </c>
      <c r="F27" s="693"/>
      <c r="G27" s="693"/>
      <c r="H27" s="693"/>
      <c r="I27" s="693"/>
      <c r="J27" s="693"/>
      <c r="K27" s="693"/>
      <c r="L27" s="693"/>
      <c r="M27" s="693"/>
      <c r="N27" s="694"/>
      <c r="O27" s="685" t="s">
        <v>116</v>
      </c>
      <c r="P27" s="693"/>
      <c r="Q27" s="693"/>
      <c r="R27" s="693"/>
      <c r="S27" s="693"/>
      <c r="T27" s="693"/>
      <c r="U27" s="693"/>
      <c r="V27" s="693"/>
      <c r="W27" s="693"/>
      <c r="X27" s="694"/>
      <c r="Y27" s="658"/>
      <c r="Z27" s="637"/>
      <c r="AA27" s="637"/>
      <c r="AB27" s="637"/>
      <c r="AC27" s="637"/>
      <c r="AD27" s="637"/>
      <c r="AE27" s="637"/>
      <c r="AF27" s="637"/>
      <c r="AG27" s="638"/>
      <c r="AH27" s="164"/>
    </row>
    <row r="28" spans="1:59" ht="6" customHeight="1">
      <c r="B28" s="266"/>
      <c r="C28" s="266"/>
      <c r="D28" s="266"/>
      <c r="E28" s="121"/>
      <c r="G28" s="121"/>
      <c r="H28" s="121"/>
      <c r="I28" s="121"/>
      <c r="J28" s="121"/>
      <c r="K28" s="121"/>
      <c r="L28" s="121"/>
      <c r="M28" s="121"/>
      <c r="N28" s="121"/>
      <c r="O28" s="121"/>
      <c r="P28" s="121"/>
      <c r="Q28" s="121"/>
      <c r="R28" s="121"/>
      <c r="S28" s="121"/>
      <c r="T28" s="121"/>
      <c r="U28" s="121"/>
      <c r="V28" s="121"/>
      <c r="W28" s="121"/>
      <c r="X28" s="121"/>
      <c r="Y28" s="122"/>
      <c r="Z28" s="122"/>
      <c r="AA28" s="122"/>
      <c r="AB28" s="122"/>
      <c r="AC28" s="122"/>
      <c r="AD28" s="122"/>
      <c r="AE28" s="122"/>
      <c r="AF28" s="122"/>
      <c r="AG28" s="122"/>
    </row>
    <row r="29" spans="1:59" s="161" customFormat="1">
      <c r="A29" s="1"/>
      <c r="B29" s="1"/>
      <c r="C29" s="26"/>
      <c r="D29" s="26"/>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I29" s="24"/>
      <c r="AJ29" s="163"/>
      <c r="AK29" s="163"/>
      <c r="AL29" s="163"/>
      <c r="AM29" s="163"/>
      <c r="AN29" s="163"/>
      <c r="AO29" s="163"/>
      <c r="AP29" s="24"/>
      <c r="AQ29" s="24"/>
      <c r="AR29" s="1"/>
      <c r="AS29" s="1"/>
      <c r="AT29" s="1"/>
      <c r="AU29" s="1"/>
      <c r="AV29" s="1"/>
      <c r="AW29" s="1"/>
      <c r="AX29" s="1"/>
      <c r="AY29" s="1"/>
      <c r="AZ29" s="1"/>
      <c r="BA29" s="1"/>
      <c r="BB29" s="1"/>
      <c r="BC29" s="1"/>
      <c r="BD29" s="1"/>
      <c r="BE29" s="1"/>
      <c r="BF29" s="1"/>
      <c r="BG29" s="1"/>
    </row>
    <row r="30" spans="1:59" s="161" customFormat="1" ht="23.5" customHeight="1">
      <c r="A30" s="1"/>
      <c r="B30" s="123" t="s">
        <v>68</v>
      </c>
      <c r="C30" s="124"/>
      <c r="D30" s="124"/>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6"/>
      <c r="AI30" s="24"/>
      <c r="AJ30" s="163"/>
      <c r="AK30" s="163"/>
      <c r="AL30" s="163"/>
      <c r="AM30" s="163"/>
      <c r="AN30" s="163"/>
      <c r="AO30" s="163"/>
      <c r="AP30" s="24"/>
      <c r="AQ30" s="24"/>
      <c r="AR30" s="1"/>
      <c r="AS30" s="1"/>
      <c r="AT30" s="1"/>
      <c r="AU30" s="1"/>
      <c r="AV30" s="1"/>
      <c r="AW30" s="1"/>
      <c r="AX30" s="1"/>
      <c r="AY30" s="1"/>
      <c r="AZ30" s="1"/>
      <c r="BA30" s="1"/>
      <c r="BB30" s="1"/>
      <c r="BC30" s="1"/>
      <c r="BD30" s="1"/>
      <c r="BE30" s="1"/>
      <c r="BF30" s="1"/>
      <c r="BG30" s="1"/>
    </row>
    <row r="31" spans="1:59" s="161" customFormat="1" ht="23.5" customHeight="1">
      <c r="A31" s="1"/>
      <c r="B31" s="127"/>
      <c r="C31" s="26"/>
      <c r="D31" s="26"/>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28"/>
      <c r="AI31" s="24"/>
      <c r="AJ31" s="163"/>
      <c r="AK31" s="163"/>
      <c r="AL31" s="163"/>
      <c r="AM31" s="163"/>
      <c r="AN31" s="163"/>
      <c r="AO31" s="163"/>
      <c r="AP31" s="24"/>
      <c r="AQ31" s="24"/>
      <c r="AR31" s="1"/>
      <c r="AS31" s="1"/>
      <c r="AT31" s="1"/>
      <c r="AU31" s="1"/>
      <c r="AV31" s="1"/>
      <c r="AW31" s="1"/>
      <c r="AX31" s="1"/>
      <c r="AY31" s="1"/>
      <c r="AZ31" s="1"/>
      <c r="BA31" s="1"/>
      <c r="BB31" s="1"/>
      <c r="BC31" s="1"/>
      <c r="BD31" s="1"/>
      <c r="BE31" s="1"/>
      <c r="BF31" s="1"/>
      <c r="BG31" s="1"/>
    </row>
    <row r="32" spans="1:59" s="161" customFormat="1" ht="23.5" customHeight="1">
      <c r="A32" s="1"/>
      <c r="B32" s="127"/>
      <c r="C32" s="26"/>
      <c r="D32" s="26"/>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28"/>
      <c r="AI32" s="24"/>
      <c r="AJ32" s="163"/>
      <c r="AK32" s="163"/>
      <c r="AL32" s="163"/>
      <c r="AM32" s="163"/>
      <c r="AN32" s="163"/>
      <c r="AO32" s="163"/>
      <c r="AP32" s="24"/>
      <c r="AQ32" s="24"/>
      <c r="AR32" s="1"/>
      <c r="AS32" s="1"/>
      <c r="AT32" s="1"/>
      <c r="AU32" s="1"/>
      <c r="AV32" s="1"/>
      <c r="AW32" s="1"/>
      <c r="AX32" s="1"/>
      <c r="AY32" s="1"/>
      <c r="AZ32" s="1"/>
      <c r="BA32" s="1"/>
      <c r="BB32" s="1"/>
      <c r="BC32" s="1"/>
      <c r="BD32" s="1"/>
      <c r="BE32" s="1"/>
      <c r="BF32" s="1"/>
      <c r="BG32" s="1"/>
    </row>
    <row r="33" spans="1:59" s="161" customFormat="1" ht="23.5" customHeight="1">
      <c r="A33" s="1"/>
      <c r="B33" s="127"/>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28"/>
      <c r="AI33" s="24"/>
      <c r="AJ33" s="163"/>
      <c r="AK33" s="163"/>
      <c r="AL33" s="163"/>
      <c r="AM33" s="163"/>
      <c r="AN33" s="163"/>
      <c r="AO33" s="163"/>
      <c r="AP33" s="24"/>
      <c r="AQ33" s="24"/>
      <c r="AR33" s="1"/>
      <c r="AS33" s="1"/>
      <c r="AT33" s="1"/>
      <c r="AU33" s="1"/>
      <c r="AV33" s="1"/>
      <c r="AW33" s="1"/>
      <c r="AX33" s="1"/>
      <c r="AY33" s="1"/>
      <c r="AZ33" s="1"/>
      <c r="BA33" s="1"/>
      <c r="BB33" s="1"/>
      <c r="BC33" s="1"/>
      <c r="BD33" s="1"/>
      <c r="BE33" s="1"/>
      <c r="BF33" s="1"/>
      <c r="BG33" s="1"/>
    </row>
    <row r="34" spans="1:59" s="161" customFormat="1" ht="23.5" customHeight="1">
      <c r="A34" s="1"/>
      <c r="B34" s="127"/>
      <c r="C34" s="26"/>
      <c r="D34" s="2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28"/>
      <c r="AI34" s="24"/>
      <c r="AJ34" s="163"/>
      <c r="AK34" s="163"/>
      <c r="AL34" s="163"/>
      <c r="AM34" s="163"/>
      <c r="AN34" s="163"/>
      <c r="AO34" s="163"/>
      <c r="AP34" s="24"/>
      <c r="AQ34" s="24"/>
      <c r="AR34" s="1"/>
      <c r="AS34" s="1"/>
      <c r="AT34" s="1"/>
      <c r="AU34" s="1"/>
      <c r="AV34" s="1"/>
      <c r="AW34" s="1"/>
      <c r="AX34" s="1"/>
      <c r="AY34" s="1"/>
      <c r="AZ34" s="1"/>
      <c r="BA34" s="1"/>
      <c r="BB34" s="1"/>
      <c r="BC34" s="1"/>
      <c r="BD34" s="1"/>
      <c r="BE34" s="1"/>
      <c r="BF34" s="1"/>
      <c r="BG34" s="1"/>
    </row>
    <row r="35" spans="1:59" s="161" customFormat="1" ht="23.5" customHeight="1">
      <c r="A35" s="1"/>
      <c r="B35" s="127"/>
      <c r="C35" s="26"/>
      <c r="D35" s="2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28"/>
      <c r="AI35" s="24"/>
      <c r="AJ35" s="163"/>
      <c r="AK35" s="163"/>
      <c r="AL35" s="163"/>
      <c r="AM35" s="163"/>
      <c r="AN35" s="163"/>
      <c r="AO35" s="163"/>
      <c r="AP35" s="24"/>
      <c r="AQ35" s="24"/>
      <c r="AR35" s="1"/>
      <c r="AS35" s="1"/>
      <c r="AT35" s="1"/>
      <c r="AU35" s="1"/>
      <c r="AV35" s="1"/>
      <c r="AW35" s="1"/>
      <c r="AX35" s="1"/>
      <c r="AY35" s="1"/>
      <c r="AZ35" s="1"/>
      <c r="BA35" s="1"/>
      <c r="BB35" s="1"/>
      <c r="BC35" s="1"/>
      <c r="BD35" s="1"/>
      <c r="BE35" s="1"/>
      <c r="BF35" s="1"/>
      <c r="BG35" s="1"/>
    </row>
    <row r="36" spans="1:59" s="161" customFormat="1" ht="23.5" customHeight="1">
      <c r="A36" s="1"/>
      <c r="B36" s="129"/>
      <c r="C36" s="130"/>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I36" s="24"/>
      <c r="AJ36" s="163"/>
      <c r="AK36" s="163"/>
      <c r="AL36" s="163"/>
      <c r="AM36" s="163"/>
      <c r="AN36" s="163"/>
      <c r="AO36" s="163"/>
      <c r="AP36" s="24"/>
      <c r="AQ36" s="24"/>
      <c r="AR36" s="1"/>
      <c r="AS36" s="1"/>
      <c r="AT36" s="1"/>
      <c r="AU36" s="1"/>
      <c r="AV36" s="1"/>
      <c r="AW36" s="1"/>
      <c r="AX36" s="1"/>
      <c r="AY36" s="1"/>
      <c r="AZ36" s="1"/>
      <c r="BA36" s="1"/>
      <c r="BB36" s="1"/>
      <c r="BC36" s="1"/>
      <c r="BD36" s="1"/>
      <c r="BE36" s="1"/>
      <c r="BF36" s="1"/>
      <c r="BG36" s="1"/>
    </row>
  </sheetData>
  <sheetProtection algorithmName="SHA-512" hashValue="UAoEgBl9Ptrz0JtIh5BLZgbraUQ735OTMFbqHQespuL8KDRIQ8TWlq0HGo1KznxFCL0vhU2O48vi+XWvdJR7IQ==" saltValue="Va35Ptzn8tjKatLQd5/5uQ==" spinCount="100000" sheet="1" formatCells="0" formatColumns="0" formatRows="0" selectLockedCells="1"/>
  <mergeCells count="76">
    <mergeCell ref="B26:B27"/>
    <mergeCell ref="C26:D27"/>
    <mergeCell ref="Y26:AG27"/>
    <mergeCell ref="E27:N27"/>
    <mergeCell ref="O27:X27"/>
    <mergeCell ref="B21:B25"/>
    <mergeCell ref="C21:D25"/>
    <mergeCell ref="E21:N21"/>
    <mergeCell ref="O21:X21"/>
    <mergeCell ref="Y21:AG22"/>
    <mergeCell ref="Y23:AG25"/>
    <mergeCell ref="F24:L24"/>
    <mergeCell ref="P24:V24"/>
    <mergeCell ref="E25:N25"/>
    <mergeCell ref="O25:X25"/>
    <mergeCell ref="AH21:AH22"/>
    <mergeCell ref="F22:L22"/>
    <mergeCell ref="P22:V22"/>
    <mergeCell ref="E23:N23"/>
    <mergeCell ref="O23:X23"/>
    <mergeCell ref="AH19:AH20"/>
    <mergeCell ref="O20:Q20"/>
    <mergeCell ref="R20:W20"/>
    <mergeCell ref="B19:B20"/>
    <mergeCell ref="C19:D20"/>
    <mergeCell ref="F19:G19"/>
    <mergeCell ref="H19:I19"/>
    <mergeCell ref="J19:L19"/>
    <mergeCell ref="M19:N19"/>
    <mergeCell ref="E20:G20"/>
    <mergeCell ref="H20:M20"/>
    <mergeCell ref="P19:Q19"/>
    <mergeCell ref="R19:S19"/>
    <mergeCell ref="T19:V19"/>
    <mergeCell ref="W19:X19"/>
    <mergeCell ref="Y19:AG20"/>
    <mergeCell ref="B17:B18"/>
    <mergeCell ref="C17:D18"/>
    <mergeCell ref="Y17:AG18"/>
    <mergeCell ref="E18:G18"/>
    <mergeCell ref="I18:K18"/>
    <mergeCell ref="O18:Q18"/>
    <mergeCell ref="S18:U18"/>
    <mergeCell ref="B15:B16"/>
    <mergeCell ref="C15:D16"/>
    <mergeCell ref="Y15:AG16"/>
    <mergeCell ref="E16:F16"/>
    <mergeCell ref="H16:I16"/>
    <mergeCell ref="O16:P16"/>
    <mergeCell ref="R16:S16"/>
    <mergeCell ref="Y8:AG9"/>
    <mergeCell ref="C14:D14"/>
    <mergeCell ref="L14:M14"/>
    <mergeCell ref="V14:W14"/>
    <mergeCell ref="Y14:AG14"/>
    <mergeCell ref="AH10:AH11"/>
    <mergeCell ref="F12:G12"/>
    <mergeCell ref="H12:M12"/>
    <mergeCell ref="P12:Q12"/>
    <mergeCell ref="R12:W12"/>
    <mergeCell ref="B10:B13"/>
    <mergeCell ref="C10:D13"/>
    <mergeCell ref="Y10:AG13"/>
    <mergeCell ref="B6:D6"/>
    <mergeCell ref="E6:N6"/>
    <mergeCell ref="O6:X6"/>
    <mergeCell ref="Y6:AG6"/>
    <mergeCell ref="C7:D7"/>
    <mergeCell ref="E7:N7"/>
    <mergeCell ref="O7:X7"/>
    <mergeCell ref="Y7:AG7"/>
    <mergeCell ref="F13:X13"/>
    <mergeCell ref="B8:B9"/>
    <mergeCell ref="C8:D9"/>
    <mergeCell ref="G8:M8"/>
    <mergeCell ref="Q8:W8"/>
  </mergeCells>
  <phoneticPr fontId="5"/>
  <conditionalFormatting sqref="E7">
    <cfRule type="expression" dxfId="214" priority="57">
      <formula>$E$7=""</formula>
    </cfRule>
  </conditionalFormatting>
  <conditionalFormatting sqref="E8:E9">
    <cfRule type="expression" dxfId="213" priority="19">
      <formula>COUNTIF($AJ$8:$AJ$9,FALSE)=2</formula>
    </cfRule>
  </conditionalFormatting>
  <conditionalFormatting sqref="E13:F13">
    <cfRule type="expression" dxfId="212" priority="23">
      <formula>$AJ$13=FALSE</formula>
    </cfRule>
  </conditionalFormatting>
  <conditionalFormatting sqref="E16:F16">
    <cfRule type="expression" dxfId="211" priority="33">
      <formula>$E$16=""</formula>
    </cfRule>
  </conditionalFormatting>
  <conditionalFormatting sqref="E14:J14">
    <cfRule type="expression" dxfId="210" priority="20">
      <formula>COUNTIF($AJ$14:$AL$14,FALSE)=3</formula>
    </cfRule>
  </conditionalFormatting>
  <conditionalFormatting sqref="E10:N12">
    <cfRule type="expression" dxfId="209" priority="36">
      <formula>COUNTIF($AJ$10:$AK$12,FALSE)=4</formula>
    </cfRule>
  </conditionalFormatting>
  <conditionalFormatting sqref="E15:N15">
    <cfRule type="expression" dxfId="208" priority="38">
      <formula>AND($AJ$15=FALSE,$AK$15=FALSE,$AL$15=FALSE,$AM$15=FALSE)</formula>
    </cfRule>
  </conditionalFormatting>
  <conditionalFormatting sqref="E17:N17">
    <cfRule type="expression" dxfId="207" priority="42">
      <formula>AND($AJ$17=FALSE,$AK$17=FALSE)</formula>
    </cfRule>
  </conditionalFormatting>
  <conditionalFormatting sqref="E19:N20">
    <cfRule type="expression" dxfId="206" priority="31">
      <formula>COUNTIF($AJ$19:$AN$19,FALSE)=5</formula>
    </cfRule>
  </conditionalFormatting>
  <conditionalFormatting sqref="E26:N26 E27">
    <cfRule type="expression" dxfId="205" priority="50">
      <formula>AND($AJ$26=FALSE,$AK$26=FALSE)</formula>
    </cfRule>
  </conditionalFormatting>
  <conditionalFormatting sqref="E10:AG12 Y13:AG13 E13:F13">
    <cfRule type="expression" dxfId="204" priority="22">
      <formula>OR(AND($AJ$10=TRUE,$AM$10=TRUE),AND($AJ$10=TRUE,$AL$11=TRUE),AND($AJ$10=TRUE,$AL$12=TRUE),AND($AK$10=TRUE,$AL$11=TRUE),AND($AK$10=TRUE,$AL$12=TRUE))</formula>
    </cfRule>
  </conditionalFormatting>
  <conditionalFormatting sqref="F22:L22">
    <cfRule type="expression" dxfId="203" priority="51">
      <formula>$F$22=""</formula>
    </cfRule>
  </conditionalFormatting>
  <conditionalFormatting sqref="F24:L24">
    <cfRule type="expression" dxfId="202" priority="54">
      <formula>$F$24=""</formula>
    </cfRule>
  </conditionalFormatting>
  <conditionalFormatting sqref="G8:M8">
    <cfRule type="expression" dxfId="201" priority="64">
      <formula>$AJ$9=TRUE</formula>
    </cfRule>
    <cfRule type="containsBlanks" dxfId="200" priority="65">
      <formula>LEN(TRIM(G8))=0</formula>
    </cfRule>
  </conditionalFormatting>
  <conditionalFormatting sqref="H16:I16">
    <cfRule type="expression" dxfId="199" priority="52">
      <formula>$H$16=""</formula>
    </cfRule>
  </conditionalFormatting>
  <conditionalFormatting sqref="H12:M12">
    <cfRule type="expression" dxfId="198" priority="37">
      <formula>AND($AJ$12=TRUE,$H$12="")</formula>
    </cfRule>
  </conditionalFormatting>
  <conditionalFormatting sqref="H20:M20">
    <cfRule type="expression" dxfId="197" priority="46">
      <formula>AND($AN$19=TRUE,$H$20="")</formula>
    </cfRule>
  </conditionalFormatting>
  <conditionalFormatting sqref="I18">
    <cfRule type="expression" dxfId="196" priority="48">
      <formula>$I$18=""</formula>
    </cfRule>
    <cfRule type="expression" dxfId="195" priority="40">
      <formula>$AK$17=TRUE</formula>
    </cfRule>
    <cfRule type="expression" dxfId="194" priority="26">
      <formula>AND($AK$17=TRUE,$AM$17=TRUE)</formula>
    </cfRule>
  </conditionalFormatting>
  <conditionalFormatting sqref="L14:M14">
    <cfRule type="expression" dxfId="193" priority="21">
      <formula>$L$14=""</formula>
    </cfRule>
    <cfRule type="expression" dxfId="192" priority="28">
      <formula>AND(COUNTIF($AJ$14:$AL$14,TRUE)&gt;0,$L$14="")</formula>
    </cfRule>
  </conditionalFormatting>
  <conditionalFormatting sqref="O7">
    <cfRule type="expression" dxfId="191" priority="43">
      <formula>$O$7=""</formula>
    </cfRule>
  </conditionalFormatting>
  <conditionalFormatting sqref="O8:O9">
    <cfRule type="expression" dxfId="190" priority="18">
      <formula>COUNTIF($AK$8:$AK$9,FALSE)=2</formula>
    </cfRule>
  </conditionalFormatting>
  <conditionalFormatting sqref="O16:P16">
    <cfRule type="expression" dxfId="189" priority="32">
      <formula>$O$16=""</formula>
    </cfRule>
  </conditionalFormatting>
  <conditionalFormatting sqref="O14:T14">
    <cfRule type="expression" dxfId="188" priority="59">
      <formula>COUNTIF($AM$14:$AO$14,FALSE)=3</formula>
    </cfRule>
  </conditionalFormatting>
  <conditionalFormatting sqref="O10:X12">
    <cfRule type="expression" dxfId="187" priority="34">
      <formula>COUNTIF($AL$10:$AM$12,FALSE)=4</formula>
    </cfRule>
  </conditionalFormatting>
  <conditionalFormatting sqref="O15:X15">
    <cfRule type="expression" dxfId="186" priority="44">
      <formula>AND($AJ$16=FALSE,$AK$16=FALSE,$AL$16=FALSE,$AM$16=FALSE)</formula>
    </cfRule>
  </conditionalFormatting>
  <conditionalFormatting sqref="O17:X17">
    <cfRule type="expression" dxfId="185" priority="41">
      <formula>AND($AL$17=FALSE,$AM$17=FALSE)</formula>
    </cfRule>
  </conditionalFormatting>
  <conditionalFormatting sqref="O19:X20">
    <cfRule type="expression" dxfId="184" priority="30">
      <formula>COUNTIF($AJ$20:$AN$20,FALSE)=5</formula>
    </cfRule>
  </conditionalFormatting>
  <conditionalFormatting sqref="O26:X26 O27">
    <cfRule type="expression" dxfId="183" priority="49">
      <formula>AND($AL$26=FALSE,$AM$26=FALSE)</formula>
    </cfRule>
  </conditionalFormatting>
  <conditionalFormatting sqref="P22:V22">
    <cfRule type="expression" dxfId="182" priority="55">
      <formula>$P$22=""</formula>
    </cfRule>
  </conditionalFormatting>
  <conditionalFormatting sqref="P24:V24">
    <cfRule type="expression" dxfId="181" priority="53">
      <formula>$P$24=""</formula>
    </cfRule>
  </conditionalFormatting>
  <conditionalFormatting sqref="Q8">
    <cfRule type="containsBlanks" dxfId="180" priority="17">
      <formula>LEN(TRIM(Q8))=0</formula>
    </cfRule>
    <cfRule type="expression" dxfId="179" priority="16">
      <formula>$AK$9=TRUE</formula>
    </cfRule>
  </conditionalFormatting>
  <conditionalFormatting sqref="R16:S16">
    <cfRule type="expression" dxfId="178" priority="45">
      <formula>$R$16=""</formula>
    </cfRule>
  </conditionalFormatting>
  <conditionalFormatting sqref="R12:W12">
    <cfRule type="expression" dxfId="177" priority="35">
      <formula>AND($AL$12=TRUE,$R$12="")</formula>
    </cfRule>
  </conditionalFormatting>
  <conditionalFormatting sqref="R20:W20">
    <cfRule type="expression" dxfId="176" priority="29">
      <formula>AND($AN$20=TRUE,$R$20="")</formula>
    </cfRule>
  </conditionalFormatting>
  <conditionalFormatting sqref="S18">
    <cfRule type="expression" dxfId="175" priority="39">
      <formula>$AM$17=TRUE</formula>
    </cfRule>
    <cfRule type="expression" dxfId="174" priority="47">
      <formula>$S$18=""</formula>
    </cfRule>
  </conditionalFormatting>
  <conditionalFormatting sqref="V14:W14">
    <cfRule type="expression" dxfId="173" priority="13">
      <formula>AND(COUNTIF($AM$14:$AO$14,TRUE)&gt;0,$V$14="")</formula>
    </cfRule>
    <cfRule type="expression" dxfId="172" priority="58">
      <formula>$V$14=""</formula>
    </cfRule>
  </conditionalFormatting>
  <conditionalFormatting sqref="Y23">
    <cfRule type="expression" dxfId="171" priority="5">
      <formula>AND($F$24&lt;&gt;"",$P$24&lt;&gt;"",$F$24=$P$24)</formula>
    </cfRule>
  </conditionalFormatting>
  <conditionalFormatting sqref="Y7:AG7">
    <cfRule type="expression" dxfId="170" priority="8">
      <formula>OR(AND($E$7="",$O$7=""),$E$7&lt;&gt;$O$7)</formula>
    </cfRule>
  </conditionalFormatting>
  <conditionalFormatting sqref="Y7:AG16">
    <cfRule type="notContainsBlanks" dxfId="169" priority="7">
      <formula>LEN(TRIM(Y7))&gt;0</formula>
    </cfRule>
  </conditionalFormatting>
  <conditionalFormatting sqref="Y8:AG9">
    <cfRule type="expression" dxfId="168" priority="62">
      <formula>OR(OR($AJ$8&lt;&gt;$AK$8,$AJ$9&lt;&gt;$AK$9),AND($AJ$8=FALSE,$AK$8=FALSE,$AJ$9=FALSE,$AK$9=FALSE))</formula>
    </cfRule>
    <cfRule type="expression" dxfId="167" priority="63">
      <formula>AND($AJ$8=$AK$8,$AJ$9=$AK$9,$H$8=$R$8)</formula>
    </cfRule>
  </conditionalFormatting>
  <conditionalFormatting sqref="Y10:AG13">
    <cfRule type="expression" dxfId="166" priority="15">
      <formula>AND($AJ$10=$AL$10,$AK$10=$AM$10,$AJ$11=$AL$11,$AJ$12=$AL$12,$H$12=$R$12)</formula>
    </cfRule>
    <cfRule type="expression" dxfId="165" priority="14">
      <formula>OR(OR($AJ$10&lt;&gt;$AL$10,$AK$10&lt;&gt;$AM$10,$AJ$11&lt;&gt;$AL$11,$AJ$12&lt;&gt;$AL$12),COUNTIF($AJ$10:$AM$12,FALSE)=8)</formula>
    </cfRule>
  </conditionalFormatting>
  <conditionalFormatting sqref="Y14:AG14">
    <cfRule type="expression" dxfId="164" priority="11">
      <formula>OR(OR($L$14&lt;&gt;$V$14,$AJ$14&lt;&gt;$AM$14,$AK$14&lt;&gt;$AN$14,$AL$14&lt;&gt;$AO$14),COUNTIF($AJ$14:$AO$14,FALSE)=6)</formula>
    </cfRule>
    <cfRule type="expression" dxfId="163" priority="12">
      <formula>AND($AJ$14=$AM$14,$AK$14=$AN$14,$AL$14=$AO$14,$L$14=$V$14)</formula>
    </cfRule>
  </conditionalFormatting>
  <conditionalFormatting sqref="Y15:AG16">
    <cfRule type="expression" dxfId="162" priority="10">
      <formula>AND($AJ$15=$AJ$16,$AK$15=$AK$16,$AL$15=$AL$16,$AM$15=$AM$16,$E$16&amp;$H$16=$O$16&amp;$R$16)</formula>
    </cfRule>
    <cfRule type="expression" dxfId="161" priority="9">
      <formula>OR(OR(($E$16&amp;$H$16)&lt;&gt;($O$16&amp;$R$16),$AJ$15&lt;&gt;$AJ$16,$AK$15&lt;&gt;$AK$16,$AL$15&lt;&gt;$AL$16,$AM$15&lt;&gt;$AM$16),COUNTIF($AJ$15:$AM$16,FALSE)=8)</formula>
    </cfRule>
  </conditionalFormatting>
  <conditionalFormatting sqref="Y17:AG18">
    <cfRule type="expression" dxfId="160" priority="60">
      <formula>OR(AND($AJ$17=TRUE,$AL$17=TRUE,$I$18&lt;&gt;"",$S$18&lt;&gt;"",$I$18=$S$18),AND($AK$17=TRUE,$AM$17=TRUE))</formula>
    </cfRule>
    <cfRule type="expression" dxfId="159" priority="61">
      <formula>$Y$17=""</formula>
    </cfRule>
  </conditionalFormatting>
  <conditionalFormatting sqref="Y19:AG20">
    <cfRule type="expression" dxfId="158" priority="2">
      <formula>OR($AJ$19&lt;&gt;$AJ$20,$AK$19&lt;&gt;$AK$20,$AL$19&lt;&gt;$AL$20,$AM$19&lt;&gt;$AM$20,$AN$19&lt;&gt;$AN$20)</formula>
    </cfRule>
    <cfRule type="expression" dxfId="157" priority="3">
      <formula>COUNTIF($AJ$19:$AN$20,FALSE)=10</formula>
    </cfRule>
    <cfRule type="notContainsBlanks" dxfId="156" priority="1">
      <formula>LEN(TRIM(Y19))&gt;0</formula>
    </cfRule>
    <cfRule type="expression" dxfId="155" priority="4">
      <formula>OR(AND($AJ$19=TRUE,$AJ$20=TRUE),AND($AK$19=TRUE,$AK$20=TRUE),AND($AL$19=TRUE,$AL$20=TRUE),AND($AM$19=TRUE,$AM$20=TRUE),AND($AN$19=TRUE,$AN$20=TRUE))</formula>
    </cfRule>
  </conditionalFormatting>
  <conditionalFormatting sqref="Y21:AG22">
    <cfRule type="expression" dxfId="154" priority="24">
      <formula>AND($F$22&lt;&gt;"",$P$22&lt;&gt;"",$F$22=$P$22)</formula>
    </cfRule>
    <cfRule type="expression" dxfId="153" priority="25">
      <formula>$Y$21=""</formula>
    </cfRule>
  </conditionalFormatting>
  <conditionalFormatting sqref="Y23:AG25">
    <cfRule type="containsBlanks" dxfId="152" priority="6">
      <formula>LEN(TRIM(Y23))=0</formula>
    </cfRule>
  </conditionalFormatting>
  <conditionalFormatting sqref="Y26:AG27">
    <cfRule type="expression" dxfId="151" priority="27">
      <formula>OR(AND($AJ$26=TRUE,$AL$26=TRUE),AND($AK$26=TRUE,$AM$26=TRUE))</formula>
    </cfRule>
    <cfRule type="expression" dxfId="150" priority="56">
      <formula>$Y$26:$AG$28=""</formula>
    </cfRule>
  </conditionalFormatting>
  <dataValidations count="2">
    <dataValidation imeMode="hiragana" allowBlank="1" showInputMessage="1" showErrorMessage="1" sqref="Y7:AG27 H20:M20 R20:W20" xr:uid="{77B58ABF-96C1-4F87-B4DB-7EF14D293591}"/>
    <dataValidation imeMode="off" allowBlank="1" showInputMessage="1" showErrorMessage="1" sqref="E16 O16" xr:uid="{D4EB41EB-B9E7-4550-AEA9-29C120F62F37}"/>
  </dataValidations>
  <pageMargins left="0.70866141732283472" right="0.31496062992125984" top="0.62992125984251968" bottom="0.74803149606299213" header="0.31496062992125984" footer="0.31496062992125984"/>
  <pageSetup paperSize="9" scale="80" orientation="portrait" blackAndWhite="1" r:id="rId1"/>
  <headerFooter>
    <oddFooter>&amp;C&amp;"ＭＳ 明朝,標準" 加算⑧（従業員③-3）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Group Box 1">
              <controlPr defaultSize="0" autoFill="0" autoPict="0">
                <anchor moveWithCells="1">
                  <from>
                    <xdr:col>14</xdr:col>
                    <xdr:colOff>0</xdr:colOff>
                    <xdr:row>9</xdr:row>
                    <xdr:rowOff>31750</xdr:rowOff>
                  </from>
                  <to>
                    <xdr:col>23</xdr:col>
                    <xdr:colOff>69850</xdr:colOff>
                    <xdr:row>10</xdr:row>
                    <xdr:rowOff>241300</xdr:rowOff>
                  </to>
                </anchor>
              </controlPr>
            </control>
          </mc:Choice>
        </mc:AlternateContent>
        <mc:AlternateContent xmlns:mc="http://schemas.openxmlformats.org/markup-compatibility/2006">
          <mc:Choice Requires="x14">
            <control shapeId="29698" r:id="rId5" name="Group Box 2">
              <controlPr defaultSize="0" autoFill="0" autoPict="0">
                <anchor moveWithCells="1">
                  <from>
                    <xdr:col>4</xdr:col>
                    <xdr:colOff>0</xdr:colOff>
                    <xdr:row>8</xdr:row>
                    <xdr:rowOff>260350</xdr:rowOff>
                  </from>
                  <to>
                    <xdr:col>13</xdr:col>
                    <xdr:colOff>304800</xdr:colOff>
                    <xdr:row>10</xdr:row>
                    <xdr:rowOff>336550</xdr:rowOff>
                  </to>
                </anchor>
              </controlPr>
            </control>
          </mc:Choice>
        </mc:AlternateContent>
        <mc:AlternateContent xmlns:mc="http://schemas.openxmlformats.org/markup-compatibility/2006">
          <mc:Choice Requires="x14">
            <control shapeId="29699" r:id="rId6" name="Group Box 3">
              <controlPr defaultSize="0" autoFill="0" autoPict="0">
                <anchor moveWithCells="1">
                  <from>
                    <xdr:col>4</xdr:col>
                    <xdr:colOff>0</xdr:colOff>
                    <xdr:row>16</xdr:row>
                    <xdr:rowOff>0</xdr:rowOff>
                  </from>
                  <to>
                    <xdr:col>13</xdr:col>
                    <xdr:colOff>0</xdr:colOff>
                    <xdr:row>17</xdr:row>
                    <xdr:rowOff>50800</xdr:rowOff>
                  </to>
                </anchor>
              </controlPr>
            </control>
          </mc:Choice>
        </mc:AlternateContent>
        <mc:AlternateContent xmlns:mc="http://schemas.openxmlformats.org/markup-compatibility/2006">
          <mc:Choice Requires="x14">
            <control shapeId="29700" r:id="rId7" name="Group Box 4">
              <controlPr defaultSize="0" autoFill="0" autoPict="0">
                <anchor moveWithCells="1">
                  <from>
                    <xdr:col>14</xdr:col>
                    <xdr:colOff>0</xdr:colOff>
                    <xdr:row>16</xdr:row>
                    <xdr:rowOff>0</xdr:rowOff>
                  </from>
                  <to>
                    <xdr:col>23</xdr:col>
                    <xdr:colOff>279400</xdr:colOff>
                    <xdr:row>17</xdr:row>
                    <xdr:rowOff>107950</xdr:rowOff>
                  </to>
                </anchor>
              </controlPr>
            </control>
          </mc:Choice>
        </mc:AlternateContent>
        <mc:AlternateContent xmlns:mc="http://schemas.openxmlformats.org/markup-compatibility/2006">
          <mc:Choice Requires="x14">
            <control shapeId="29701" r:id="rId8" name="Group Box 5">
              <controlPr defaultSize="0" autoFill="0" autoPict="0">
                <anchor moveWithCells="1">
                  <from>
                    <xdr:col>4</xdr:col>
                    <xdr:colOff>0</xdr:colOff>
                    <xdr:row>20</xdr:row>
                    <xdr:rowOff>0</xdr:rowOff>
                  </from>
                  <to>
                    <xdr:col>14</xdr:col>
                    <xdr:colOff>12700</xdr:colOff>
                    <xdr:row>21</xdr:row>
                    <xdr:rowOff>336550</xdr:rowOff>
                  </to>
                </anchor>
              </controlPr>
            </control>
          </mc:Choice>
        </mc:AlternateContent>
        <mc:AlternateContent xmlns:mc="http://schemas.openxmlformats.org/markup-compatibility/2006">
          <mc:Choice Requires="x14">
            <control shapeId="29702" r:id="rId9" name="Group Box 6">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29703" r:id="rId10" name="Group Box 7">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29704" r:id="rId11" name="Group Box 8">
              <controlPr defaultSize="0" autoFill="0" autoPict="0">
                <anchor moveWithCells="1">
                  <from>
                    <xdr:col>14</xdr:col>
                    <xdr:colOff>0</xdr:colOff>
                    <xdr:row>8</xdr:row>
                    <xdr:rowOff>260350</xdr:rowOff>
                  </from>
                  <to>
                    <xdr:col>23</xdr:col>
                    <xdr:colOff>260350</xdr:colOff>
                    <xdr:row>10</xdr:row>
                    <xdr:rowOff>336550</xdr:rowOff>
                  </to>
                </anchor>
              </controlPr>
            </control>
          </mc:Choice>
        </mc:AlternateContent>
        <mc:AlternateContent xmlns:mc="http://schemas.openxmlformats.org/markup-compatibility/2006">
          <mc:Choice Requires="x14">
            <control shapeId="29705" r:id="rId12" name="Group Box 9">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9706" r:id="rId13" name="Group Box 10">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9707" r:id="rId14" name="Group Box 11">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9708" r:id="rId15" name="Group Box 12">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9709" r:id="rId16" name="Group Box 13">
              <controlPr defaultSize="0" autoFill="0" autoPict="0">
                <anchor moveWithCells="1">
                  <from>
                    <xdr:col>14</xdr:col>
                    <xdr:colOff>0</xdr:colOff>
                    <xdr:row>20</xdr:row>
                    <xdr:rowOff>0</xdr:rowOff>
                  </from>
                  <to>
                    <xdr:col>24</xdr:col>
                    <xdr:colOff>31750</xdr:colOff>
                    <xdr:row>21</xdr:row>
                    <xdr:rowOff>336550</xdr:rowOff>
                  </to>
                </anchor>
              </controlPr>
            </control>
          </mc:Choice>
        </mc:AlternateContent>
        <mc:AlternateContent xmlns:mc="http://schemas.openxmlformats.org/markup-compatibility/2006">
          <mc:Choice Requires="x14">
            <control shapeId="29710" r:id="rId17" name="Group Box 14">
              <controlPr defaultSize="0" autoFill="0" autoPict="0">
                <anchor moveWithCells="1">
                  <from>
                    <xdr:col>14</xdr:col>
                    <xdr:colOff>0</xdr:colOff>
                    <xdr:row>20</xdr:row>
                    <xdr:rowOff>0</xdr:rowOff>
                  </from>
                  <to>
                    <xdr:col>24</xdr:col>
                    <xdr:colOff>76200</xdr:colOff>
                    <xdr:row>21</xdr:row>
                    <xdr:rowOff>336550</xdr:rowOff>
                  </to>
                </anchor>
              </controlPr>
            </control>
          </mc:Choice>
        </mc:AlternateContent>
        <mc:AlternateContent xmlns:mc="http://schemas.openxmlformats.org/markup-compatibility/2006">
          <mc:Choice Requires="x14">
            <control shapeId="29711" r:id="rId18" name="Group Box 15">
              <controlPr defaultSize="0" autoFill="0" autoPict="0">
                <anchor moveWithCells="1">
                  <from>
                    <xdr:col>4</xdr:col>
                    <xdr:colOff>0</xdr:colOff>
                    <xdr:row>22</xdr:row>
                    <xdr:rowOff>0</xdr:rowOff>
                  </from>
                  <to>
                    <xdr:col>14</xdr:col>
                    <xdr:colOff>12700</xdr:colOff>
                    <xdr:row>24</xdr:row>
                    <xdr:rowOff>12700</xdr:rowOff>
                  </to>
                </anchor>
              </controlPr>
            </control>
          </mc:Choice>
        </mc:AlternateContent>
        <mc:AlternateContent xmlns:mc="http://schemas.openxmlformats.org/markup-compatibility/2006">
          <mc:Choice Requires="x14">
            <control shapeId="29712" r:id="rId19" name="Check Box 16">
              <controlPr locked="0" defaultSize="0" autoFill="0" autoLine="0" autoPict="0">
                <anchor moveWithCells="1">
                  <from>
                    <xdr:col>4</xdr:col>
                    <xdr:colOff>50800</xdr:colOff>
                    <xdr:row>9</xdr:row>
                    <xdr:rowOff>0</xdr:rowOff>
                  </from>
                  <to>
                    <xdr:col>5</xdr:col>
                    <xdr:colOff>88900</xdr:colOff>
                    <xdr:row>9</xdr:row>
                    <xdr:rowOff>304800</xdr:rowOff>
                  </to>
                </anchor>
              </controlPr>
            </control>
          </mc:Choice>
        </mc:AlternateContent>
        <mc:AlternateContent xmlns:mc="http://schemas.openxmlformats.org/markup-compatibility/2006">
          <mc:Choice Requires="x14">
            <control shapeId="29713" r:id="rId20" name="Check Box 17">
              <controlPr locked="0" defaultSize="0" autoFill="0" autoLine="0" autoPict="0">
                <anchor moveWithCells="1">
                  <from>
                    <xdr:col>7</xdr:col>
                    <xdr:colOff>50800</xdr:colOff>
                    <xdr:row>9</xdr:row>
                    <xdr:rowOff>76200</xdr:rowOff>
                  </from>
                  <to>
                    <xdr:col>8</xdr:col>
                    <xdr:colOff>31750</xdr:colOff>
                    <xdr:row>9</xdr:row>
                    <xdr:rowOff>222250</xdr:rowOff>
                  </to>
                </anchor>
              </controlPr>
            </control>
          </mc:Choice>
        </mc:AlternateContent>
        <mc:AlternateContent xmlns:mc="http://schemas.openxmlformats.org/markup-compatibility/2006">
          <mc:Choice Requires="x14">
            <control shapeId="29714" r:id="rId21" name="Check Box 18">
              <controlPr locked="0" defaultSize="0" autoFill="0" autoLine="0" autoPict="0">
                <anchor moveWithCells="1">
                  <from>
                    <xdr:col>14</xdr:col>
                    <xdr:colOff>38100</xdr:colOff>
                    <xdr:row>9</xdr:row>
                    <xdr:rowOff>50800</xdr:rowOff>
                  </from>
                  <to>
                    <xdr:col>15</xdr:col>
                    <xdr:colOff>107950</xdr:colOff>
                    <xdr:row>9</xdr:row>
                    <xdr:rowOff>279400</xdr:rowOff>
                  </to>
                </anchor>
              </controlPr>
            </control>
          </mc:Choice>
        </mc:AlternateContent>
        <mc:AlternateContent xmlns:mc="http://schemas.openxmlformats.org/markup-compatibility/2006">
          <mc:Choice Requires="x14">
            <control shapeId="29715" r:id="rId22" name="Check Box 19">
              <controlPr locked="0" defaultSize="0" autoFill="0" autoLine="0" autoPict="0">
                <anchor moveWithCells="1">
                  <from>
                    <xdr:col>17</xdr:col>
                    <xdr:colOff>69850</xdr:colOff>
                    <xdr:row>9</xdr:row>
                    <xdr:rowOff>38100</xdr:rowOff>
                  </from>
                  <to>
                    <xdr:col>18</xdr:col>
                    <xdr:colOff>88900</xdr:colOff>
                    <xdr:row>9</xdr:row>
                    <xdr:rowOff>298450</xdr:rowOff>
                  </to>
                </anchor>
              </controlPr>
            </control>
          </mc:Choice>
        </mc:AlternateContent>
        <mc:AlternateContent xmlns:mc="http://schemas.openxmlformats.org/markup-compatibility/2006">
          <mc:Choice Requires="x14">
            <control shapeId="29716" r:id="rId23" name="Check Box 20">
              <controlPr locked="0" defaultSize="0" autoFill="0" autoLine="0" autoPict="0">
                <anchor moveWithCells="1">
                  <from>
                    <xdr:col>4</xdr:col>
                    <xdr:colOff>50800</xdr:colOff>
                    <xdr:row>10</xdr:row>
                    <xdr:rowOff>12700</xdr:rowOff>
                  </from>
                  <to>
                    <xdr:col>5</xdr:col>
                    <xdr:colOff>133350</xdr:colOff>
                    <xdr:row>10</xdr:row>
                    <xdr:rowOff>266700</xdr:rowOff>
                  </to>
                </anchor>
              </controlPr>
            </control>
          </mc:Choice>
        </mc:AlternateContent>
        <mc:AlternateContent xmlns:mc="http://schemas.openxmlformats.org/markup-compatibility/2006">
          <mc:Choice Requires="x14">
            <control shapeId="29717" r:id="rId24" name="Check Box 21">
              <controlPr locked="0" defaultSize="0" autoFill="0" autoLine="0" autoPict="0">
                <anchor moveWithCells="1">
                  <from>
                    <xdr:col>14</xdr:col>
                    <xdr:colOff>38100</xdr:colOff>
                    <xdr:row>10</xdr:row>
                    <xdr:rowOff>50800</xdr:rowOff>
                  </from>
                  <to>
                    <xdr:col>15</xdr:col>
                    <xdr:colOff>88900</xdr:colOff>
                    <xdr:row>10</xdr:row>
                    <xdr:rowOff>298450</xdr:rowOff>
                  </to>
                </anchor>
              </controlPr>
            </control>
          </mc:Choice>
        </mc:AlternateContent>
        <mc:AlternateContent xmlns:mc="http://schemas.openxmlformats.org/markup-compatibility/2006">
          <mc:Choice Requires="x14">
            <control shapeId="29718" r:id="rId25" name="Check Box 22">
              <controlPr locked="0" defaultSize="0" autoFill="0" autoLine="0" autoPict="0">
                <anchor moveWithCells="1">
                  <from>
                    <xdr:col>4</xdr:col>
                    <xdr:colOff>57150</xdr:colOff>
                    <xdr:row>11</xdr:row>
                    <xdr:rowOff>69850</xdr:rowOff>
                  </from>
                  <to>
                    <xdr:col>5</xdr:col>
                    <xdr:colOff>76200</xdr:colOff>
                    <xdr:row>11</xdr:row>
                    <xdr:rowOff>304800</xdr:rowOff>
                  </to>
                </anchor>
              </controlPr>
            </control>
          </mc:Choice>
        </mc:AlternateContent>
        <mc:AlternateContent xmlns:mc="http://schemas.openxmlformats.org/markup-compatibility/2006">
          <mc:Choice Requires="x14">
            <control shapeId="29719" r:id="rId26" name="Check Box 23">
              <controlPr locked="0" defaultSize="0" autoFill="0" autoLine="0" autoPict="0">
                <anchor moveWithCells="1">
                  <from>
                    <xdr:col>14</xdr:col>
                    <xdr:colOff>38100</xdr:colOff>
                    <xdr:row>11</xdr:row>
                    <xdr:rowOff>69850</xdr:rowOff>
                  </from>
                  <to>
                    <xdr:col>15</xdr:col>
                    <xdr:colOff>69850</xdr:colOff>
                    <xdr:row>11</xdr:row>
                    <xdr:rowOff>304800</xdr:rowOff>
                  </to>
                </anchor>
              </controlPr>
            </control>
          </mc:Choice>
        </mc:AlternateContent>
        <mc:AlternateContent xmlns:mc="http://schemas.openxmlformats.org/markup-compatibility/2006">
          <mc:Choice Requires="x14">
            <control shapeId="29720" r:id="rId27" name="Check Box 24">
              <controlPr locked="0" defaultSize="0" autoFill="0" autoLine="0" autoPict="0">
                <anchor moveWithCells="1">
                  <from>
                    <xdr:col>4</xdr:col>
                    <xdr:colOff>57150</xdr:colOff>
                    <xdr:row>12</xdr:row>
                    <xdr:rowOff>76200</xdr:rowOff>
                  </from>
                  <to>
                    <xdr:col>5</xdr:col>
                    <xdr:colOff>76200</xdr:colOff>
                    <xdr:row>12</xdr:row>
                    <xdr:rowOff>336550</xdr:rowOff>
                  </to>
                </anchor>
              </controlPr>
            </control>
          </mc:Choice>
        </mc:AlternateContent>
        <mc:AlternateContent xmlns:mc="http://schemas.openxmlformats.org/markup-compatibility/2006">
          <mc:Choice Requires="x14">
            <control shapeId="29721" r:id="rId28" name="Check Box 25">
              <controlPr locked="0" defaultSize="0" autoFill="0" autoLine="0" autoPict="0">
                <anchor moveWithCells="1">
                  <from>
                    <xdr:col>4</xdr:col>
                    <xdr:colOff>76200</xdr:colOff>
                    <xdr:row>13</xdr:row>
                    <xdr:rowOff>222250</xdr:rowOff>
                  </from>
                  <to>
                    <xdr:col>5</xdr:col>
                    <xdr:colOff>38100</xdr:colOff>
                    <xdr:row>13</xdr:row>
                    <xdr:rowOff>457200</xdr:rowOff>
                  </to>
                </anchor>
              </controlPr>
            </control>
          </mc:Choice>
        </mc:AlternateContent>
        <mc:AlternateContent xmlns:mc="http://schemas.openxmlformats.org/markup-compatibility/2006">
          <mc:Choice Requires="x14">
            <control shapeId="29722" r:id="rId29" name="Check Box 26">
              <controlPr locked="0" defaultSize="0" autoFill="0" autoLine="0" autoPict="0">
                <anchor moveWithCells="1">
                  <from>
                    <xdr:col>6</xdr:col>
                    <xdr:colOff>127000</xdr:colOff>
                    <xdr:row>13</xdr:row>
                    <xdr:rowOff>260350</xdr:rowOff>
                  </from>
                  <to>
                    <xdr:col>7</xdr:col>
                    <xdr:colOff>0</xdr:colOff>
                    <xdr:row>13</xdr:row>
                    <xdr:rowOff>419100</xdr:rowOff>
                  </to>
                </anchor>
              </controlPr>
            </control>
          </mc:Choice>
        </mc:AlternateContent>
        <mc:AlternateContent xmlns:mc="http://schemas.openxmlformats.org/markup-compatibility/2006">
          <mc:Choice Requires="x14">
            <control shapeId="29723" r:id="rId30" name="Check Box 27">
              <controlPr locked="0" defaultSize="0" autoFill="0" autoLine="0" autoPict="0">
                <anchor moveWithCells="1">
                  <from>
                    <xdr:col>8</xdr:col>
                    <xdr:colOff>31750</xdr:colOff>
                    <xdr:row>13</xdr:row>
                    <xdr:rowOff>203200</xdr:rowOff>
                  </from>
                  <to>
                    <xdr:col>9</xdr:col>
                    <xdr:colOff>0</xdr:colOff>
                    <xdr:row>13</xdr:row>
                    <xdr:rowOff>469900</xdr:rowOff>
                  </to>
                </anchor>
              </controlPr>
            </control>
          </mc:Choice>
        </mc:AlternateContent>
        <mc:AlternateContent xmlns:mc="http://schemas.openxmlformats.org/markup-compatibility/2006">
          <mc:Choice Requires="x14">
            <control shapeId="29724" r:id="rId31" name="Check Box 28">
              <controlPr locked="0" defaultSize="0" autoFill="0" autoLine="0" autoPict="0">
                <anchor moveWithCells="1">
                  <from>
                    <xdr:col>14</xdr:col>
                    <xdr:colOff>69850</xdr:colOff>
                    <xdr:row>13</xdr:row>
                    <xdr:rowOff>203200</xdr:rowOff>
                  </from>
                  <to>
                    <xdr:col>15</xdr:col>
                    <xdr:colOff>107950</xdr:colOff>
                    <xdr:row>13</xdr:row>
                    <xdr:rowOff>450850</xdr:rowOff>
                  </to>
                </anchor>
              </controlPr>
            </control>
          </mc:Choice>
        </mc:AlternateContent>
        <mc:AlternateContent xmlns:mc="http://schemas.openxmlformats.org/markup-compatibility/2006">
          <mc:Choice Requires="x14">
            <control shapeId="29725" r:id="rId32" name="Check Box 29">
              <controlPr locked="0" defaultSize="0" autoFill="0" autoLine="0" autoPict="0">
                <anchor moveWithCells="1">
                  <from>
                    <xdr:col>18</xdr:col>
                    <xdr:colOff>31750</xdr:colOff>
                    <xdr:row>13</xdr:row>
                    <xdr:rowOff>209550</xdr:rowOff>
                  </from>
                  <to>
                    <xdr:col>19</xdr:col>
                    <xdr:colOff>0</xdr:colOff>
                    <xdr:row>13</xdr:row>
                    <xdr:rowOff>450850</xdr:rowOff>
                  </to>
                </anchor>
              </controlPr>
            </control>
          </mc:Choice>
        </mc:AlternateContent>
        <mc:AlternateContent xmlns:mc="http://schemas.openxmlformats.org/markup-compatibility/2006">
          <mc:Choice Requires="x14">
            <control shapeId="29726" r:id="rId33" name="Check Box 30">
              <controlPr locked="0" defaultSize="0" autoFill="0" autoLine="0" autoPict="0">
                <anchor moveWithCells="1">
                  <from>
                    <xdr:col>4</xdr:col>
                    <xdr:colOff>69850</xdr:colOff>
                    <xdr:row>14</xdr:row>
                    <xdr:rowOff>114300</xdr:rowOff>
                  </from>
                  <to>
                    <xdr:col>5</xdr:col>
                    <xdr:colOff>38100</xdr:colOff>
                    <xdr:row>14</xdr:row>
                    <xdr:rowOff>323850</xdr:rowOff>
                  </to>
                </anchor>
              </controlPr>
            </control>
          </mc:Choice>
        </mc:AlternateContent>
        <mc:AlternateContent xmlns:mc="http://schemas.openxmlformats.org/markup-compatibility/2006">
          <mc:Choice Requires="x14">
            <control shapeId="29727" r:id="rId34" name="Check Box 31">
              <controlPr locked="0" defaultSize="0" autoFill="0" autoLine="0" autoPict="0">
                <anchor moveWithCells="1">
                  <from>
                    <xdr:col>6</xdr:col>
                    <xdr:colOff>107950</xdr:colOff>
                    <xdr:row>14</xdr:row>
                    <xdr:rowOff>146050</xdr:rowOff>
                  </from>
                  <to>
                    <xdr:col>7</xdr:col>
                    <xdr:colOff>0</xdr:colOff>
                    <xdr:row>14</xdr:row>
                    <xdr:rowOff>317500</xdr:rowOff>
                  </to>
                </anchor>
              </controlPr>
            </control>
          </mc:Choice>
        </mc:AlternateContent>
        <mc:AlternateContent xmlns:mc="http://schemas.openxmlformats.org/markup-compatibility/2006">
          <mc:Choice Requires="x14">
            <control shapeId="29728" r:id="rId35" name="Check Box 32">
              <controlPr locked="0" defaultSize="0" autoFill="0" autoLine="0" autoPict="0">
                <anchor moveWithCells="1">
                  <from>
                    <xdr:col>7</xdr:col>
                    <xdr:colOff>266700</xdr:colOff>
                    <xdr:row>14</xdr:row>
                    <xdr:rowOff>88900</xdr:rowOff>
                  </from>
                  <to>
                    <xdr:col>8</xdr:col>
                    <xdr:colOff>241300</xdr:colOff>
                    <xdr:row>14</xdr:row>
                    <xdr:rowOff>355600</xdr:rowOff>
                  </to>
                </anchor>
              </controlPr>
            </control>
          </mc:Choice>
        </mc:AlternateContent>
        <mc:AlternateContent xmlns:mc="http://schemas.openxmlformats.org/markup-compatibility/2006">
          <mc:Choice Requires="x14">
            <control shapeId="29729" r:id="rId36" name="Check Box 33">
              <controlPr locked="0" defaultSize="0" autoFill="0" autoLine="0" autoPict="0">
                <anchor moveWithCells="1">
                  <from>
                    <xdr:col>11</xdr:col>
                    <xdr:colOff>19050</xdr:colOff>
                    <xdr:row>14</xdr:row>
                    <xdr:rowOff>95250</xdr:rowOff>
                  </from>
                  <to>
                    <xdr:col>12</xdr:col>
                    <xdr:colOff>0</xdr:colOff>
                    <xdr:row>14</xdr:row>
                    <xdr:rowOff>355600</xdr:rowOff>
                  </to>
                </anchor>
              </controlPr>
            </control>
          </mc:Choice>
        </mc:AlternateContent>
        <mc:AlternateContent xmlns:mc="http://schemas.openxmlformats.org/markup-compatibility/2006">
          <mc:Choice Requires="x14">
            <control shapeId="29730" r:id="rId37" name="Check Box 34">
              <controlPr locked="0" defaultSize="0" autoFill="0" autoLine="0" autoPict="0">
                <anchor moveWithCells="1">
                  <from>
                    <xdr:col>14</xdr:col>
                    <xdr:colOff>69850</xdr:colOff>
                    <xdr:row>14</xdr:row>
                    <xdr:rowOff>107950</xdr:rowOff>
                  </from>
                  <to>
                    <xdr:col>15</xdr:col>
                    <xdr:colOff>107950</xdr:colOff>
                    <xdr:row>14</xdr:row>
                    <xdr:rowOff>342900</xdr:rowOff>
                  </to>
                </anchor>
              </controlPr>
            </control>
          </mc:Choice>
        </mc:AlternateContent>
        <mc:AlternateContent xmlns:mc="http://schemas.openxmlformats.org/markup-compatibility/2006">
          <mc:Choice Requires="x14">
            <control shapeId="29731" r:id="rId38" name="Check Box 35">
              <controlPr locked="0" defaultSize="0" autoFill="0" autoLine="0" autoPict="0">
                <anchor moveWithCells="1">
                  <from>
                    <xdr:col>16</xdr:col>
                    <xdr:colOff>165100</xdr:colOff>
                    <xdr:row>14</xdr:row>
                    <xdr:rowOff>127000</xdr:rowOff>
                  </from>
                  <to>
                    <xdr:col>17</xdr:col>
                    <xdr:colOff>69850</xdr:colOff>
                    <xdr:row>14</xdr:row>
                    <xdr:rowOff>317500</xdr:rowOff>
                  </to>
                </anchor>
              </controlPr>
            </control>
          </mc:Choice>
        </mc:AlternateContent>
        <mc:AlternateContent xmlns:mc="http://schemas.openxmlformats.org/markup-compatibility/2006">
          <mc:Choice Requires="x14">
            <control shapeId="29732" r:id="rId39" name="Check Box 36">
              <controlPr locked="0" defaultSize="0" autoFill="0" autoLine="0" autoPict="0">
                <anchor moveWithCells="1">
                  <from>
                    <xdr:col>17</xdr:col>
                    <xdr:colOff>279400</xdr:colOff>
                    <xdr:row>14</xdr:row>
                    <xdr:rowOff>95250</xdr:rowOff>
                  </from>
                  <to>
                    <xdr:col>18</xdr:col>
                    <xdr:colOff>222250</xdr:colOff>
                    <xdr:row>14</xdr:row>
                    <xdr:rowOff>342900</xdr:rowOff>
                  </to>
                </anchor>
              </controlPr>
            </control>
          </mc:Choice>
        </mc:AlternateContent>
        <mc:AlternateContent xmlns:mc="http://schemas.openxmlformats.org/markup-compatibility/2006">
          <mc:Choice Requires="x14">
            <control shapeId="29733" r:id="rId40" name="Check Box 37">
              <controlPr locked="0" defaultSize="0" autoFill="0" autoLine="0" autoPict="0">
                <anchor moveWithCells="1">
                  <from>
                    <xdr:col>20</xdr:col>
                    <xdr:colOff>152400</xdr:colOff>
                    <xdr:row>14</xdr:row>
                    <xdr:rowOff>114300</xdr:rowOff>
                  </from>
                  <to>
                    <xdr:col>22</xdr:col>
                    <xdr:colOff>0</xdr:colOff>
                    <xdr:row>14</xdr:row>
                    <xdr:rowOff>336550</xdr:rowOff>
                  </to>
                </anchor>
              </controlPr>
            </control>
          </mc:Choice>
        </mc:AlternateContent>
        <mc:AlternateContent xmlns:mc="http://schemas.openxmlformats.org/markup-compatibility/2006">
          <mc:Choice Requires="x14">
            <control shapeId="29734" r:id="rId41" name="Check Box 38">
              <controlPr locked="0" defaultSize="0" autoFill="0" autoLine="0" autoPict="0">
                <anchor moveWithCells="1">
                  <from>
                    <xdr:col>4</xdr:col>
                    <xdr:colOff>31750</xdr:colOff>
                    <xdr:row>16</xdr:row>
                    <xdr:rowOff>31750</xdr:rowOff>
                  </from>
                  <to>
                    <xdr:col>5</xdr:col>
                    <xdr:colOff>31750</xdr:colOff>
                    <xdr:row>16</xdr:row>
                    <xdr:rowOff>279400</xdr:rowOff>
                  </to>
                </anchor>
              </controlPr>
            </control>
          </mc:Choice>
        </mc:AlternateContent>
        <mc:AlternateContent xmlns:mc="http://schemas.openxmlformats.org/markup-compatibility/2006">
          <mc:Choice Requires="x14">
            <control shapeId="29735" r:id="rId42" name="Check Box 39">
              <controlPr locked="0" defaultSize="0" autoFill="0" autoLine="0" autoPict="0">
                <anchor moveWithCells="1">
                  <from>
                    <xdr:col>8</xdr:col>
                    <xdr:colOff>50800</xdr:colOff>
                    <xdr:row>16</xdr:row>
                    <xdr:rowOff>76200</xdr:rowOff>
                  </from>
                  <to>
                    <xdr:col>9</xdr:col>
                    <xdr:colOff>0</xdr:colOff>
                    <xdr:row>16</xdr:row>
                    <xdr:rowOff>260350</xdr:rowOff>
                  </to>
                </anchor>
              </controlPr>
            </control>
          </mc:Choice>
        </mc:AlternateContent>
        <mc:AlternateContent xmlns:mc="http://schemas.openxmlformats.org/markup-compatibility/2006">
          <mc:Choice Requires="x14">
            <control shapeId="29736" r:id="rId43" name="Check Box 40">
              <controlPr locked="0" defaultSize="0" autoFill="0" autoLine="0" autoPict="0">
                <anchor moveWithCells="1">
                  <from>
                    <xdr:col>14</xdr:col>
                    <xdr:colOff>31750</xdr:colOff>
                    <xdr:row>16</xdr:row>
                    <xdr:rowOff>31750</xdr:rowOff>
                  </from>
                  <to>
                    <xdr:col>15</xdr:col>
                    <xdr:colOff>31750</xdr:colOff>
                    <xdr:row>16</xdr:row>
                    <xdr:rowOff>279400</xdr:rowOff>
                  </to>
                </anchor>
              </controlPr>
            </control>
          </mc:Choice>
        </mc:AlternateContent>
        <mc:AlternateContent xmlns:mc="http://schemas.openxmlformats.org/markup-compatibility/2006">
          <mc:Choice Requires="x14">
            <control shapeId="29737" r:id="rId44" name="Check Box 41">
              <controlPr locked="0" defaultSize="0" autoFill="0" autoLine="0" autoPict="0">
                <anchor moveWithCells="1">
                  <from>
                    <xdr:col>18</xdr:col>
                    <xdr:colOff>50800</xdr:colOff>
                    <xdr:row>16</xdr:row>
                    <xdr:rowOff>38100</xdr:rowOff>
                  </from>
                  <to>
                    <xdr:col>19</xdr:col>
                    <xdr:colOff>12700</xdr:colOff>
                    <xdr:row>16</xdr:row>
                    <xdr:rowOff>298450</xdr:rowOff>
                  </to>
                </anchor>
              </controlPr>
            </control>
          </mc:Choice>
        </mc:AlternateContent>
        <mc:AlternateContent xmlns:mc="http://schemas.openxmlformats.org/markup-compatibility/2006">
          <mc:Choice Requires="x14">
            <control shapeId="29738" r:id="rId45" name="Check Box 42">
              <controlPr locked="0" defaultSize="0" autoFill="0" autoLine="0" autoPict="0">
                <anchor moveWithCells="1">
                  <from>
                    <xdr:col>4</xdr:col>
                    <xdr:colOff>38100</xdr:colOff>
                    <xdr:row>25</xdr:row>
                    <xdr:rowOff>38100</xdr:rowOff>
                  </from>
                  <to>
                    <xdr:col>5</xdr:col>
                    <xdr:colOff>69850</xdr:colOff>
                    <xdr:row>25</xdr:row>
                    <xdr:rowOff>298450</xdr:rowOff>
                  </to>
                </anchor>
              </controlPr>
            </control>
          </mc:Choice>
        </mc:AlternateContent>
        <mc:AlternateContent xmlns:mc="http://schemas.openxmlformats.org/markup-compatibility/2006">
          <mc:Choice Requires="x14">
            <control shapeId="29739" r:id="rId46" name="Check Box 43">
              <controlPr locked="0" defaultSize="0" autoFill="0" autoLine="0" autoPict="0">
                <anchor moveWithCells="1">
                  <from>
                    <xdr:col>8</xdr:col>
                    <xdr:colOff>107950</xdr:colOff>
                    <xdr:row>25</xdr:row>
                    <xdr:rowOff>38100</xdr:rowOff>
                  </from>
                  <to>
                    <xdr:col>9</xdr:col>
                    <xdr:colOff>69850</xdr:colOff>
                    <xdr:row>25</xdr:row>
                    <xdr:rowOff>298450</xdr:rowOff>
                  </to>
                </anchor>
              </controlPr>
            </control>
          </mc:Choice>
        </mc:AlternateContent>
        <mc:AlternateContent xmlns:mc="http://schemas.openxmlformats.org/markup-compatibility/2006">
          <mc:Choice Requires="x14">
            <control shapeId="29740" r:id="rId47" name="Check Box 44">
              <controlPr locked="0" defaultSize="0" autoFill="0" autoLine="0" autoPict="0">
                <anchor moveWithCells="1">
                  <from>
                    <xdr:col>14</xdr:col>
                    <xdr:colOff>50800</xdr:colOff>
                    <xdr:row>25</xdr:row>
                    <xdr:rowOff>38100</xdr:rowOff>
                  </from>
                  <to>
                    <xdr:col>15</xdr:col>
                    <xdr:colOff>69850</xdr:colOff>
                    <xdr:row>25</xdr:row>
                    <xdr:rowOff>298450</xdr:rowOff>
                  </to>
                </anchor>
              </controlPr>
            </control>
          </mc:Choice>
        </mc:AlternateContent>
        <mc:AlternateContent xmlns:mc="http://schemas.openxmlformats.org/markup-compatibility/2006">
          <mc:Choice Requires="x14">
            <control shapeId="29741" r:id="rId48" name="Check Box 45">
              <controlPr locked="0" defaultSize="0" autoFill="0" autoLine="0" autoPict="0">
                <anchor moveWithCells="1">
                  <from>
                    <xdr:col>18</xdr:col>
                    <xdr:colOff>76200</xdr:colOff>
                    <xdr:row>25</xdr:row>
                    <xdr:rowOff>31750</xdr:rowOff>
                  </from>
                  <to>
                    <xdr:col>19</xdr:col>
                    <xdr:colOff>31750</xdr:colOff>
                    <xdr:row>25</xdr:row>
                    <xdr:rowOff>298450</xdr:rowOff>
                  </to>
                </anchor>
              </controlPr>
            </control>
          </mc:Choice>
        </mc:AlternateContent>
        <mc:AlternateContent xmlns:mc="http://schemas.openxmlformats.org/markup-compatibility/2006">
          <mc:Choice Requires="x14">
            <control shapeId="29742" r:id="rId49" name="Check Box 46">
              <controlPr locked="0" defaultSize="0" autoFill="0" autoLine="0" autoPict="0">
                <anchor moveWithCells="1">
                  <from>
                    <xdr:col>14</xdr:col>
                    <xdr:colOff>50800</xdr:colOff>
                    <xdr:row>18</xdr:row>
                    <xdr:rowOff>114300</xdr:rowOff>
                  </from>
                  <to>
                    <xdr:col>15</xdr:col>
                    <xdr:colOff>31750</xdr:colOff>
                    <xdr:row>18</xdr:row>
                    <xdr:rowOff>317500</xdr:rowOff>
                  </to>
                </anchor>
              </controlPr>
            </control>
          </mc:Choice>
        </mc:AlternateContent>
        <mc:AlternateContent xmlns:mc="http://schemas.openxmlformats.org/markup-compatibility/2006">
          <mc:Choice Requires="x14">
            <control shapeId="29743" r:id="rId50" name="Check Box 47">
              <controlPr locked="0" defaultSize="0" autoFill="0" autoLine="0" autoPict="0">
                <anchor moveWithCells="1">
                  <from>
                    <xdr:col>16</xdr:col>
                    <xdr:colOff>107950</xdr:colOff>
                    <xdr:row>18</xdr:row>
                    <xdr:rowOff>107950</xdr:rowOff>
                  </from>
                  <to>
                    <xdr:col>16</xdr:col>
                    <xdr:colOff>304800</xdr:colOff>
                    <xdr:row>18</xdr:row>
                    <xdr:rowOff>317500</xdr:rowOff>
                  </to>
                </anchor>
              </controlPr>
            </control>
          </mc:Choice>
        </mc:AlternateContent>
        <mc:AlternateContent xmlns:mc="http://schemas.openxmlformats.org/markup-compatibility/2006">
          <mc:Choice Requires="x14">
            <control shapeId="29744" r:id="rId51" name="Check Box 48">
              <controlPr locked="0" defaultSize="0" autoFill="0" autoLine="0" autoPict="0">
                <anchor moveWithCells="1">
                  <from>
                    <xdr:col>18</xdr:col>
                    <xdr:colOff>88900</xdr:colOff>
                    <xdr:row>18</xdr:row>
                    <xdr:rowOff>107950</xdr:rowOff>
                  </from>
                  <to>
                    <xdr:col>19</xdr:col>
                    <xdr:colOff>38100</xdr:colOff>
                    <xdr:row>18</xdr:row>
                    <xdr:rowOff>317500</xdr:rowOff>
                  </to>
                </anchor>
              </controlPr>
            </control>
          </mc:Choice>
        </mc:AlternateContent>
        <mc:AlternateContent xmlns:mc="http://schemas.openxmlformats.org/markup-compatibility/2006">
          <mc:Choice Requires="x14">
            <control shapeId="29745" r:id="rId52" name="Check Box 49">
              <controlPr locked="0" defaultSize="0" autoFill="0" autoLine="0" autoPict="0">
                <anchor moveWithCells="1">
                  <from>
                    <xdr:col>21</xdr:col>
                    <xdr:colOff>88900</xdr:colOff>
                    <xdr:row>18</xdr:row>
                    <xdr:rowOff>114300</xdr:rowOff>
                  </from>
                  <to>
                    <xdr:col>22</xdr:col>
                    <xdr:colOff>38100</xdr:colOff>
                    <xdr:row>18</xdr:row>
                    <xdr:rowOff>304800</xdr:rowOff>
                  </to>
                </anchor>
              </controlPr>
            </control>
          </mc:Choice>
        </mc:AlternateContent>
        <mc:AlternateContent xmlns:mc="http://schemas.openxmlformats.org/markup-compatibility/2006">
          <mc:Choice Requires="x14">
            <control shapeId="29746" r:id="rId53" name="Check Box 50">
              <controlPr locked="0" defaultSize="0" autoFill="0" autoLine="0" autoPict="0">
                <anchor moveWithCells="1">
                  <from>
                    <xdr:col>14</xdr:col>
                    <xdr:colOff>69850</xdr:colOff>
                    <xdr:row>19</xdr:row>
                    <xdr:rowOff>76200</xdr:rowOff>
                  </from>
                  <to>
                    <xdr:col>15</xdr:col>
                    <xdr:colOff>69850</xdr:colOff>
                    <xdr:row>19</xdr:row>
                    <xdr:rowOff>336550</xdr:rowOff>
                  </to>
                </anchor>
              </controlPr>
            </control>
          </mc:Choice>
        </mc:AlternateContent>
        <mc:AlternateContent xmlns:mc="http://schemas.openxmlformats.org/markup-compatibility/2006">
          <mc:Choice Requires="x14">
            <control shapeId="29747" r:id="rId54" name="Check Box 51">
              <controlPr locked="0" defaultSize="0" autoFill="0" autoLine="0" autoPict="0">
                <anchor moveWithCells="1">
                  <from>
                    <xdr:col>4</xdr:col>
                    <xdr:colOff>69850</xdr:colOff>
                    <xdr:row>18</xdr:row>
                    <xdr:rowOff>107950</xdr:rowOff>
                  </from>
                  <to>
                    <xdr:col>5</xdr:col>
                    <xdr:colOff>31750</xdr:colOff>
                    <xdr:row>18</xdr:row>
                    <xdr:rowOff>304800</xdr:rowOff>
                  </to>
                </anchor>
              </controlPr>
            </control>
          </mc:Choice>
        </mc:AlternateContent>
        <mc:AlternateContent xmlns:mc="http://schemas.openxmlformats.org/markup-compatibility/2006">
          <mc:Choice Requires="x14">
            <control shapeId="29748" r:id="rId55" name="Check Box 52">
              <controlPr locked="0" defaultSize="0" autoFill="0" autoLine="0" autoPict="0">
                <anchor moveWithCells="1">
                  <from>
                    <xdr:col>6</xdr:col>
                    <xdr:colOff>107950</xdr:colOff>
                    <xdr:row>18</xdr:row>
                    <xdr:rowOff>107950</xdr:rowOff>
                  </from>
                  <to>
                    <xdr:col>7</xdr:col>
                    <xdr:colOff>0</xdr:colOff>
                    <xdr:row>18</xdr:row>
                    <xdr:rowOff>317500</xdr:rowOff>
                  </to>
                </anchor>
              </controlPr>
            </control>
          </mc:Choice>
        </mc:AlternateContent>
        <mc:AlternateContent xmlns:mc="http://schemas.openxmlformats.org/markup-compatibility/2006">
          <mc:Choice Requires="x14">
            <control shapeId="29749" r:id="rId56" name="Check Box 53">
              <controlPr locked="0" defaultSize="0" autoFill="0" autoLine="0" autoPict="0">
                <anchor moveWithCells="1">
                  <from>
                    <xdr:col>8</xdr:col>
                    <xdr:colOff>107950</xdr:colOff>
                    <xdr:row>18</xdr:row>
                    <xdr:rowOff>107950</xdr:rowOff>
                  </from>
                  <to>
                    <xdr:col>9</xdr:col>
                    <xdr:colOff>50800</xdr:colOff>
                    <xdr:row>18</xdr:row>
                    <xdr:rowOff>317500</xdr:rowOff>
                  </to>
                </anchor>
              </controlPr>
            </control>
          </mc:Choice>
        </mc:AlternateContent>
        <mc:AlternateContent xmlns:mc="http://schemas.openxmlformats.org/markup-compatibility/2006">
          <mc:Choice Requires="x14">
            <control shapeId="29750" r:id="rId57" name="Check Box 54">
              <controlPr locked="0" defaultSize="0" autoFill="0" autoLine="0" autoPict="0">
                <anchor moveWithCells="1">
                  <from>
                    <xdr:col>11</xdr:col>
                    <xdr:colOff>88900</xdr:colOff>
                    <xdr:row>18</xdr:row>
                    <xdr:rowOff>114300</xdr:rowOff>
                  </from>
                  <to>
                    <xdr:col>12</xdr:col>
                    <xdr:colOff>38100</xdr:colOff>
                    <xdr:row>18</xdr:row>
                    <xdr:rowOff>317500</xdr:rowOff>
                  </to>
                </anchor>
              </controlPr>
            </control>
          </mc:Choice>
        </mc:AlternateContent>
        <mc:AlternateContent xmlns:mc="http://schemas.openxmlformats.org/markup-compatibility/2006">
          <mc:Choice Requires="x14">
            <control shapeId="29751" r:id="rId58" name="Check Box 55">
              <controlPr locked="0" defaultSize="0" autoFill="0" autoLine="0" autoPict="0">
                <anchor moveWithCells="1">
                  <from>
                    <xdr:col>4</xdr:col>
                    <xdr:colOff>69850</xdr:colOff>
                    <xdr:row>19</xdr:row>
                    <xdr:rowOff>107950</xdr:rowOff>
                  </from>
                  <to>
                    <xdr:col>5</xdr:col>
                    <xdr:colOff>76200</xdr:colOff>
                    <xdr:row>19</xdr:row>
                    <xdr:rowOff>355600</xdr:rowOff>
                  </to>
                </anchor>
              </controlPr>
            </control>
          </mc:Choice>
        </mc:AlternateContent>
        <mc:AlternateContent xmlns:mc="http://schemas.openxmlformats.org/markup-compatibility/2006">
          <mc:Choice Requires="x14">
            <control shapeId="29752" r:id="rId59" name="Group Box 56">
              <controlPr defaultSize="0" autoFill="0" autoPict="0">
                <anchor moveWithCells="1">
                  <from>
                    <xdr:col>14</xdr:col>
                    <xdr:colOff>0</xdr:colOff>
                    <xdr:row>16</xdr:row>
                    <xdr:rowOff>0</xdr:rowOff>
                  </from>
                  <to>
                    <xdr:col>23</xdr:col>
                    <xdr:colOff>0</xdr:colOff>
                    <xdr:row>17</xdr:row>
                    <xdr:rowOff>50800</xdr:rowOff>
                  </to>
                </anchor>
              </controlPr>
            </control>
          </mc:Choice>
        </mc:AlternateContent>
        <mc:AlternateContent xmlns:mc="http://schemas.openxmlformats.org/markup-compatibility/2006">
          <mc:Choice Requires="x14">
            <control shapeId="29753" r:id="rId60" name="Check Box 57">
              <controlPr locked="0" defaultSize="0" autoFill="0" autoLine="0" autoPict="0">
                <anchor moveWithCells="1">
                  <from>
                    <xdr:col>16</xdr:col>
                    <xdr:colOff>146050</xdr:colOff>
                    <xdr:row>13</xdr:row>
                    <xdr:rowOff>209550</xdr:rowOff>
                  </from>
                  <to>
                    <xdr:col>17</xdr:col>
                    <xdr:colOff>69850</xdr:colOff>
                    <xdr:row>13</xdr:row>
                    <xdr:rowOff>450850</xdr:rowOff>
                  </to>
                </anchor>
              </controlPr>
            </control>
          </mc:Choice>
        </mc:AlternateContent>
        <mc:AlternateContent xmlns:mc="http://schemas.openxmlformats.org/markup-compatibility/2006">
          <mc:Choice Requires="x14">
            <control shapeId="29754" r:id="rId61" name="Check Box 58">
              <controlPr locked="0" defaultSize="0" autoFill="0" autoLine="0" autoPict="0">
                <anchor moveWithCells="1">
                  <from>
                    <xdr:col>4</xdr:col>
                    <xdr:colOff>19050</xdr:colOff>
                    <xdr:row>7</xdr:row>
                    <xdr:rowOff>266700</xdr:rowOff>
                  </from>
                  <to>
                    <xdr:col>5</xdr:col>
                    <xdr:colOff>12700</xdr:colOff>
                    <xdr:row>8</xdr:row>
                    <xdr:rowOff>228600</xdr:rowOff>
                  </to>
                </anchor>
              </controlPr>
            </control>
          </mc:Choice>
        </mc:AlternateContent>
        <mc:AlternateContent xmlns:mc="http://schemas.openxmlformats.org/markup-compatibility/2006">
          <mc:Choice Requires="x14">
            <control shapeId="29755" r:id="rId62" name="Check Box 59">
              <controlPr locked="0" defaultSize="0" autoFill="0" autoLine="0" autoPict="0">
                <anchor moveWithCells="1">
                  <from>
                    <xdr:col>14</xdr:col>
                    <xdr:colOff>38100</xdr:colOff>
                    <xdr:row>7</xdr:row>
                    <xdr:rowOff>69850</xdr:rowOff>
                  </from>
                  <to>
                    <xdr:col>15</xdr:col>
                    <xdr:colOff>31750</xdr:colOff>
                    <xdr:row>7</xdr:row>
                    <xdr:rowOff>260350</xdr:rowOff>
                  </to>
                </anchor>
              </controlPr>
            </control>
          </mc:Choice>
        </mc:AlternateContent>
        <mc:AlternateContent xmlns:mc="http://schemas.openxmlformats.org/markup-compatibility/2006">
          <mc:Choice Requires="x14">
            <control shapeId="29756" r:id="rId63" name="Check Box 60">
              <controlPr locked="0" defaultSize="0" autoFill="0" autoLine="0" autoPict="0">
                <anchor moveWithCells="1">
                  <from>
                    <xdr:col>14</xdr:col>
                    <xdr:colOff>38100</xdr:colOff>
                    <xdr:row>8</xdr:row>
                    <xdr:rowOff>31750</xdr:rowOff>
                  </from>
                  <to>
                    <xdr:col>15</xdr:col>
                    <xdr:colOff>50800</xdr:colOff>
                    <xdr:row>8</xdr:row>
                    <xdr:rowOff>241300</xdr:rowOff>
                  </to>
                </anchor>
              </controlPr>
            </control>
          </mc:Choice>
        </mc:AlternateContent>
        <mc:AlternateContent xmlns:mc="http://schemas.openxmlformats.org/markup-compatibility/2006">
          <mc:Choice Requires="x14">
            <control shapeId="29757" r:id="rId64" name="Check Box 61">
              <controlPr defaultSize="0" autoFill="0" autoLine="0" autoPict="0">
                <anchor moveWithCells="1">
                  <from>
                    <xdr:col>4</xdr:col>
                    <xdr:colOff>19050</xdr:colOff>
                    <xdr:row>7</xdr:row>
                    <xdr:rowOff>38100</xdr:rowOff>
                  </from>
                  <to>
                    <xdr:col>5</xdr:col>
                    <xdr:colOff>76200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586677F-C411-4766-B416-1F3BCDCABF72}">
          <x14:formula1>
            <xm:f>入力規則!$D$2:$D$100</xm:f>
          </x14:formula1>
          <xm:sqref>E7:X7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加算⑧（①-1）</vt:lpstr>
      <vt:lpstr>加算⑧（①-2）</vt:lpstr>
      <vt:lpstr>加算⑧（①-3）</vt:lpstr>
      <vt:lpstr>加算⑧（②-1）</vt:lpstr>
      <vt:lpstr>加算⑧（②-2）</vt:lpstr>
      <vt:lpstr>加算⑧（②-3）</vt:lpstr>
      <vt:lpstr>加算⑧（③-1）</vt:lpstr>
      <vt:lpstr>加算⑧（③-2）</vt:lpstr>
      <vt:lpstr>加算⑧（③-3）</vt:lpstr>
      <vt:lpstr>加算⑧（④-1）</vt:lpstr>
      <vt:lpstr>加算⑧（④-2）</vt:lpstr>
      <vt:lpstr>加算⑧（④-3）</vt:lpstr>
      <vt:lpstr>入力規則</vt:lpstr>
      <vt:lpstr>'加算⑧（①-1）'!Print_Area</vt:lpstr>
      <vt:lpstr>'加算⑧（①-2）'!Print_Area</vt:lpstr>
      <vt:lpstr>'加算⑧（①-3）'!Print_Area</vt:lpstr>
      <vt:lpstr>'加算⑧（②-1）'!Print_Area</vt:lpstr>
      <vt:lpstr>'加算⑧（②-2）'!Print_Area</vt:lpstr>
      <vt:lpstr>'加算⑧（②-3）'!Print_Area</vt:lpstr>
      <vt:lpstr>'加算⑧（③-1）'!Print_Area</vt:lpstr>
      <vt:lpstr>'加算⑧（③-2）'!Print_Area</vt:lpstr>
      <vt:lpstr>'加算⑧（③-3）'!Print_Area</vt:lpstr>
      <vt:lpstr>'加算⑧（④-1）'!Print_Area</vt:lpstr>
      <vt:lpstr>'加算⑧（④-2）'!Print_Area</vt:lpstr>
      <vt:lpstr>'加算⑧（④-3）'!Print_Area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2026-06-05T04:16:28Z</dcterms:created>
  <dcterms:modified xsi:type="dcterms:W3CDTF">2026-06-05T08:39:51Z</dcterms:modified>
</cp:coreProperties>
</file>