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5.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6.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7.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8.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omments2.xml" ContentType="application/vnd.openxmlformats-officedocument.spreadsheetml.comments+xml"/>
  <Override PartName="/xl/drawings/drawing9.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B58A4547-1BAC-40A0-AA5F-51835A74C711}" xr6:coauthVersionLast="47" xr6:coauthVersionMax="47" xr10:uidLastSave="{00000000-0000-0000-0000-000000000000}"/>
  <workbookProtection workbookAlgorithmName="SHA-512" workbookHashValue="BUU15yrTn3cK0ORrWw9L6UaLJFEbyNvuKLm2hxnzfRHq5d1C9phIWeJ+NVyybqEaWIJ5hzKj6HS7m1GrM3Cmhg==" workbookSaltValue="hYGJzlx8/HW8KBat2tkB5Q==" workbookSpinCount="100000" lockStructure="1"/>
  <bookViews>
    <workbookView xWindow="-28920" yWindow="-120" windowWidth="29040" windowHeight="15720" activeTab="1" xr2:uid="{0619F31C-2025-408E-8A3B-9E1FD07DC845}"/>
  </bookViews>
  <sheets>
    <sheet name="加算①" sheetId="117" r:id="rId1"/>
    <sheet name="加算②" sheetId="118" r:id="rId2"/>
    <sheet name="育業応援プランシート" sheetId="91" r:id="rId3"/>
    <sheet name="加算③" sheetId="92" r:id="rId4"/>
    <sheet name="加算④" sheetId="93" r:id="rId5"/>
    <sheet name="加算⑤" sheetId="120" r:id="rId6"/>
    <sheet name="加算⑥" sheetId="98" r:id="rId7"/>
    <sheet name="加算⑦" sheetId="126" r:id="rId8"/>
    <sheet name="加算⑦調整中" sheetId="121" state="hidden" r:id="rId9"/>
    <sheet name="入力規則" sheetId="101" state="hidden" r:id="rId10"/>
  </sheets>
  <definedNames>
    <definedName name="_xlnm.Print_Area" localSheetId="2">育業応援プランシート!$A$1:$AI$144</definedName>
    <definedName name="_xlnm.Print_Area" localSheetId="0">加算①!$A$1:$U$24</definedName>
    <definedName name="_xlnm.Print_Area" localSheetId="1">加算②!$A$1:$AA$38</definedName>
    <definedName name="_xlnm.Print_Area" localSheetId="3">加算③!$A$1:$AA$30</definedName>
    <definedName name="_xlnm.Print_Area" localSheetId="4">加算④!$A$1:$V$19</definedName>
    <definedName name="_xlnm.Print_Area" localSheetId="5">加算⑤!$A$1:$AA$27</definedName>
    <definedName name="_xlnm.Print_Area" localSheetId="6">加算⑥!$A$1:$AC$26</definedName>
    <definedName name="_xlnm.Print_Area" localSheetId="7">加算⑦!$A$1:$AA$33</definedName>
    <definedName name="_xlnm.Print_Area" localSheetId="8">加算⑦調整中!$A$1:$Z$36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3" i="120" l="1"/>
  <c r="AB14" i="126"/>
  <c r="AB13" i="126"/>
  <c r="AB12" i="126"/>
  <c r="AB11" i="126"/>
  <c r="AB10" i="126"/>
  <c r="AB14" i="92"/>
  <c r="AB13" i="92"/>
  <c r="AB12" i="92"/>
  <c r="AB11" i="92"/>
  <c r="AB13" i="118"/>
  <c r="AB12" i="118"/>
  <c r="AB11" i="118"/>
  <c r="AB10" i="118"/>
  <c r="AB9" i="118"/>
  <c r="AF14" i="120" l="1"/>
  <c r="H7" i="98"/>
  <c r="AB17" i="126" l="1"/>
  <c r="X15" i="126"/>
  <c r="AB6" i="126"/>
  <c r="AH14" i="126"/>
  <c r="AE14" i="126"/>
  <c r="AD14" i="126"/>
  <c r="AH13" i="126"/>
  <c r="AE13" i="126"/>
  <c r="AD13" i="126"/>
  <c r="AH12" i="126"/>
  <c r="AE12" i="126"/>
  <c r="AD12" i="126"/>
  <c r="AH11" i="126"/>
  <c r="AE11" i="126"/>
  <c r="AD11" i="126"/>
  <c r="AH10" i="126"/>
  <c r="AE10" i="126"/>
  <c r="AD10" i="126"/>
  <c r="AF11" i="126" l="1"/>
  <c r="AG11" i="126" s="1"/>
  <c r="AI11" i="126" s="1"/>
  <c r="AF13" i="126"/>
  <c r="AF10" i="126"/>
  <c r="AF14" i="126"/>
  <c r="AG14" i="126" s="1"/>
  <c r="AI14" i="126" s="1"/>
  <c r="AF12" i="126"/>
  <c r="AE16" i="126"/>
  <c r="AH14" i="92"/>
  <c r="AH13" i="92"/>
  <c r="AH12" i="92"/>
  <c r="AH11" i="92"/>
  <c r="AH10" i="92"/>
  <c r="AH9" i="92"/>
  <c r="AH13" i="118"/>
  <c r="AH12" i="118"/>
  <c r="AH10" i="118"/>
  <c r="AD10" i="118"/>
  <c r="AD11" i="118"/>
  <c r="AD12" i="118"/>
  <c r="AD13" i="118"/>
  <c r="AG12" i="126" l="1"/>
  <c r="AI12" i="126" s="1"/>
  <c r="AG10" i="126"/>
  <c r="AF16" i="126"/>
  <c r="AH15" i="92"/>
  <c r="AB15" i="92" s="1"/>
  <c r="AE13" i="118"/>
  <c r="AF13" i="118" s="1"/>
  <c r="AE12" i="118"/>
  <c r="AE11" i="118"/>
  <c r="AE10" i="118"/>
  <c r="AF10" i="118" s="1"/>
  <c r="AE9" i="118"/>
  <c r="AD9" i="118"/>
  <c r="AG13" i="126" l="1"/>
  <c r="AI13" i="126" s="1"/>
  <c r="AB16" i="126" s="1"/>
  <c r="AF12" i="118"/>
  <c r="AE15" i="118"/>
  <c r="AG10" i="118"/>
  <c r="AF11" i="118"/>
  <c r="AF9" i="118"/>
  <c r="AB15" i="126" l="1"/>
  <c r="AI10" i="118"/>
  <c r="AG11" i="118"/>
  <c r="AI11" i="118" s="1"/>
  <c r="AG9" i="118"/>
  <c r="AF15" i="118"/>
  <c r="AG12" i="118" l="1"/>
  <c r="AI12" i="118" s="1"/>
  <c r="AH11" i="118"/>
  <c r="AH9" i="118"/>
  <c r="AG13" i="118"/>
  <c r="AI13" i="118" s="1"/>
  <c r="AB15" i="118" l="1"/>
  <c r="AB14" i="118"/>
  <c r="AG20" i="98"/>
  <c r="AG16" i="98"/>
  <c r="AG6" i="98"/>
  <c r="AC3" i="121"/>
  <c r="X19" i="117"/>
  <c r="AD22" i="118"/>
  <c r="AE25" i="92"/>
  <c r="AF21" i="120"/>
  <c r="AF17" i="120"/>
  <c r="AA7" i="93"/>
  <c r="AD17" i="121" l="1"/>
  <c r="AC17" i="121"/>
  <c r="AD15" i="121"/>
  <c r="S15" i="121" s="1"/>
  <c r="X15" i="121" s="1"/>
  <c r="AC15" i="121"/>
  <c r="AD13" i="121"/>
  <c r="S13" i="121" s="1"/>
  <c r="X13" i="121" s="1"/>
  <c r="AC13" i="121"/>
  <c r="AA13" i="121"/>
  <c r="AD11" i="121"/>
  <c r="S11" i="121" s="1"/>
  <c r="X11" i="121" s="1"/>
  <c r="AC11" i="121"/>
  <c r="AD9" i="121"/>
  <c r="S9" i="121" s="1"/>
  <c r="X9" i="121" s="1"/>
  <c r="AC9" i="121"/>
  <c r="AD3" i="121"/>
  <c r="AA5" i="121" s="1"/>
  <c r="AA9" i="121" l="1"/>
  <c r="AA15" i="121"/>
  <c r="AE19" i="121"/>
  <c r="AE20" i="121" s="1"/>
  <c r="J19" i="121" s="1"/>
  <c r="AA11" i="121"/>
  <c r="AA20" i="121"/>
  <c r="AA12" i="121"/>
  <c r="S17" i="121"/>
  <c r="X17" i="121" s="1"/>
  <c r="X19" i="121" s="1"/>
  <c r="AA19" i="121" s="1"/>
  <c r="AA17" i="121"/>
  <c r="AA16" i="121"/>
  <c r="AA18" i="121"/>
  <c r="AA14" i="121"/>
  <c r="H19" i="121" l="1"/>
  <c r="L19" i="121"/>
  <c r="AA10" i="121"/>
  <c r="AF20" i="98" l="1"/>
  <c r="AD20" i="98" s="1"/>
  <c r="AF16" i="98"/>
  <c r="AD16" i="98" s="1"/>
  <c r="AF6" i="98"/>
  <c r="AD6" i="98" s="1"/>
  <c r="I94" i="91"/>
  <c r="AD21" i="120" l="1"/>
  <c r="AE21" i="120" s="1"/>
  <c r="AB21" i="120" s="1"/>
  <c r="AD17" i="120"/>
  <c r="AE13" i="120"/>
  <c r="AB14" i="120" s="1"/>
  <c r="AD13" i="120"/>
  <c r="AD25" i="92"/>
  <c r="AB25" i="92" s="1"/>
  <c r="AF13" i="120" l="1"/>
  <c r="AD14" i="92"/>
  <c r="AD13" i="92"/>
  <c r="AD12" i="92"/>
  <c r="AD11" i="92"/>
  <c r="AD10" i="92"/>
  <c r="AB33" i="118" l="1"/>
  <c r="AE22" i="118"/>
  <c r="Y19" i="117" l="1"/>
  <c r="X20" i="117"/>
  <c r="V20" i="117" s="1"/>
  <c r="Z2" i="91" l="1"/>
  <c r="AE17" i="120" l="1"/>
  <c r="AB17" i="120" s="1"/>
  <c r="AE14" i="92"/>
  <c r="AF14" i="92" s="1"/>
  <c r="AE13" i="92"/>
  <c r="AF13" i="92" s="1"/>
  <c r="AE12" i="92"/>
  <c r="AF12" i="92" s="1"/>
  <c r="AE11" i="92"/>
  <c r="AF11" i="92" s="1"/>
  <c r="AE10" i="92"/>
  <c r="AF10" i="92" s="1"/>
  <c r="AE9" i="92"/>
  <c r="AD9" i="92"/>
  <c r="AB10" i="92" l="1"/>
  <c r="AG11" i="92"/>
  <c r="AI11" i="92" s="1"/>
  <c r="AF9" i="92"/>
  <c r="AB9" i="92" s="1"/>
  <c r="AE15" i="92"/>
  <c r="AB24" i="118"/>
  <c r="AD23" i="118"/>
  <c r="AB23" i="118" s="1"/>
  <c r="Y20" i="117"/>
  <c r="AG9" i="92" l="1"/>
  <c r="AG10" i="92" s="1"/>
  <c r="AI10" i="92" s="1"/>
  <c r="AG12" i="92"/>
  <c r="AI12" i="92" s="1"/>
  <c r="AF15" i="92"/>
  <c r="AG13" i="92" l="1"/>
  <c r="AI13" i="92" s="1"/>
  <c r="Z7" i="93"/>
  <c r="X7" i="93" s="1"/>
  <c r="Z92" i="91"/>
  <c r="AI55" i="91"/>
  <c r="AG14" i="92" l="1"/>
  <c r="AI14" i="92" s="1"/>
  <c r="AB17" i="92" s="1"/>
  <c r="AI91" i="91"/>
  <c r="AB16" i="9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1886FA78-0638-4D9D-B3F6-4285818CE323}">
      <text>
        <r>
          <rPr>
            <b/>
            <sz val="9"/>
            <color indexed="81"/>
            <rFont val="ＭＳ Ｐゴシック"/>
            <family val="3"/>
            <charset val="128"/>
          </rPr>
          <t>加算①または②シートより自動入力</t>
        </r>
      </text>
    </comment>
    <comment ref="Z92" authorId="0" shapeId="0" xr:uid="{93A09077-8640-47B7-B987-389F38C490F9}">
      <text>
        <r>
          <rPr>
            <b/>
            <sz val="9"/>
            <color indexed="81"/>
            <rFont val="ＭＳ Ｐゴシック"/>
            <family val="3"/>
            <charset val="128"/>
          </rPr>
          <t>自動入力</t>
        </r>
      </text>
    </comment>
    <comment ref="I94" authorId="0" shapeId="0" xr:uid="{DD102431-B00F-4359-BFF7-C56B421A1B5C}">
      <text>
        <r>
          <rPr>
            <sz val="9"/>
            <color indexed="81"/>
            <rFont val="ＭＳ Ｐゴシック"/>
            <family val="3"/>
            <charset val="128"/>
          </rPr>
          <t>自動入力</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15" authorId="0" shapeId="0" xr:uid="{73908DE4-E360-4DCF-A41E-11615056C10E}">
      <text>
        <r>
          <rPr>
            <sz val="9"/>
            <color indexed="81"/>
            <rFont val="ＭＳ Ｐゴシック"/>
            <family val="3"/>
            <charset val="128"/>
          </rPr>
          <t>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94C0D488-32DB-4F5E-AE9D-92156610CC68}">
      <text>
        <r>
          <rPr>
            <sz val="9"/>
            <color indexed="81"/>
            <rFont val="ＭＳ Ｐゴシック"/>
            <family val="3"/>
            <charset val="128"/>
          </rPr>
          <t>実際に取得した育児休業が複数ある場合、申請に使用する育児休業を入力してください。</t>
        </r>
      </text>
    </comment>
    <comment ref="S9" authorId="0" shapeId="0" xr:uid="{2FE55C53-3A54-4866-8507-04E13FB68727}">
      <text>
        <r>
          <rPr>
            <b/>
            <sz val="9"/>
            <color indexed="81"/>
            <rFont val="ＭＳ Ｐゴシック"/>
            <family val="3"/>
            <charset val="128"/>
          </rPr>
          <t>自動計算</t>
        </r>
      </text>
    </comment>
    <comment ref="X9" authorId="0" shapeId="0" xr:uid="{4B4CDA59-BED5-4067-94B3-5D494D9F0C40}">
      <text>
        <r>
          <rPr>
            <b/>
            <sz val="9"/>
            <color indexed="81"/>
            <rFont val="ＭＳ Ｐゴシック"/>
            <family val="3"/>
            <charset val="128"/>
          </rPr>
          <t>自動計算</t>
        </r>
        <r>
          <rPr>
            <sz val="9"/>
            <color indexed="81"/>
            <rFont val="MS P ゴシック"/>
            <family val="2"/>
          </rPr>
          <t xml:space="preserve">
</t>
        </r>
      </text>
    </comment>
    <comment ref="X13" authorId="0" shapeId="0" xr:uid="{8742C429-F575-41E6-B656-DF25939E2D93}">
      <text>
        <r>
          <rPr>
            <b/>
            <sz val="9"/>
            <color indexed="81"/>
            <rFont val="ＭＳ Ｐゴシック"/>
            <family val="3"/>
            <charset val="128"/>
          </rPr>
          <t>自動計算</t>
        </r>
        <r>
          <rPr>
            <sz val="9"/>
            <color indexed="81"/>
            <rFont val="MS P ゴシック"/>
            <family val="2"/>
          </rPr>
          <t xml:space="preserve">
</t>
        </r>
      </text>
    </comment>
    <comment ref="N19" authorId="0" shapeId="0" xr:uid="{5532E88B-7B03-4758-8B2C-80C185A5D9D8}">
      <text>
        <r>
          <rPr>
            <sz val="9"/>
            <color indexed="81"/>
            <rFont val="ＭＳ Ｐゴシック"/>
            <family val="3"/>
            <charset val="128"/>
          </rPr>
          <t>最終育児休業終了日の翌日を自動入力</t>
        </r>
      </text>
    </comment>
    <comment ref="X19" authorId="0" shapeId="0" xr:uid="{7195CB39-FE96-4317-A517-0B98D3EC94DB}">
      <text>
        <r>
          <rPr>
            <b/>
            <sz val="9"/>
            <color indexed="81"/>
            <rFont val="ＭＳ Ｐゴシック"/>
            <family val="3"/>
            <charset val="128"/>
          </rPr>
          <t>自動計算</t>
        </r>
        <r>
          <rPr>
            <sz val="9"/>
            <color indexed="81"/>
            <rFont val="MS P ゴシック"/>
            <family val="2"/>
          </rPr>
          <t xml:space="preserve">
</t>
        </r>
      </text>
    </comment>
  </commentList>
</comments>
</file>

<file path=xl/sharedStrings.xml><?xml version="1.0" encoding="utf-8"?>
<sst xmlns="http://schemas.openxmlformats.org/spreadsheetml/2006/main" count="976" uniqueCount="378">
  <si>
    <t>令和</t>
    <rPh sb="0" eb="2">
      <t>レイワ</t>
    </rPh>
    <phoneticPr fontId="12"/>
  </si>
  <si>
    <t>年</t>
    <rPh sb="0" eb="1">
      <t>ネン</t>
    </rPh>
    <phoneticPr fontId="12"/>
  </si>
  <si>
    <t>月</t>
    <rPh sb="0" eb="1">
      <t>ガツ</t>
    </rPh>
    <phoneticPr fontId="12"/>
  </si>
  <si>
    <t>日</t>
    <rPh sb="0" eb="1">
      <t>ニチ</t>
    </rPh>
    <phoneticPr fontId="12"/>
  </si>
  <si>
    <t>氏名</t>
    <rPh sb="0" eb="2">
      <t>シメイ</t>
    </rPh>
    <phoneticPr fontId="12"/>
  </si>
  <si>
    <t>業種分類</t>
    <rPh sb="0" eb="2">
      <t>ギョウシュ</t>
    </rPh>
    <rPh sb="2" eb="4">
      <t>ブンルイ</t>
    </rPh>
    <phoneticPr fontId="14"/>
  </si>
  <si>
    <t>K　不動産業、物品賃貸業</t>
    <rPh sb="2" eb="5">
      <t>フドウサン</t>
    </rPh>
    <rPh sb="5" eb="6">
      <t>ギョウ</t>
    </rPh>
    <rPh sb="7" eb="9">
      <t>ブッピン</t>
    </rPh>
    <rPh sb="9" eb="12">
      <t>チンタイギョウ</t>
    </rPh>
    <phoneticPr fontId="14"/>
  </si>
  <si>
    <t>職務分類</t>
    <rPh sb="0" eb="2">
      <t>ショクム</t>
    </rPh>
    <rPh sb="2" eb="4">
      <t>ブンルイ</t>
    </rPh>
    <phoneticPr fontId="14"/>
  </si>
  <si>
    <t>月</t>
    <rPh sb="0" eb="1">
      <t>ツキ</t>
    </rPh>
    <phoneticPr fontId="12"/>
  </si>
  <si>
    <t>日</t>
    <rPh sb="0" eb="1">
      <t>ヒ</t>
    </rPh>
    <phoneticPr fontId="12"/>
  </si>
  <si>
    <t>月</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</si>
  <si>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</si>
  <si>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</si>
  <si>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</si>
  <si>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</si>
  <si>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</si>
  <si>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</si>
  <si>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</si>
  <si>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</si>
  <si>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</si>
  <si>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</si>
  <si>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</si>
  <si>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</si>
  <si>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</si>
  <si>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</si>
  <si>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</si>
  <si>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</si>
  <si>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</si>
  <si>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</si>
  <si>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</si>
  <si>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</si>
  <si>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</si>
  <si>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</si>
  <si>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</si>
  <si>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</si>
  <si>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</si>
  <si>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</si>
  <si>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</si>
  <si>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</si>
  <si>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</si>
  <si>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</si>
  <si>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</si>
  <si>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</si>
  <si>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</si>
  <si>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</si>
  <si>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</si>
  <si>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</si>
  <si>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</si>
  <si>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</si>
  <si>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</si>
  <si>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</si>
  <si>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</si>
  <si>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</si>
  <si>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</si>
  <si>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</si>
  <si>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</si>
  <si>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</si>
  <si>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</si>
  <si>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</si>
  <si>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</si>
  <si>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</si>
  <si>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</si>
  <si>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</si>
  <si>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</si>
  <si>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</si>
  <si>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</si>
  <si>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</si>
  <si>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</si>
  <si>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</si>
  <si>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</si>
  <si>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</si>
  <si>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</si>
  <si>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</si>
  <si>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</si>
  <si>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</si>
  <si>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</si>
  <si>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</si>
  <si>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</si>
  <si>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</si>
  <si>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</si>
  <si>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</si>
  <si>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</si>
  <si>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</si>
  <si>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</si>
  <si>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</si>
  <si>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</si>
  <si>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</si>
  <si>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</si>
  <si>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</si>
  <si>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</si>
  <si>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</si>
  <si>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</si>
  <si>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</si>
  <si>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</si>
  <si>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</si>
  <si>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</si>
  <si>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</si>
  <si>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</si>
  <si>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</si>
  <si>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</si>
  <si>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</si>
  <si>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</si>
  <si>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</si>
  <si>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</si>
  <si>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</si>
  <si>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</si>
  <si>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</si>
  <si>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</si>
  <si>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</si>
  <si>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</si>
  <si>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年</t>
  </si>
  <si>
    <t>企業等の名称</t>
    <rPh sb="0" eb="2">
      <t>キギョウ</t>
    </rPh>
    <rPh sb="2" eb="3">
      <t>トウ</t>
    </rPh>
    <rPh sb="4" eb="6">
      <t>メイショウ</t>
    </rPh>
    <phoneticPr fontId="12"/>
  </si>
  <si>
    <t>応援評価制度について</t>
    <rPh sb="0" eb="2">
      <t>オウエン</t>
    </rPh>
    <rPh sb="2" eb="4">
      <t>ヒョウカ</t>
    </rPh>
    <rPh sb="4" eb="6">
      <t>セイド</t>
    </rPh>
    <phoneticPr fontId="12"/>
  </si>
  <si>
    <t>はい</t>
    <phoneticPr fontId="12"/>
  </si>
  <si>
    <t>いいえ</t>
    <phoneticPr fontId="12"/>
  </si>
  <si>
    <t>●目的</t>
    <phoneticPr fontId="12"/>
  </si>
  <si>
    <t>応援評価制度概要</t>
    <rPh sb="0" eb="2">
      <t>オウエン</t>
    </rPh>
    <rPh sb="2" eb="4">
      <t>ヒョウカ</t>
    </rPh>
    <rPh sb="4" eb="6">
      <t>セイド</t>
    </rPh>
    <rPh sb="6" eb="8">
      <t>ガイヨウ</t>
    </rPh>
    <phoneticPr fontId="12"/>
  </si>
  <si>
    <t>●対象となる同僚の範囲</t>
    <phoneticPr fontId="12"/>
  </si>
  <si>
    <t>●導入内容</t>
    <rPh sb="1" eb="3">
      <t>ドウニュウ</t>
    </rPh>
    <rPh sb="3" eb="5">
      <t>ナイヨウ</t>
    </rPh>
    <phoneticPr fontId="12"/>
  </si>
  <si>
    <t xml:space="preserve"> 業績評価等に加点　</t>
    <phoneticPr fontId="12"/>
  </si>
  <si>
    <t xml:space="preserve"> 追加の評価項目を導入</t>
    <phoneticPr fontId="12"/>
  </si>
  <si>
    <t xml:space="preserve"> 他の従業員とは異なる評価基準を導入</t>
    <phoneticPr fontId="12"/>
  </si>
  <si>
    <t>)</t>
    <phoneticPr fontId="12"/>
  </si>
  <si>
    <t>表彰制度の整備について</t>
    <rPh sb="0" eb="2">
      <t>ヒョウショウ</t>
    </rPh>
    <rPh sb="2" eb="4">
      <t>セイド</t>
    </rPh>
    <rPh sb="5" eb="7">
      <t>セイビ</t>
    </rPh>
    <phoneticPr fontId="12"/>
  </si>
  <si>
    <t>年</t>
    <phoneticPr fontId="12"/>
  </si>
  <si>
    <t>日</t>
  </si>
  <si>
    <t>育業応援プランシートについて</t>
    <rPh sb="0" eb="4">
      <t>イクギョウオウエン</t>
    </rPh>
    <phoneticPr fontId="12"/>
  </si>
  <si>
    <t>育業応援プランシートの作成と添付</t>
    <rPh sb="0" eb="1">
      <t>イク</t>
    </rPh>
    <rPh sb="1" eb="2">
      <t>ギョウ</t>
    </rPh>
    <rPh sb="2" eb="4">
      <t>オウエン</t>
    </rPh>
    <rPh sb="11" eb="13">
      <t>サクセイ</t>
    </rPh>
    <rPh sb="14" eb="16">
      <t>テンプ</t>
    </rPh>
    <phoneticPr fontId="12"/>
  </si>
  <si>
    <t>作成し、添付しました</t>
    <rPh sb="0" eb="2">
      <t>サクセイ</t>
    </rPh>
    <rPh sb="4" eb="6">
      <t>テンプ</t>
    </rPh>
    <phoneticPr fontId="12"/>
  </si>
  <si>
    <t/>
  </si>
  <si>
    <t>～</t>
    <phoneticPr fontId="12"/>
  </si>
  <si>
    <t>(</t>
    <phoneticPr fontId="12"/>
  </si>
  <si>
    <t>日)</t>
    <rPh sb="0" eb="1">
      <t>ヒ</t>
    </rPh>
    <phoneticPr fontId="12"/>
  </si>
  <si>
    <t>令和</t>
  </si>
  <si>
    <t>応援手当の支給対象となる同僚について</t>
    <rPh sb="0" eb="2">
      <t>オウエン</t>
    </rPh>
    <rPh sb="2" eb="4">
      <t>テアテ</t>
    </rPh>
    <rPh sb="5" eb="7">
      <t>シキュウ</t>
    </rPh>
    <rPh sb="7" eb="9">
      <t>タイショウ</t>
    </rPh>
    <rPh sb="12" eb="14">
      <t>ドウリョウ</t>
    </rPh>
    <phoneticPr fontId="12"/>
  </si>
  <si>
    <t>対象となる同僚の範囲</t>
    <rPh sb="0" eb="2">
      <t>タイショウ</t>
    </rPh>
    <rPh sb="5" eb="7">
      <t>ドウリョウ</t>
    </rPh>
    <rPh sb="8" eb="10">
      <t>ハンイ</t>
    </rPh>
    <phoneticPr fontId="12"/>
  </si>
  <si>
    <t>対象となる同僚は全員雇用保険に加入している</t>
    <rPh sb="0" eb="2">
      <t>タイショウ</t>
    </rPh>
    <rPh sb="5" eb="7">
      <t>ドウリョウ</t>
    </rPh>
    <rPh sb="8" eb="10">
      <t>ゼンイン</t>
    </rPh>
    <rPh sb="10" eb="12">
      <t>コヨウ</t>
    </rPh>
    <rPh sb="12" eb="14">
      <t>ホケン</t>
    </rPh>
    <rPh sb="15" eb="17">
      <t>カニュウ</t>
    </rPh>
    <phoneticPr fontId="12"/>
  </si>
  <si>
    <t>人数</t>
    <rPh sb="0" eb="2">
      <t>ニンズウ</t>
    </rPh>
    <phoneticPr fontId="12"/>
  </si>
  <si>
    <t>名</t>
    <rPh sb="0" eb="1">
      <t>メイ</t>
    </rPh>
    <phoneticPr fontId="12"/>
  </si>
  <si>
    <t>応援手当について</t>
    <rPh sb="0" eb="2">
      <t>オウエン</t>
    </rPh>
    <rPh sb="2" eb="4">
      <t>テアテ</t>
    </rPh>
    <phoneticPr fontId="12"/>
  </si>
  <si>
    <t>手当の名称</t>
    <rPh sb="0" eb="2">
      <t>テアテ</t>
    </rPh>
    <rPh sb="3" eb="5">
      <t>メイショウ</t>
    </rPh>
    <phoneticPr fontId="12"/>
  </si>
  <si>
    <t>算定方法</t>
    <rPh sb="0" eb="2">
      <t>サンテイ</t>
    </rPh>
    <rPh sb="2" eb="4">
      <t>ホウホウ</t>
    </rPh>
    <phoneticPr fontId="12"/>
  </si>
  <si>
    <t>支払いの事実を確認できる書類について</t>
    <rPh sb="0" eb="2">
      <t>シハラ</t>
    </rPh>
    <rPh sb="4" eb="6">
      <t>ジジツ</t>
    </rPh>
    <rPh sb="7" eb="9">
      <t>カクニン</t>
    </rPh>
    <rPh sb="12" eb="14">
      <t>ショルイ</t>
    </rPh>
    <phoneticPr fontId="12"/>
  </si>
  <si>
    <t>添付しました</t>
    <rPh sb="0" eb="2">
      <t>テンプ</t>
    </rPh>
    <phoneticPr fontId="12"/>
  </si>
  <si>
    <t>全ての支給対象者について、「所属」および「応援手当」記載部分にマーカーを引く</t>
    <rPh sb="0" eb="1">
      <t>スベ</t>
    </rPh>
    <rPh sb="3" eb="5">
      <t>シキュウ</t>
    </rPh>
    <rPh sb="5" eb="8">
      <t>タイショウシャ</t>
    </rPh>
    <rPh sb="14" eb="16">
      <t>ショゾク</t>
    </rPh>
    <rPh sb="21" eb="23">
      <t>オウエン</t>
    </rPh>
    <rPh sb="23" eb="25">
      <t>テアテ</t>
    </rPh>
    <rPh sb="26" eb="28">
      <t>キサイ</t>
    </rPh>
    <rPh sb="28" eb="30">
      <t>ブブン</t>
    </rPh>
    <rPh sb="36" eb="37">
      <t>ヒ</t>
    </rPh>
    <phoneticPr fontId="12"/>
  </si>
  <si>
    <t>マーカーで示しました</t>
    <phoneticPr fontId="12"/>
  </si>
  <si>
    <t>円</t>
    <rPh sb="0" eb="1">
      <t>エン</t>
    </rPh>
    <phoneticPr fontId="12"/>
  </si>
  <si>
    <t>育業応援プランシート</t>
    <rPh sb="0" eb="1">
      <t>イク</t>
    </rPh>
    <rPh sb="1" eb="2">
      <t>ギョウ</t>
    </rPh>
    <rPh sb="2" eb="4">
      <t>オウエン</t>
    </rPh>
    <phoneticPr fontId="12"/>
  </si>
  <si>
    <t>支給申請に係る
対象従業員氏名</t>
    <rPh sb="0" eb="2">
      <t>シキュウ</t>
    </rPh>
    <rPh sb="2" eb="4">
      <t>シンセイ</t>
    </rPh>
    <rPh sb="5" eb="6">
      <t>カカ</t>
    </rPh>
    <rPh sb="8" eb="10">
      <t>タイショウ</t>
    </rPh>
    <rPh sb="10" eb="13">
      <t>ジュウギョウイン</t>
    </rPh>
    <rPh sb="13" eb="15">
      <t>シメイ</t>
    </rPh>
    <phoneticPr fontId="12"/>
  </si>
  <si>
    <t>所属部署・担当業務</t>
    <rPh sb="0" eb="2">
      <t>ショゾク</t>
    </rPh>
    <rPh sb="2" eb="4">
      <t>ブショ</t>
    </rPh>
    <rPh sb="5" eb="7">
      <t>タントウ</t>
    </rPh>
    <rPh sb="7" eb="9">
      <t>ギョウム</t>
    </rPh>
    <phoneticPr fontId="12"/>
  </si>
  <si>
    <t>育業期間</t>
    <rPh sb="0" eb="1">
      <t>イク</t>
    </rPh>
    <rPh sb="1" eb="2">
      <t>ギョウ</t>
    </rPh>
    <rPh sb="2" eb="4">
      <t>キカン</t>
    </rPh>
    <phoneticPr fontId="12"/>
  </si>
  <si>
    <t>初回面談日</t>
    <rPh sb="0" eb="2">
      <t>ショカイ</t>
    </rPh>
    <rPh sb="2" eb="4">
      <t>メンダン</t>
    </rPh>
    <rPh sb="4" eb="5">
      <t>ビ</t>
    </rPh>
    <phoneticPr fontId="12"/>
  </si>
  <si>
    <t>*分割取得している場合は初回の開始日と最も遅い育業の終了日を記入</t>
    <rPh sb="1" eb="3">
      <t>ブンカツ</t>
    </rPh>
    <phoneticPr fontId="12"/>
  </si>
  <si>
    <t>応援者（同僚）</t>
    <rPh sb="0" eb="2">
      <t>オウエン</t>
    </rPh>
    <rPh sb="2" eb="3">
      <t>シャ</t>
    </rPh>
    <rPh sb="4" eb="6">
      <t>ドウリョウ</t>
    </rPh>
    <phoneticPr fontId="12"/>
  </si>
  <si>
    <t>（カナ）
氏名</t>
    <rPh sb="5" eb="7">
      <t>シメイ</t>
    </rPh>
    <phoneticPr fontId="12"/>
  </si>
  <si>
    <t>（</t>
    <phoneticPr fontId="12"/>
  </si>
  <si>
    <t>）　</t>
    <phoneticPr fontId="12"/>
  </si>
  <si>
    <t>対象従業員の業務状況</t>
    <phoneticPr fontId="12"/>
  </si>
  <si>
    <t>育業応援者（同僚）の業務状況</t>
    <phoneticPr fontId="12"/>
  </si>
  <si>
    <t>　　育業中の予定業務</t>
    <rPh sb="2" eb="3">
      <t>イク</t>
    </rPh>
    <rPh sb="3" eb="4">
      <t>ギョウ</t>
    </rPh>
    <rPh sb="4" eb="5">
      <t>チュウ</t>
    </rPh>
    <rPh sb="6" eb="8">
      <t>ヨテイ</t>
    </rPh>
    <rPh sb="8" eb="10">
      <t>ギョウム</t>
    </rPh>
    <phoneticPr fontId="12"/>
  </si>
  <si>
    <t>応援者</t>
    <rPh sb="0" eb="2">
      <t>オウエン</t>
    </rPh>
    <rPh sb="2" eb="3">
      <t>シャ</t>
    </rPh>
    <phoneticPr fontId="12"/>
  </si>
  <si>
    <t>既存業務</t>
    <rPh sb="0" eb="2">
      <t>キソン</t>
    </rPh>
    <rPh sb="2" eb="4">
      <t>ギョウム</t>
    </rPh>
    <phoneticPr fontId="12"/>
  </si>
  <si>
    <t>代替業務</t>
    <rPh sb="0" eb="2">
      <t>ダイタイ</t>
    </rPh>
    <rPh sb="2" eb="4">
      <t>ギョウム</t>
    </rPh>
    <phoneticPr fontId="12"/>
  </si>
  <si>
    <t>配慮事項</t>
    <rPh sb="0" eb="2">
      <t>ハイリョ</t>
    </rPh>
    <rPh sb="2" eb="4">
      <t>ジコウ</t>
    </rPh>
    <phoneticPr fontId="12"/>
  </si>
  <si>
    <t>（業務内容と実施時期を記載）</t>
    <rPh sb="1" eb="3">
      <t>ギョウム</t>
    </rPh>
    <rPh sb="3" eb="5">
      <t>ナイヨウ</t>
    </rPh>
    <rPh sb="6" eb="8">
      <t>ジッシ</t>
    </rPh>
    <rPh sb="8" eb="10">
      <t>ジキ</t>
    </rPh>
    <rPh sb="11" eb="13">
      <t>キサイ</t>
    </rPh>
    <phoneticPr fontId="12"/>
  </si>
  <si>
    <t>（No)</t>
    <phoneticPr fontId="12"/>
  </si>
  <si>
    <t>（左記実施時期の状況について記載)</t>
    <rPh sb="1" eb="2">
      <t>ヒダリ</t>
    </rPh>
    <rPh sb="3" eb="5">
      <t>ジッシ</t>
    </rPh>
    <rPh sb="5" eb="7">
      <t>ジキ</t>
    </rPh>
    <rPh sb="8" eb="10">
      <t>ジョウキョウ</t>
    </rPh>
    <rPh sb="14" eb="16">
      <t>キサイ</t>
    </rPh>
    <phoneticPr fontId="12"/>
  </si>
  <si>
    <t>（既存業務に加えて分担する業務を記載)</t>
    <rPh sb="1" eb="3">
      <t>キソン</t>
    </rPh>
    <rPh sb="3" eb="5">
      <t>ギョウム</t>
    </rPh>
    <rPh sb="6" eb="7">
      <t>クワ</t>
    </rPh>
    <rPh sb="9" eb="11">
      <t>ブンタン</t>
    </rPh>
    <rPh sb="13" eb="15">
      <t>ギョウム</t>
    </rPh>
    <rPh sb="16" eb="18">
      <t>キサイ</t>
    </rPh>
    <phoneticPr fontId="12"/>
  </si>
  <si>
    <t>（育業応援者に対し配慮する内容を記載）</t>
    <rPh sb="1" eb="2">
      <t>イク</t>
    </rPh>
    <rPh sb="2" eb="3">
      <t>ギョウ</t>
    </rPh>
    <rPh sb="3" eb="5">
      <t>オウエン</t>
    </rPh>
    <rPh sb="5" eb="6">
      <t>シャ</t>
    </rPh>
    <rPh sb="7" eb="8">
      <t>タイ</t>
    </rPh>
    <rPh sb="9" eb="11">
      <t>ハイリョ</t>
    </rPh>
    <rPh sb="13" eb="15">
      <t>ナイヨウ</t>
    </rPh>
    <rPh sb="16" eb="18">
      <t>キサイ</t>
    </rPh>
    <phoneticPr fontId="12"/>
  </si>
  <si>
    <t>a</t>
    <phoneticPr fontId="12"/>
  </si>
  <si>
    <t>実施時期</t>
    <rPh sb="0" eb="2">
      <t>ジッシ</t>
    </rPh>
    <rPh sb="2" eb="4">
      <t>ジキ</t>
    </rPh>
    <phoneticPr fontId="12"/>
  </si>
  <si>
    <t>b</t>
    <phoneticPr fontId="12"/>
  </si>
  <si>
    <t>c</t>
    <phoneticPr fontId="12"/>
  </si>
  <si>
    <t>d</t>
    <phoneticPr fontId="12"/>
  </si>
  <si>
    <t>e</t>
    <phoneticPr fontId="12"/>
  </si>
  <si>
    <t>業務分担計画の変更</t>
    <rPh sb="0" eb="2">
      <t>ギョウム</t>
    </rPh>
    <rPh sb="2" eb="4">
      <t>ブンタン</t>
    </rPh>
    <rPh sb="4" eb="6">
      <t>ケイカク</t>
    </rPh>
    <rPh sb="7" eb="9">
      <t>ヘンコウ</t>
    </rPh>
    <phoneticPr fontId="12"/>
  </si>
  <si>
    <t>有</t>
    <rPh sb="0" eb="1">
      <t>アリ</t>
    </rPh>
    <phoneticPr fontId="12"/>
  </si>
  <si>
    <t>無</t>
    <rPh sb="0" eb="1">
      <t>ナシ</t>
    </rPh>
    <phoneticPr fontId="12"/>
  </si>
  <si>
    <t>※業務分担計画に当初予定から変更があった場合は、育業応援プランシート（変更）を合わせて提出し、次頁３「復帰直前の業務状況」には変更後の計画に対する結果を記載してください。</t>
    <rPh sb="1" eb="3">
      <t>ギョウム</t>
    </rPh>
    <rPh sb="3" eb="5">
      <t>ブンタン</t>
    </rPh>
    <rPh sb="5" eb="7">
      <t>ケイカク</t>
    </rPh>
    <rPh sb="10" eb="12">
      <t>ヨテイ</t>
    </rPh>
    <rPh sb="14" eb="16">
      <t>ヘンコウ</t>
    </rPh>
    <rPh sb="20" eb="22">
      <t>バアイ</t>
    </rPh>
    <rPh sb="24" eb="25">
      <t>イク</t>
    </rPh>
    <rPh sb="25" eb="26">
      <t>ギョウ</t>
    </rPh>
    <rPh sb="26" eb="28">
      <t>オウエン</t>
    </rPh>
    <rPh sb="35" eb="37">
      <t>ヘンコウ</t>
    </rPh>
    <rPh sb="39" eb="40">
      <t>ア</t>
    </rPh>
    <rPh sb="43" eb="45">
      <t>テイシュツ</t>
    </rPh>
    <rPh sb="47" eb="48">
      <t>ツギ</t>
    </rPh>
    <rPh sb="48" eb="49">
      <t>ページ</t>
    </rPh>
    <rPh sb="51" eb="53">
      <t>フッキ</t>
    </rPh>
    <rPh sb="53" eb="55">
      <t>チョクゼン</t>
    </rPh>
    <rPh sb="56" eb="58">
      <t>ギョウム</t>
    </rPh>
    <rPh sb="58" eb="60">
      <t>ジョウキョウ</t>
    </rPh>
    <rPh sb="63" eb="65">
      <t>ヘンコウ</t>
    </rPh>
    <rPh sb="65" eb="66">
      <t>ゴ</t>
    </rPh>
    <rPh sb="67" eb="69">
      <t>ケイカク</t>
    </rPh>
    <rPh sb="70" eb="71">
      <t>タイ</t>
    </rPh>
    <rPh sb="73" eb="75">
      <t>ケッカ</t>
    </rPh>
    <rPh sb="76" eb="78">
      <t>キサイ</t>
    </rPh>
    <phoneticPr fontId="12"/>
  </si>
  <si>
    <t>育業中の予定業務</t>
    <rPh sb="0" eb="1">
      <t>イク</t>
    </rPh>
    <rPh sb="1" eb="2">
      <t>ギョウ</t>
    </rPh>
    <rPh sb="2" eb="3">
      <t>チュウ</t>
    </rPh>
    <rPh sb="4" eb="6">
      <t>ヨテイ</t>
    </rPh>
    <rPh sb="6" eb="8">
      <t>ギョウム</t>
    </rPh>
    <phoneticPr fontId="12"/>
  </si>
  <si>
    <t>進捗状況</t>
    <rPh sb="0" eb="2">
      <t>シンチョク</t>
    </rPh>
    <rPh sb="2" eb="4">
      <t>ジョウキョウ</t>
    </rPh>
    <phoneticPr fontId="12"/>
  </si>
  <si>
    <t>今後の業務執行体制</t>
    <rPh sb="0" eb="2">
      <t>コンゴ</t>
    </rPh>
    <rPh sb="3" eb="5">
      <t>ギョウム</t>
    </rPh>
    <rPh sb="5" eb="7">
      <t>シッコウ</t>
    </rPh>
    <rPh sb="7" eb="9">
      <t>タイセイ</t>
    </rPh>
    <phoneticPr fontId="12"/>
  </si>
  <si>
    <t>ａ</t>
    <phoneticPr fontId="12"/>
  </si>
  <si>
    <t>完了</t>
    <rPh sb="0" eb="2">
      <t>カンリョウ</t>
    </rPh>
    <phoneticPr fontId="12"/>
  </si>
  <si>
    <t>すべて対象従業員が引き継ぐ</t>
    <rPh sb="3" eb="5">
      <t>タイショウ</t>
    </rPh>
    <rPh sb="5" eb="8">
      <t>ジュウギョウイン</t>
    </rPh>
    <rPh sb="9" eb="10">
      <t>ヒ</t>
    </rPh>
    <rPh sb="11" eb="12">
      <t>ツ</t>
    </rPh>
    <phoneticPr fontId="12"/>
  </si>
  <si>
    <t>継続中</t>
    <rPh sb="0" eb="3">
      <t>ケイゾクチュウ</t>
    </rPh>
    <phoneticPr fontId="12"/>
  </si>
  <si>
    <t>すべて応援者（同僚）が引き継ぐ</t>
    <rPh sb="3" eb="5">
      <t>オウエン</t>
    </rPh>
    <rPh sb="5" eb="6">
      <t>シャ</t>
    </rPh>
    <rPh sb="7" eb="9">
      <t>ドウリョウ</t>
    </rPh>
    <rPh sb="11" eb="12">
      <t>ヒ</t>
    </rPh>
    <rPh sb="13" eb="14">
      <t>ツ</t>
    </rPh>
    <phoneticPr fontId="12"/>
  </si>
  <si>
    <t>未着手</t>
    <rPh sb="0" eb="3">
      <t>ミチャクシュ</t>
    </rPh>
    <phoneticPr fontId="12"/>
  </si>
  <si>
    <t>対象従業員と応援者（同僚）で分担する</t>
    <rPh sb="0" eb="2">
      <t>タイショウ</t>
    </rPh>
    <rPh sb="2" eb="5">
      <t>ジュウギョウイン</t>
    </rPh>
    <rPh sb="6" eb="8">
      <t>オウエン</t>
    </rPh>
    <rPh sb="8" eb="9">
      <t>シャ</t>
    </rPh>
    <rPh sb="10" eb="12">
      <t>ドウリョウ</t>
    </rPh>
    <rPh sb="14" eb="16">
      <t>ブンタン</t>
    </rPh>
    <phoneticPr fontId="12"/>
  </si>
  <si>
    <t>休止・廃止</t>
    <rPh sb="0" eb="2">
      <t>キュウシ</t>
    </rPh>
    <rPh sb="3" eb="5">
      <t>ハイシ</t>
    </rPh>
    <phoneticPr fontId="12"/>
  </si>
  <si>
    <t>：</t>
    <phoneticPr fontId="12"/>
  </si>
  <si>
    <t>ｂ</t>
    <phoneticPr fontId="12"/>
  </si>
  <si>
    <t>ｃ</t>
    <phoneticPr fontId="12"/>
  </si>
  <si>
    <t>ｄ</t>
    <phoneticPr fontId="12"/>
  </si>
  <si>
    <t>【育業者への取組】</t>
    <rPh sb="1" eb="2">
      <t>イク</t>
    </rPh>
    <rPh sb="2" eb="3">
      <t>ギョウ</t>
    </rPh>
    <rPh sb="3" eb="4">
      <t>シャ</t>
    </rPh>
    <rPh sb="6" eb="8">
      <t>トリクミ</t>
    </rPh>
    <phoneticPr fontId="12"/>
  </si>
  <si>
    <t>【応援者（同僚）への取組】</t>
    <rPh sb="1" eb="3">
      <t>オウエン</t>
    </rPh>
    <rPh sb="3" eb="4">
      <t>シャ</t>
    </rPh>
    <rPh sb="5" eb="7">
      <t>ドウリョウ</t>
    </rPh>
    <rPh sb="10" eb="12">
      <t>トリクミ</t>
    </rPh>
    <phoneticPr fontId="12"/>
  </si>
  <si>
    <t>支給に係る
対象従業員氏名</t>
    <rPh sb="0" eb="2">
      <t>シキュウ</t>
    </rPh>
    <rPh sb="3" eb="4">
      <t>カカ</t>
    </rPh>
    <rPh sb="6" eb="8">
      <t>タイショウ</t>
    </rPh>
    <rPh sb="8" eb="11">
      <t>ジュウギョウイン</t>
    </rPh>
    <rPh sb="11" eb="13">
      <t>シメイ</t>
    </rPh>
    <phoneticPr fontId="12"/>
  </si>
  <si>
    <t>*複数回取得している場合は初回の開始日と最も遅い育業の終了日を記入</t>
    <phoneticPr fontId="12"/>
  </si>
  <si>
    <t>様式第1号【別紙】</t>
    <rPh sb="0" eb="2">
      <t>ヨウシキ</t>
    </rPh>
    <rPh sb="2" eb="3">
      <t>ダイ</t>
    </rPh>
    <rPh sb="4" eb="5">
      <t>ゴウ</t>
    </rPh>
    <rPh sb="6" eb="8">
      <t>ベッシ</t>
    </rPh>
    <phoneticPr fontId="12"/>
  </si>
  <si>
    <t>育業した男性管理職について</t>
    <rPh sb="0" eb="1">
      <t>イク</t>
    </rPh>
    <rPh sb="1" eb="2">
      <t>ギョウ</t>
    </rPh>
    <rPh sb="4" eb="6">
      <t>ダンセイ</t>
    </rPh>
    <rPh sb="6" eb="8">
      <t>カンリ</t>
    </rPh>
    <rPh sb="8" eb="9">
      <t>ショク</t>
    </rPh>
    <phoneticPr fontId="12"/>
  </si>
  <si>
    <t>役職</t>
    <rPh sb="0" eb="2">
      <t>ヤクショク</t>
    </rPh>
    <phoneticPr fontId="12"/>
  </si>
  <si>
    <t>組織図の添付</t>
    <rPh sb="0" eb="3">
      <t>ソシキズ</t>
    </rPh>
    <rPh sb="4" eb="6">
      <t>テンプ</t>
    </rPh>
    <phoneticPr fontId="12"/>
  </si>
  <si>
    <t xml:space="preserve"> </t>
    <phoneticPr fontId="12"/>
  </si>
  <si>
    <t>男性管理職の育業による社内の変化について</t>
    <rPh sb="0" eb="2">
      <t>ダンセイ</t>
    </rPh>
    <rPh sb="2" eb="4">
      <t>カンリ</t>
    </rPh>
    <rPh sb="4" eb="5">
      <t>ショク</t>
    </rPh>
    <rPh sb="6" eb="7">
      <t>イク</t>
    </rPh>
    <rPh sb="7" eb="8">
      <t>ギョウ</t>
    </rPh>
    <rPh sb="11" eb="13">
      <t>シャナイ</t>
    </rPh>
    <rPh sb="14" eb="16">
      <t>ヘンカ</t>
    </rPh>
    <phoneticPr fontId="12"/>
  </si>
  <si>
    <t>増えた</t>
    <phoneticPr fontId="12"/>
  </si>
  <si>
    <t>減った)</t>
    <phoneticPr fontId="12"/>
  </si>
  <si>
    <t>社内周知について</t>
    <rPh sb="0" eb="2">
      <t>シャナイ</t>
    </rPh>
    <rPh sb="2" eb="4">
      <t>シュウチ</t>
    </rPh>
    <phoneticPr fontId="12"/>
  </si>
  <si>
    <t>周知方法</t>
    <rPh sb="2" eb="4">
      <t>ホウホウ</t>
    </rPh>
    <phoneticPr fontId="12"/>
  </si>
  <si>
    <t>社内イントラネット</t>
    <phoneticPr fontId="12"/>
  </si>
  <si>
    <t>企業内研修</t>
    <phoneticPr fontId="12"/>
  </si>
  <si>
    <t>メール添付</t>
    <rPh sb="3" eb="5">
      <t>テンプ</t>
    </rPh>
    <phoneticPr fontId="12"/>
  </si>
  <si>
    <t>体験談発表会・交流会</t>
    <phoneticPr fontId="12"/>
  </si>
  <si>
    <t>会社のHP</t>
    <phoneticPr fontId="12"/>
  </si>
  <si>
    <t>社内報</t>
    <rPh sb="1" eb="2">
      <t>ウチ</t>
    </rPh>
    <phoneticPr fontId="12"/>
  </si>
  <si>
    <t>その他　（　　　　　　　　　　　　　　　　　　</t>
    <phoneticPr fontId="12"/>
  </si>
  <si>
    <t>周知した内容がわかる書類の添付</t>
    <rPh sb="0" eb="2">
      <t>シュウチ</t>
    </rPh>
    <rPh sb="4" eb="6">
      <t>ナイヨウ</t>
    </rPh>
    <rPh sb="10" eb="12">
      <t>ショルイ</t>
    </rPh>
    <rPh sb="13" eb="15">
      <t>テンプ</t>
    </rPh>
    <phoneticPr fontId="12"/>
  </si>
  <si>
    <t>添付しました</t>
    <phoneticPr fontId="12"/>
  </si>
  <si>
    <t>パパ向け育業マニュアルについて</t>
    <rPh sb="2" eb="3">
      <t>ム</t>
    </rPh>
    <rPh sb="4" eb="5">
      <t>イク</t>
    </rPh>
    <rPh sb="5" eb="6">
      <t>ギョウ</t>
    </rPh>
    <phoneticPr fontId="12"/>
  </si>
  <si>
    <t>育業マニュアルの添付</t>
    <rPh sb="0" eb="1">
      <t>イク</t>
    </rPh>
    <rPh sb="1" eb="2">
      <t>ギョウ</t>
    </rPh>
    <rPh sb="8" eb="10">
      <t>テンプ</t>
    </rPh>
    <phoneticPr fontId="12"/>
  </si>
  <si>
    <t>育業メンター制度について</t>
    <rPh sb="0" eb="1">
      <t>イク</t>
    </rPh>
    <rPh sb="1" eb="2">
      <t>ギョウ</t>
    </rPh>
    <rPh sb="6" eb="8">
      <t>セイド</t>
    </rPh>
    <phoneticPr fontId="12"/>
  </si>
  <si>
    <t>　　　　　　　　　　</t>
    <phoneticPr fontId="12"/>
  </si>
  <si>
    <t>ある</t>
    <phoneticPr fontId="12"/>
  </si>
  <si>
    <t>ない</t>
    <phoneticPr fontId="12"/>
  </si>
  <si>
    <t>　実施日</t>
    <rPh sb="1" eb="4">
      <t>ジッシビ</t>
    </rPh>
    <phoneticPr fontId="12"/>
  </si>
  <si>
    <t>参加人数</t>
    <rPh sb="0" eb="2">
      <t>サンカ</t>
    </rPh>
    <rPh sb="2" eb="4">
      <t>ニンズウ</t>
    </rPh>
    <phoneticPr fontId="12"/>
  </si>
  <si>
    <t>　テーマ</t>
    <phoneticPr fontId="12"/>
  </si>
  <si>
    <t>加算②  同僚への応援手当支給と育業応援プランシートの作成</t>
    <rPh sb="0" eb="2">
      <t>カサン</t>
    </rPh>
    <rPh sb="16" eb="20">
      <t>イクギョウオウエン</t>
    </rPh>
    <rPh sb="27" eb="29">
      <t>サクセイ</t>
    </rPh>
    <phoneticPr fontId="12"/>
  </si>
  <si>
    <t>加算④  育業メンター制度の整備とパパ向け育業マニュアルの作成</t>
    <rPh sb="0" eb="2">
      <t>カサン</t>
    </rPh>
    <phoneticPr fontId="12"/>
  </si>
  <si>
    <t>様式第1号【別紙】</t>
  </si>
  <si>
    <t>加算①  同僚への応援評価制度・表彰制度の整備と育業応援プランシートの作成</t>
    <rPh sb="0" eb="2">
      <t>カサン</t>
    </rPh>
    <rPh sb="21" eb="23">
      <t>セイビ</t>
    </rPh>
    <rPh sb="24" eb="25">
      <t>イク</t>
    </rPh>
    <rPh sb="25" eb="26">
      <t>ギョウ</t>
    </rPh>
    <rPh sb="26" eb="28">
      <t>オウエン</t>
    </rPh>
    <rPh sb="35" eb="37">
      <t>サクセイ</t>
    </rPh>
    <phoneticPr fontId="12"/>
  </si>
  <si>
    <t>講師</t>
    <rPh sb="0" eb="2">
      <t>コウシ</t>
    </rPh>
    <phoneticPr fontId="12"/>
  </si>
  <si>
    <t>開催形態</t>
    <rPh sb="0" eb="2">
      <t>カイサイ</t>
    </rPh>
    <rPh sb="2" eb="4">
      <t>ケイタイ</t>
    </rPh>
    <phoneticPr fontId="12"/>
  </si>
  <si>
    <t>自社内</t>
    <rPh sb="0" eb="2">
      <t>ジシャ</t>
    </rPh>
    <rPh sb="2" eb="3">
      <t>ナイ</t>
    </rPh>
    <phoneticPr fontId="12"/>
  </si>
  <si>
    <t>合同で開催する他社・他機関等の名称</t>
    <rPh sb="0" eb="2">
      <t>ゴウドウ</t>
    </rPh>
    <rPh sb="3" eb="5">
      <t>カイサイ</t>
    </rPh>
    <rPh sb="7" eb="9">
      <t>タシャ</t>
    </rPh>
    <rPh sb="10" eb="11">
      <t>タ</t>
    </rPh>
    <rPh sb="11" eb="13">
      <t>キカン</t>
    </rPh>
    <rPh sb="13" eb="14">
      <t>トウ</t>
    </rPh>
    <rPh sb="15" eb="17">
      <t>メイショウ</t>
    </rPh>
    <phoneticPr fontId="12"/>
  </si>
  <si>
    <t>内容</t>
    <rPh sb="0" eb="2">
      <t>ナイヨウ</t>
    </rPh>
    <phoneticPr fontId="12"/>
  </si>
  <si>
    <t>資料の添付</t>
    <rPh sb="0" eb="2">
      <t>シリョウ</t>
    </rPh>
    <rPh sb="3" eb="5">
      <t>テンプ</t>
    </rPh>
    <phoneticPr fontId="12"/>
  </si>
  <si>
    <t>チラシ</t>
    <phoneticPr fontId="12"/>
  </si>
  <si>
    <t>アンケート結果等</t>
    <rPh sb="5" eb="7">
      <t>ケッカ</t>
    </rPh>
    <rPh sb="7" eb="8">
      <t>トウ</t>
    </rPh>
    <phoneticPr fontId="12"/>
  </si>
  <si>
    <t>社内報</t>
    <phoneticPr fontId="12"/>
  </si>
  <si>
    <t>育業３回目</t>
    <rPh sb="0" eb="1">
      <t>イク</t>
    </rPh>
    <rPh sb="1" eb="2">
      <t>ギョウ</t>
    </rPh>
    <rPh sb="3" eb="5">
      <t>カイメ</t>
    </rPh>
    <phoneticPr fontId="12"/>
  </si>
  <si>
    <t>実施目的</t>
    <rPh sb="0" eb="2">
      <t>ジッシ</t>
    </rPh>
    <rPh sb="2" eb="4">
      <t>モクテキ</t>
    </rPh>
    <phoneticPr fontId="12"/>
  </si>
  <si>
    <t>講師名</t>
    <rPh sb="0" eb="3">
      <t>コウシメイ</t>
    </rPh>
    <phoneticPr fontId="12"/>
  </si>
  <si>
    <t>講師肩書</t>
    <rPh sb="0" eb="2">
      <t>コウシ</t>
    </rPh>
    <rPh sb="2" eb="4">
      <t>カタガキ</t>
    </rPh>
    <phoneticPr fontId="12"/>
  </si>
  <si>
    <t>加算⑤  助産師等を活用した両親学級制度の導入</t>
    <rPh sb="0" eb="2">
      <t>カサン</t>
    </rPh>
    <rPh sb="5" eb="8">
      <t>ジョサンシ</t>
    </rPh>
    <rPh sb="8" eb="9">
      <t>トウ</t>
    </rPh>
    <rPh sb="10" eb="12">
      <t>カツヨウ</t>
    </rPh>
    <rPh sb="14" eb="16">
      <t>リョウシン</t>
    </rPh>
    <rPh sb="16" eb="18">
      <t>ガッキュウ</t>
    </rPh>
    <rPh sb="18" eb="20">
      <t>セイド</t>
    </rPh>
    <rPh sb="21" eb="23">
      <t>ドウニュウ</t>
    </rPh>
    <phoneticPr fontId="12"/>
  </si>
  <si>
    <t>制度の導入について</t>
    <rPh sb="0" eb="2">
      <t>セイド</t>
    </rPh>
    <rPh sb="3" eb="5">
      <t>ドウニュウ</t>
    </rPh>
    <phoneticPr fontId="12"/>
  </si>
  <si>
    <t>就業規則の労働基準監督署受領印の日付
※令和8年6月22日以降に届け出ること</t>
    <rPh sb="0" eb="2">
      <t>シュウギョウ</t>
    </rPh>
    <rPh sb="2" eb="4">
      <t>キソク</t>
    </rPh>
    <rPh sb="12" eb="15">
      <t>ジュリョウイン</t>
    </rPh>
    <rPh sb="16" eb="18">
      <t>ヒヅケ</t>
    </rPh>
    <rPh sb="20" eb="22">
      <t>レイワ</t>
    </rPh>
    <rPh sb="23" eb="24">
      <t>ネン</t>
    </rPh>
    <rPh sb="25" eb="26">
      <t>ツキ</t>
    </rPh>
    <rPh sb="28" eb="29">
      <t>ヒ</t>
    </rPh>
    <rPh sb="29" eb="31">
      <t>イコウ</t>
    </rPh>
    <rPh sb="34" eb="36">
      <t>トドケデ</t>
    </rPh>
    <phoneticPr fontId="12"/>
  </si>
  <si>
    <t>就業規則の該当箇所をマーカーで示しました</t>
    <rPh sb="0" eb="2">
      <t>シュウギョウ</t>
    </rPh>
    <rPh sb="2" eb="4">
      <t>キソク</t>
    </rPh>
    <rPh sb="5" eb="7">
      <t>ガイトウ</t>
    </rPh>
    <rPh sb="7" eb="9">
      <t>カショ</t>
    </rPh>
    <phoneticPr fontId="12"/>
  </si>
  <si>
    <t>令和８年度働く人</t>
    <rPh sb="0" eb="2">
      <t>レイワ</t>
    </rPh>
    <rPh sb="3" eb="5">
      <t>ネンド</t>
    </rPh>
    <rPh sb="5" eb="6">
      <t>ハタラ</t>
    </rPh>
    <rPh sb="7" eb="8">
      <t>ヒト</t>
    </rPh>
    <phoneticPr fontId="12"/>
  </si>
  <si>
    <r>
      <t xml:space="preserve">氏名
</t>
    </r>
    <r>
      <rPr>
        <sz val="9"/>
        <rFont val="ＭＳ Ｐ明朝"/>
        <family val="1"/>
        <charset val="128"/>
      </rPr>
      <t>(支給申請に係る従業員と同一)</t>
    </r>
    <rPh sb="0" eb="2">
      <t>シメイ</t>
    </rPh>
    <rPh sb="4" eb="6">
      <t>シキュウ</t>
    </rPh>
    <rPh sb="6" eb="8">
      <t>シンセイ</t>
    </rPh>
    <rPh sb="9" eb="10">
      <t>カカ</t>
    </rPh>
    <rPh sb="11" eb="14">
      <t>ジュウギョウイン</t>
    </rPh>
    <rPh sb="15" eb="17">
      <t>ドウイツ</t>
    </rPh>
    <phoneticPr fontId="12"/>
  </si>
  <si>
    <r>
      <t>加算申請に係る応援者（同僚）：</t>
    </r>
    <r>
      <rPr>
        <sz val="8"/>
        <color theme="1"/>
        <rFont val="ＭＳ Ｐ明朝"/>
        <family val="1"/>
        <charset val="128"/>
      </rPr>
      <t>最大4名まで記載</t>
    </r>
    <rPh sb="0" eb="2">
      <t>カサン</t>
    </rPh>
    <rPh sb="2" eb="4">
      <t>シンセイ</t>
    </rPh>
    <rPh sb="5" eb="6">
      <t>カカ</t>
    </rPh>
    <rPh sb="7" eb="9">
      <t>オウエン</t>
    </rPh>
    <rPh sb="9" eb="10">
      <t>シャ</t>
    </rPh>
    <rPh sb="11" eb="13">
      <t>ドウリョウ</t>
    </rPh>
    <rPh sb="15" eb="17">
      <t>サイダイ</t>
    </rPh>
    <rPh sb="18" eb="19">
      <t>メイ</t>
    </rPh>
    <rPh sb="21" eb="23">
      <t>キサイ</t>
    </rPh>
    <phoneticPr fontId="12"/>
  </si>
  <si>
    <r>
      <t>育業前の業務状況（業務分担計画）：</t>
    </r>
    <r>
      <rPr>
        <sz val="8"/>
        <color theme="1"/>
        <rFont val="ＭＳ Ｐ明朝"/>
        <family val="1"/>
        <charset val="128"/>
      </rPr>
      <t>対象従業員の育業前に対象従業員および応援者（同僚）と面談した内容をふまえて記載</t>
    </r>
    <rPh sb="0" eb="1">
      <t>イク</t>
    </rPh>
    <rPh sb="1" eb="2">
      <t>ギョウ</t>
    </rPh>
    <rPh sb="2" eb="3">
      <t>マエ</t>
    </rPh>
    <rPh sb="4" eb="6">
      <t>ギョウム</t>
    </rPh>
    <rPh sb="6" eb="8">
      <t>ジョウキョウ</t>
    </rPh>
    <rPh sb="9" eb="11">
      <t>ギョウム</t>
    </rPh>
    <rPh sb="11" eb="13">
      <t>ブンタン</t>
    </rPh>
    <rPh sb="13" eb="15">
      <t>ケイカク</t>
    </rPh>
    <rPh sb="17" eb="19">
      <t>タイショウ</t>
    </rPh>
    <rPh sb="19" eb="22">
      <t>ジュウギョウイン</t>
    </rPh>
    <rPh sb="23" eb="24">
      <t>イク</t>
    </rPh>
    <rPh sb="24" eb="25">
      <t>ギョウ</t>
    </rPh>
    <rPh sb="25" eb="26">
      <t>マエ</t>
    </rPh>
    <rPh sb="27" eb="29">
      <t>タイショウ</t>
    </rPh>
    <rPh sb="29" eb="32">
      <t>ジュウギョウイン</t>
    </rPh>
    <rPh sb="35" eb="37">
      <t>オウエン</t>
    </rPh>
    <rPh sb="37" eb="38">
      <t>シャ</t>
    </rPh>
    <rPh sb="39" eb="41">
      <t>ドウリョウ</t>
    </rPh>
    <rPh sb="43" eb="45">
      <t>メンダン</t>
    </rPh>
    <rPh sb="47" eb="49">
      <t>ナイヨウ</t>
    </rPh>
    <rPh sb="54" eb="56">
      <t>キサイ</t>
    </rPh>
    <phoneticPr fontId="12"/>
  </si>
  <si>
    <r>
      <t>復帰直前の業務状況（業務進捗報告）：</t>
    </r>
    <r>
      <rPr>
        <sz val="8"/>
        <color theme="1"/>
        <rFont val="ＭＳ Ｐ明朝"/>
        <family val="1"/>
        <charset val="128"/>
      </rPr>
      <t>対象従業員の復帰直前に応援者（同僚）と面談した内容をふまえて記載</t>
    </r>
    <rPh sb="0" eb="2">
      <t>フッキ</t>
    </rPh>
    <rPh sb="2" eb="4">
      <t>チョクゼン</t>
    </rPh>
    <rPh sb="5" eb="7">
      <t>ギョウム</t>
    </rPh>
    <rPh sb="7" eb="9">
      <t>ジョウキョウ</t>
    </rPh>
    <rPh sb="10" eb="12">
      <t>ギョウム</t>
    </rPh>
    <rPh sb="12" eb="14">
      <t>シンチョク</t>
    </rPh>
    <rPh sb="14" eb="16">
      <t>ホウコク</t>
    </rPh>
    <rPh sb="18" eb="20">
      <t>タイショウ</t>
    </rPh>
    <rPh sb="20" eb="23">
      <t>ジュウギョウイン</t>
    </rPh>
    <rPh sb="24" eb="26">
      <t>フッキ</t>
    </rPh>
    <rPh sb="26" eb="28">
      <t>チョクゼン</t>
    </rPh>
    <rPh sb="29" eb="31">
      <t>オウエン</t>
    </rPh>
    <rPh sb="31" eb="32">
      <t>シャ</t>
    </rPh>
    <rPh sb="33" eb="35">
      <t>ドウリョウ</t>
    </rPh>
    <rPh sb="37" eb="39">
      <t>メンダン</t>
    </rPh>
    <rPh sb="41" eb="43">
      <t>ナイヨウ</t>
    </rPh>
    <rPh sb="48" eb="50">
      <t>キサイ</t>
    </rPh>
    <phoneticPr fontId="12"/>
  </si>
  <si>
    <r>
      <t xml:space="preserve">報告事項、残務内容、休止・廃止理由
</t>
    </r>
    <r>
      <rPr>
        <sz val="7"/>
        <color theme="1"/>
        <rFont val="ＭＳ Ｐ明朝"/>
        <family val="1"/>
        <charset val="128"/>
      </rPr>
      <t>（対象従業員への申送り内容を記載）</t>
    </r>
    <rPh sb="0" eb="2">
      <t>ホウコク</t>
    </rPh>
    <rPh sb="2" eb="4">
      <t>ジコウ</t>
    </rPh>
    <rPh sb="5" eb="7">
      <t>ザンム</t>
    </rPh>
    <rPh sb="7" eb="9">
      <t>ナイヨウ</t>
    </rPh>
    <rPh sb="10" eb="12">
      <t>キュウシ</t>
    </rPh>
    <rPh sb="13" eb="15">
      <t>ハイシ</t>
    </rPh>
    <rPh sb="15" eb="17">
      <t>リユウ</t>
    </rPh>
    <rPh sb="19" eb="21">
      <t>タイショウ</t>
    </rPh>
    <rPh sb="21" eb="24">
      <t>ジュウギョウイン</t>
    </rPh>
    <rPh sb="26" eb="28">
      <t>モウシオク</t>
    </rPh>
    <rPh sb="29" eb="31">
      <t>ナイヨウ</t>
    </rPh>
    <rPh sb="32" eb="34">
      <t>キサイ</t>
    </rPh>
    <phoneticPr fontId="12"/>
  </si>
  <si>
    <r>
      <rPr>
        <sz val="6"/>
        <color theme="1"/>
        <rFont val="ＭＳ Ｐ明朝"/>
        <family val="1"/>
        <charset val="128"/>
      </rPr>
      <t>分担割合</t>
    </r>
    <r>
      <rPr>
        <sz val="7"/>
        <color theme="1"/>
        <rFont val="ＭＳ Ｐ明朝"/>
        <family val="1"/>
        <charset val="128"/>
      </rPr>
      <t xml:space="preserve">
対象従業員：応援者（同僚）</t>
    </r>
    <rPh sb="0" eb="2">
      <t>ブンタン</t>
    </rPh>
    <rPh sb="2" eb="4">
      <t>ワリアイ</t>
    </rPh>
    <phoneticPr fontId="12"/>
  </si>
  <si>
    <r>
      <t>育業推進取組計画：</t>
    </r>
    <r>
      <rPr>
        <sz val="8"/>
        <color theme="1"/>
        <rFont val="ＭＳ Ｐ明朝"/>
        <family val="1"/>
        <charset val="128"/>
      </rPr>
      <t>従業員が気兼ねなく育業できるように企業としてどのような取組をしていくかプランを記載</t>
    </r>
    <rPh sb="0" eb="1">
      <t>イク</t>
    </rPh>
    <rPh sb="1" eb="2">
      <t>ギョウ</t>
    </rPh>
    <rPh sb="2" eb="4">
      <t>スイシン</t>
    </rPh>
    <rPh sb="4" eb="6">
      <t>トリクミ</t>
    </rPh>
    <rPh sb="6" eb="8">
      <t>ケイカク</t>
    </rPh>
    <rPh sb="9" eb="12">
      <t>ジュウギョウイン</t>
    </rPh>
    <rPh sb="13" eb="15">
      <t>キガ</t>
    </rPh>
    <rPh sb="18" eb="19">
      <t>イク</t>
    </rPh>
    <rPh sb="19" eb="20">
      <t>ギョウ</t>
    </rPh>
    <rPh sb="26" eb="28">
      <t>キギョウ</t>
    </rPh>
    <rPh sb="36" eb="38">
      <t>トリクミ</t>
    </rPh>
    <rPh sb="48" eb="50">
      <t>キサイ</t>
    </rPh>
    <phoneticPr fontId="12"/>
  </si>
  <si>
    <r>
      <t>育業応援プランシート</t>
    </r>
    <r>
      <rPr>
        <b/>
        <sz val="12"/>
        <color rgb="FFFF0000"/>
        <rFont val="ＭＳ Ｐ明朝"/>
        <family val="1"/>
        <charset val="128"/>
      </rPr>
      <t>（変更）</t>
    </r>
    <r>
      <rPr>
        <sz val="8"/>
        <color theme="1"/>
        <rFont val="ＭＳ Ｐ明朝"/>
        <family val="1"/>
        <charset val="128"/>
      </rPr>
      <t>※変更部分のみ記入のこと</t>
    </r>
    <rPh sb="0" eb="1">
      <t>イク</t>
    </rPh>
    <rPh sb="1" eb="2">
      <t>ギョウ</t>
    </rPh>
    <rPh sb="2" eb="4">
      <t>オウエン</t>
    </rPh>
    <rPh sb="11" eb="13">
      <t>ヘンコウ</t>
    </rPh>
    <phoneticPr fontId="12"/>
  </si>
  <si>
    <r>
      <t>作成年月日</t>
    </r>
    <r>
      <rPr>
        <sz val="9"/>
        <rFont val="ＭＳ Ｐ明朝"/>
        <family val="1"/>
        <charset val="128"/>
      </rPr>
      <t xml:space="preserve"> （令和8年6月22日以降の日付）</t>
    </r>
    <rPh sb="0" eb="2">
      <t>サクセイ</t>
    </rPh>
    <rPh sb="2" eb="5">
      <t>ネンガッピ</t>
    </rPh>
    <rPh sb="19" eb="21">
      <t>ヒヅケ</t>
    </rPh>
    <phoneticPr fontId="12"/>
  </si>
  <si>
    <t xml:space="preserve"> いいえ</t>
    <phoneticPr fontId="12"/>
  </si>
  <si>
    <t>年２</t>
    <rPh sb="0" eb="1">
      <t>ネン</t>
    </rPh>
    <phoneticPr fontId="12"/>
  </si>
  <si>
    <r>
      <rPr>
        <sz val="12"/>
        <color theme="1"/>
        <rFont val="ＭＳ 明朝"/>
        <family val="1"/>
        <charset val="128"/>
      </rPr>
      <t>A</t>
    </r>
    <r>
      <rPr>
        <sz val="11"/>
        <color theme="1"/>
        <rFont val="ＭＳ 明朝"/>
        <family val="1"/>
        <charset val="128"/>
      </rPr>
      <t>　農業・林業</t>
    </r>
    <rPh sb="2" eb="4">
      <t>ノウギョウ</t>
    </rPh>
    <rPh sb="5" eb="7">
      <t>リンギョウ</t>
    </rPh>
    <phoneticPr fontId="2"/>
  </si>
  <si>
    <t>B　漁業</t>
    <rPh sb="2" eb="4">
      <t>ギョギョウ</t>
    </rPh>
    <phoneticPr fontId="2"/>
  </si>
  <si>
    <t>C　鉱業・採石業・砂利採取業</t>
    <rPh sb="2" eb="4">
      <t>コウギョウ</t>
    </rPh>
    <rPh sb="5" eb="8">
      <t>サイセキギョウ</t>
    </rPh>
    <rPh sb="9" eb="11">
      <t>ジャリ</t>
    </rPh>
    <rPh sb="11" eb="14">
      <t>サイシュギョウ</t>
    </rPh>
    <phoneticPr fontId="2"/>
  </si>
  <si>
    <t>D　建設業</t>
    <rPh sb="2" eb="5">
      <t>ケンセツギョウ</t>
    </rPh>
    <phoneticPr fontId="2"/>
  </si>
  <si>
    <t>E　製造業</t>
    <rPh sb="2" eb="5">
      <t>セイゾウギョウ</t>
    </rPh>
    <phoneticPr fontId="2"/>
  </si>
  <si>
    <t>F　電気・ガス・熱供給・水道業</t>
    <rPh sb="2" eb="4">
      <t>デンキ</t>
    </rPh>
    <rPh sb="8" eb="9">
      <t>ネツ</t>
    </rPh>
    <rPh sb="9" eb="11">
      <t>キョウキュウ</t>
    </rPh>
    <rPh sb="12" eb="14">
      <t>スイドウ</t>
    </rPh>
    <rPh sb="14" eb="15">
      <t>ギョウ</t>
    </rPh>
    <phoneticPr fontId="2"/>
  </si>
  <si>
    <t>G　情報通信業</t>
    <rPh sb="2" eb="4">
      <t>ジョウホウ</t>
    </rPh>
    <rPh sb="4" eb="7">
      <t>ツウシンギョウ</t>
    </rPh>
    <phoneticPr fontId="2"/>
  </si>
  <si>
    <t>H　運輸業、郵便業</t>
    <rPh sb="2" eb="5">
      <t>ウンユギョウ</t>
    </rPh>
    <rPh sb="6" eb="8">
      <t>ユウビン</t>
    </rPh>
    <rPh sb="8" eb="9">
      <t>ギョウ</t>
    </rPh>
    <phoneticPr fontId="2"/>
  </si>
  <si>
    <t>I　卸売業、小売業</t>
    <rPh sb="2" eb="3">
      <t>オロシ</t>
    </rPh>
    <rPh sb="3" eb="4">
      <t>ウ</t>
    </rPh>
    <rPh sb="4" eb="5">
      <t>ギョウ</t>
    </rPh>
    <rPh sb="6" eb="9">
      <t>コウリギョウ</t>
    </rPh>
    <phoneticPr fontId="2"/>
  </si>
  <si>
    <t>J　金融業、保険業</t>
    <rPh sb="2" eb="5">
      <t>キンユウギョウ</t>
    </rPh>
    <rPh sb="6" eb="9">
      <t>ホケンギョウ</t>
    </rPh>
    <phoneticPr fontId="2"/>
  </si>
  <si>
    <t>L　学術研究、専門・技術サービス業</t>
    <rPh sb="2" eb="4">
      <t>ガクジュツ</t>
    </rPh>
    <rPh sb="4" eb="6">
      <t>ケンキュウ</t>
    </rPh>
    <rPh sb="7" eb="9">
      <t>センモン</t>
    </rPh>
    <rPh sb="10" eb="12">
      <t>ギジュツ</t>
    </rPh>
    <rPh sb="16" eb="17">
      <t>ギョウ</t>
    </rPh>
    <phoneticPr fontId="2"/>
  </si>
  <si>
    <t>M　宿泊業、飲食サービス業</t>
    <rPh sb="2" eb="4">
      <t>シュクハク</t>
    </rPh>
    <rPh sb="4" eb="5">
      <t>ギョウ</t>
    </rPh>
    <rPh sb="6" eb="8">
      <t>インショク</t>
    </rPh>
    <rPh sb="12" eb="13">
      <t>ギョウ</t>
    </rPh>
    <phoneticPr fontId="2"/>
  </si>
  <si>
    <t>N　生活関連サービス業、娯楽業</t>
    <rPh sb="2" eb="4">
      <t>セイカツ</t>
    </rPh>
    <rPh sb="4" eb="6">
      <t>カンレン</t>
    </rPh>
    <rPh sb="10" eb="11">
      <t>ギョウ</t>
    </rPh>
    <rPh sb="12" eb="15">
      <t>ゴラクギョウ</t>
    </rPh>
    <phoneticPr fontId="2"/>
  </si>
  <si>
    <t>O　教育、学習支援業</t>
    <rPh sb="2" eb="4">
      <t>キョウイク</t>
    </rPh>
    <rPh sb="5" eb="7">
      <t>ガクシュウ</t>
    </rPh>
    <rPh sb="7" eb="9">
      <t>シエン</t>
    </rPh>
    <rPh sb="9" eb="10">
      <t>ギョウ</t>
    </rPh>
    <phoneticPr fontId="2"/>
  </si>
  <si>
    <t>P　医療、福祉</t>
    <rPh sb="2" eb="4">
      <t>イリョウ</t>
    </rPh>
    <rPh sb="5" eb="7">
      <t>フクシ</t>
    </rPh>
    <phoneticPr fontId="2"/>
  </si>
  <si>
    <t>Q　複合サービス事業</t>
    <rPh sb="2" eb="4">
      <t>フクゴウ</t>
    </rPh>
    <rPh sb="8" eb="10">
      <t>ジギョウ</t>
    </rPh>
    <phoneticPr fontId="2"/>
  </si>
  <si>
    <t>R　サービス業（他に分類されないもの）</t>
    <rPh sb="6" eb="7">
      <t>ギョウ</t>
    </rPh>
    <rPh sb="8" eb="9">
      <t>ホカ</t>
    </rPh>
    <rPh sb="10" eb="12">
      <t>ブンルイ</t>
    </rPh>
    <phoneticPr fontId="2"/>
  </si>
  <si>
    <t>S　公務（他に分類されるものを除く）</t>
    <rPh sb="2" eb="4">
      <t>コウム</t>
    </rPh>
    <rPh sb="5" eb="6">
      <t>ホカ</t>
    </rPh>
    <rPh sb="7" eb="9">
      <t>ブンルイ</t>
    </rPh>
    <rPh sb="15" eb="16">
      <t>ノゾ</t>
    </rPh>
    <phoneticPr fontId="2"/>
  </si>
  <si>
    <t>T　分類不能の産業</t>
    <rPh sb="2" eb="4">
      <t>ブンルイ</t>
    </rPh>
    <rPh sb="4" eb="6">
      <t>フノウ</t>
    </rPh>
    <rPh sb="7" eb="9">
      <t>サンギョウ</t>
    </rPh>
    <phoneticPr fontId="2"/>
  </si>
  <si>
    <t>←式あり</t>
    <rPh sb="1" eb="2">
      <t>シキ</t>
    </rPh>
    <phoneticPr fontId="12"/>
  </si>
  <si>
    <t>非表示列</t>
    <rPh sb="0" eb="4">
      <t>ヒヒョウジレツ</t>
    </rPh>
    <phoneticPr fontId="12"/>
  </si>
  <si>
    <t>支給対象となる同僚の賃金台帳の添付（支給対象となる人数・期間分）</t>
    <rPh sb="0" eb="2">
      <t>シキュウ</t>
    </rPh>
    <rPh sb="2" eb="4">
      <t>タイショウ</t>
    </rPh>
    <rPh sb="7" eb="9">
      <t>ドウリョウ</t>
    </rPh>
    <rPh sb="10" eb="12">
      <t>チンギン</t>
    </rPh>
    <rPh sb="12" eb="14">
      <t>ダイチョウ</t>
    </rPh>
    <rPh sb="15" eb="17">
      <t>テンプ</t>
    </rPh>
    <rPh sb="18" eb="20">
      <t>シキュウ</t>
    </rPh>
    <rPh sb="20" eb="22">
      <t>タイショウ</t>
    </rPh>
    <rPh sb="25" eb="27">
      <t>ニンズウ</t>
    </rPh>
    <rPh sb="28" eb="30">
      <t>キカン</t>
    </rPh>
    <rPh sb="30" eb="31">
      <t>ブン</t>
    </rPh>
    <phoneticPr fontId="12"/>
  </si>
  <si>
    <t>空白行チェック</t>
    <rPh sb="0" eb="3">
      <t>クウハクギョウ</t>
    </rPh>
    <phoneticPr fontId="12"/>
  </si>
  <si>
    <t>非表示行</t>
    <rPh sb="0" eb="4">
      <t>ヒヒョウジギョウ</t>
    </rPh>
    <phoneticPr fontId="12"/>
  </si>
  <si>
    <t>※業務分担計画に当初予定から変更があった場合は、この育業応援プランシート（変更）を合わせて提出してください。</t>
    <phoneticPr fontId="12"/>
  </si>
  <si>
    <t>）</t>
    <phoneticPr fontId="12"/>
  </si>
  <si>
    <t>就業規則の労働基準監督署受領印の日付
※令和8年6月22日以降に届け出ること</t>
    <rPh sb="0" eb="2">
      <t>シュウギョウ</t>
    </rPh>
    <rPh sb="2" eb="4">
      <t>キソク</t>
    </rPh>
    <rPh sb="12" eb="15">
      <t>ジュリョウイン</t>
    </rPh>
    <rPh sb="16" eb="18">
      <t>ヒヅケ</t>
    </rPh>
    <rPh sb="20" eb="22">
      <t>レイワ</t>
    </rPh>
    <rPh sb="23" eb="24">
      <t>ネン</t>
    </rPh>
    <rPh sb="25" eb="26">
      <t>ガツ</t>
    </rPh>
    <rPh sb="28" eb="31">
      <t>ニチイコウ</t>
    </rPh>
    <rPh sb="32" eb="33">
      <t>トド</t>
    </rPh>
    <rPh sb="34" eb="35">
      <t>デ</t>
    </rPh>
    <phoneticPr fontId="12"/>
  </si>
  <si>
    <r>
      <t xml:space="preserve">周知日
</t>
    </r>
    <r>
      <rPr>
        <sz val="10"/>
        <rFont val="ＭＳ Ｐ明朝"/>
        <family val="1"/>
        <charset val="128"/>
      </rPr>
      <t>※令和8年6月22日以降に周知していること</t>
    </r>
    <rPh sb="0" eb="2">
      <t>シュウチ</t>
    </rPh>
    <rPh sb="2" eb="3">
      <t>ビ</t>
    </rPh>
    <rPh sb="17" eb="19">
      <t>シュウチ</t>
    </rPh>
    <phoneticPr fontId="12"/>
  </si>
  <si>
    <t>育業期間
(合計30日以上の育業が対象）</t>
    <rPh sb="0" eb="2">
      <t>イクギョウ</t>
    </rPh>
    <rPh sb="2" eb="4">
      <t>キカン</t>
    </rPh>
    <rPh sb="6" eb="8">
      <t>ゴウケイ</t>
    </rPh>
    <rPh sb="10" eb="11">
      <t>ニチ</t>
    </rPh>
    <rPh sb="11" eb="13">
      <t>イジョウ</t>
    </rPh>
    <rPh sb="14" eb="15">
      <t>イク</t>
    </rPh>
    <rPh sb="15" eb="16">
      <t>ギョウ</t>
    </rPh>
    <rPh sb="17" eb="19">
      <t>タイショウ</t>
    </rPh>
    <phoneticPr fontId="12"/>
  </si>
  <si>
    <t>研修資料</t>
    <rPh sb="0" eb="2">
      <t>ケンシュウ</t>
    </rPh>
    <rPh sb="2" eb="4">
      <t>シリョウ</t>
    </rPh>
    <phoneticPr fontId="12"/>
  </si>
  <si>
    <t>周知日
※令和8年6月22日以降に周知していること</t>
    <rPh sb="0" eb="2">
      <t>シュウチ</t>
    </rPh>
    <rPh sb="2" eb="3">
      <t>ビ</t>
    </rPh>
    <phoneticPr fontId="12"/>
  </si>
  <si>
    <t>A</t>
    <phoneticPr fontId="12"/>
  </si>
  <si>
    <t>月</t>
    <rPh sb="0" eb="1">
      <t>ゲツ</t>
    </rPh>
    <phoneticPr fontId="12"/>
  </si>
  <si>
    <t>期間</t>
    <rPh sb="0" eb="2">
      <t>キカン</t>
    </rPh>
    <phoneticPr fontId="12"/>
  </si>
  <si>
    <t>育業日数</t>
    <rPh sb="0" eb="1">
      <t>イク</t>
    </rPh>
    <rPh sb="1" eb="2">
      <t>ギョウ</t>
    </rPh>
    <phoneticPr fontId="12"/>
  </si>
  <si>
    <t>一時就労日数</t>
    <phoneticPr fontId="12"/>
  </si>
  <si>
    <t>一時就労日数を
差し引いた育業日数</t>
    <rPh sb="0" eb="6">
      <t>イチジシュウロウニッスウ</t>
    </rPh>
    <rPh sb="8" eb="9">
      <t>サ</t>
    </rPh>
    <rPh sb="10" eb="11">
      <t>ヒ</t>
    </rPh>
    <rPh sb="13" eb="14">
      <t>イク</t>
    </rPh>
    <rPh sb="14" eb="15">
      <t>ギョウ</t>
    </rPh>
    <rPh sb="15" eb="17">
      <t>ニッスウ</t>
    </rPh>
    <phoneticPr fontId="12"/>
  </si>
  <si>
    <t>開始：出生日以降であること</t>
    <rPh sb="0" eb="2">
      <t>カイシ</t>
    </rPh>
    <rPh sb="3" eb="6">
      <t>シュッショウビ</t>
    </rPh>
    <rPh sb="6" eb="8">
      <t>イコウ</t>
    </rPh>
    <phoneticPr fontId="12"/>
  </si>
  <si>
    <t>終了：出生日+８週以内であること</t>
    <rPh sb="0" eb="2">
      <t>シュウリョウ</t>
    </rPh>
    <rPh sb="3" eb="6">
      <t>シュッショウビ</t>
    </rPh>
    <rPh sb="8" eb="9">
      <t>シュウ</t>
    </rPh>
    <rPh sb="9" eb="11">
      <t>イナイ</t>
    </rPh>
    <phoneticPr fontId="12"/>
  </si>
  <si>
    <t>産後パパ育休
２回目</t>
    <rPh sb="0" eb="2">
      <t>サンゴ</t>
    </rPh>
    <rPh sb="4" eb="6">
      <t>イクキュウ</t>
    </rPh>
    <rPh sb="8" eb="10">
      <t>カイメ</t>
    </rPh>
    <phoneticPr fontId="12"/>
  </si>
  <si>
    <t>開始：産後パパ１回目より後であること</t>
    <rPh sb="0" eb="2">
      <t>カイシ</t>
    </rPh>
    <rPh sb="3" eb="5">
      <t>サンゴ</t>
    </rPh>
    <rPh sb="8" eb="10">
      <t>カイメ</t>
    </rPh>
    <rPh sb="12" eb="13">
      <t>アト</t>
    </rPh>
    <phoneticPr fontId="12"/>
  </si>
  <si>
    <t>育業１回目</t>
    <rPh sb="3" eb="5">
      <t>カイメ</t>
    </rPh>
    <phoneticPr fontId="12"/>
  </si>
  <si>
    <t>開始：産後休業１，２回目より後であること</t>
    <rPh sb="0" eb="2">
      <t>カイシ</t>
    </rPh>
    <rPh sb="3" eb="5">
      <t>サンゴ</t>
    </rPh>
    <rPh sb="5" eb="7">
      <t>キュウギョウ</t>
    </rPh>
    <rPh sb="10" eb="12">
      <t>カイメ</t>
    </rPh>
    <rPh sb="14" eb="15">
      <t>アト</t>
    </rPh>
    <phoneticPr fontId="12"/>
  </si>
  <si>
    <t>終了：２歳の誕生日以降である場合日数を加算しない</t>
    <rPh sb="0" eb="2">
      <t>シュウリョウ</t>
    </rPh>
    <rPh sb="4" eb="5">
      <t>サイ</t>
    </rPh>
    <rPh sb="6" eb="9">
      <t>タンジョウビ</t>
    </rPh>
    <rPh sb="9" eb="11">
      <t>イコウ</t>
    </rPh>
    <rPh sb="14" eb="16">
      <t>バアイ</t>
    </rPh>
    <rPh sb="16" eb="18">
      <t>ニッスウ</t>
    </rPh>
    <rPh sb="19" eb="21">
      <t>カサン</t>
    </rPh>
    <phoneticPr fontId="12"/>
  </si>
  <si>
    <t>育業２回目</t>
    <rPh sb="3" eb="5">
      <t>カイメ</t>
    </rPh>
    <phoneticPr fontId="12"/>
  </si>
  <si>
    <t>開始：育業１回目終了より後であること</t>
    <rPh sb="0" eb="2">
      <t>カイシ</t>
    </rPh>
    <rPh sb="3" eb="5">
      <t>イクギョウ</t>
    </rPh>
    <rPh sb="6" eb="8">
      <t>カイメ</t>
    </rPh>
    <rPh sb="8" eb="10">
      <t>シュウリョウ</t>
    </rPh>
    <rPh sb="12" eb="13">
      <t>アト</t>
    </rPh>
    <phoneticPr fontId="12"/>
  </si>
  <si>
    <t>月</t>
    <phoneticPr fontId="12"/>
  </si>
  <si>
    <t>日</t>
    <phoneticPr fontId="12"/>
  </si>
  <si>
    <t>開始：育業２回目終了より後であること</t>
    <rPh sb="0" eb="2">
      <t>カイシ</t>
    </rPh>
    <rPh sb="3" eb="5">
      <t>イクギョウ</t>
    </rPh>
    <rPh sb="6" eb="8">
      <t>カイメ</t>
    </rPh>
    <rPh sb="8" eb="10">
      <t>シュウリョウ</t>
    </rPh>
    <rPh sb="12" eb="13">
      <t>アト</t>
    </rPh>
    <phoneticPr fontId="12"/>
  </si>
  <si>
    <t>職場復帰日</t>
    <rPh sb="0" eb="2">
      <t>ショクバ</t>
    </rPh>
    <rPh sb="2" eb="4">
      <t>フッキ</t>
    </rPh>
    <rPh sb="4" eb="5">
      <t>ビ</t>
    </rPh>
    <phoneticPr fontId="12"/>
  </si>
  <si>
    <t>育業日数合計
（一時就労除く）</t>
    <rPh sb="0" eb="1">
      <t>イク</t>
    </rPh>
    <rPh sb="1" eb="2">
      <t>ギョウ</t>
    </rPh>
    <rPh sb="2" eb="4">
      <t>ニッスウ</t>
    </rPh>
    <rPh sb="4" eb="6">
      <t>ゴウケイ</t>
    </rPh>
    <rPh sb="8" eb="10">
      <t>イチジ</t>
    </rPh>
    <rPh sb="10" eb="12">
      <t>シュウロウ</t>
    </rPh>
    <rPh sb="12" eb="13">
      <t>ノゾ</t>
    </rPh>
    <phoneticPr fontId="12"/>
  </si>
  <si>
    <t>計</t>
    <rPh sb="0" eb="1">
      <t>ケイ</t>
    </rPh>
    <phoneticPr fontId="12"/>
  </si>
  <si>
    <t>最終育児休業終了日⇒</t>
  </si>
  <si>
    <t>３パターンごとに必要日数以上であること</t>
    <rPh sb="8" eb="10">
      <t>ヒツヨウ</t>
    </rPh>
    <rPh sb="10" eb="12">
      <t>ニッスウ</t>
    </rPh>
    <rPh sb="12" eb="14">
      <t>イジョウ</t>
    </rPh>
    <phoneticPr fontId="12"/>
  </si>
  <si>
    <t>R7ママでチェックしていた → 産後休業と育業が連続していない場合、申請対象となるのは育業の日数のみとなります</t>
    <phoneticPr fontId="12"/>
  </si>
  <si>
    <t>財団記入欄</t>
    <rPh sb="0" eb="2">
      <t>ｻﾞｲﾀﾞﾝ</t>
    </rPh>
    <rPh sb="2" eb="4">
      <t>ｷﾆｭｳ</t>
    </rPh>
    <rPh sb="4" eb="5">
      <t>ﾗﾝ</t>
    </rPh>
    <phoneticPr fontId="12" type="halfwidthKatakana"/>
  </si>
  <si>
    <t>事実を確認できる書類について</t>
    <rPh sb="0" eb="2">
      <t>ジジツ</t>
    </rPh>
    <rPh sb="3" eb="5">
      <t>カクニン</t>
    </rPh>
    <rPh sb="8" eb="10">
      <t>ショルイ</t>
    </rPh>
    <phoneticPr fontId="12"/>
  </si>
  <si>
    <r>
      <t xml:space="preserve">対象となる期間の育児休業等給付金支給決定通知書の添付（対象となる期間分）
</t>
    </r>
    <r>
      <rPr>
        <b/>
        <sz val="6"/>
        <rFont val="ＭＳ Ｐゴシック"/>
        <family val="3"/>
        <charset val="128"/>
        <scheme val="minor"/>
      </rPr>
      <t>※通算88日以上の育業を確認できる決定通知書を添付すること</t>
    </r>
    <r>
      <rPr>
        <b/>
        <sz val="8"/>
        <rFont val="ＭＳ Ｐゴシック"/>
        <family val="3"/>
        <charset val="128"/>
        <scheme val="minor"/>
      </rPr>
      <t xml:space="preserve">
</t>
    </r>
    <rPh sb="0" eb="2">
      <t>タイショウ</t>
    </rPh>
    <rPh sb="5" eb="7">
      <t>キカン</t>
    </rPh>
    <rPh sb="8" eb="10">
      <t>イクジ</t>
    </rPh>
    <rPh sb="10" eb="12">
      <t>キュウギョウ</t>
    </rPh>
    <rPh sb="12" eb="13">
      <t>トウ</t>
    </rPh>
    <rPh sb="13" eb="16">
      <t>キュウフキン</t>
    </rPh>
    <rPh sb="16" eb="18">
      <t>シキュウ</t>
    </rPh>
    <rPh sb="18" eb="20">
      <t>ケッテイ</t>
    </rPh>
    <rPh sb="20" eb="23">
      <t>ツウチショ</t>
    </rPh>
    <rPh sb="24" eb="26">
      <t>テンプ</t>
    </rPh>
    <rPh sb="27" eb="29">
      <t>タイショウ</t>
    </rPh>
    <rPh sb="32" eb="34">
      <t>キカン</t>
    </rPh>
    <rPh sb="34" eb="35">
      <t>ブン</t>
    </rPh>
    <rPh sb="38" eb="40">
      <t>ツウサン</t>
    </rPh>
    <rPh sb="42" eb="43">
      <t>ニチ</t>
    </rPh>
    <rPh sb="43" eb="45">
      <t>イジョウ</t>
    </rPh>
    <rPh sb="46" eb="48">
      <t>イクギョウ</t>
    </rPh>
    <rPh sb="49" eb="51">
      <t>カクニン</t>
    </rPh>
    <rPh sb="54" eb="56">
      <t>ケッテイ</t>
    </rPh>
    <rPh sb="56" eb="59">
      <t>ツウチショ</t>
    </rPh>
    <rPh sb="60" eb="62">
      <t>テンプ</t>
    </rPh>
    <phoneticPr fontId="12"/>
  </si>
  <si>
    <r>
      <t xml:space="preserve">対象となる期間の育児休業申出書の添付（対象となる期間分）
</t>
    </r>
    <r>
      <rPr>
        <b/>
        <sz val="6"/>
        <rFont val="ＭＳ Ｐゴシック"/>
        <family val="3"/>
        <charset val="128"/>
        <scheme val="minor"/>
      </rPr>
      <t>※通算88日以上の育業を確認できる計画書を添付すること</t>
    </r>
    <rPh sb="0" eb="2">
      <t>タイショウ</t>
    </rPh>
    <rPh sb="5" eb="7">
      <t>キカン</t>
    </rPh>
    <rPh sb="8" eb="10">
      <t>イクジ</t>
    </rPh>
    <rPh sb="10" eb="12">
      <t>キュウギョウ</t>
    </rPh>
    <rPh sb="12" eb="15">
      <t>モウシデショ</t>
    </rPh>
    <rPh sb="16" eb="18">
      <t>テンプ</t>
    </rPh>
    <rPh sb="19" eb="21">
      <t>タイショウ</t>
    </rPh>
    <rPh sb="24" eb="26">
      <t>キカン</t>
    </rPh>
    <rPh sb="26" eb="27">
      <t>ブン</t>
    </rPh>
    <rPh sb="46" eb="49">
      <t>ケイカクショ</t>
    </rPh>
    <phoneticPr fontId="12"/>
  </si>
  <si>
    <t>企業等の名称</t>
    <rPh sb="0" eb="3">
      <t>キギョウトウ</t>
    </rPh>
    <rPh sb="4" eb="6">
      <t>メイショウ</t>
    </rPh>
    <phoneticPr fontId="12"/>
  </si>
  <si>
    <t>産後パパ育休</t>
    <rPh sb="0" eb="2">
      <t>サンゴ</t>
    </rPh>
    <rPh sb="4" eb="6">
      <t>イクキュウ</t>
    </rPh>
    <phoneticPr fontId="12"/>
  </si>
  <si>
    <t>育業日数について</t>
    <phoneticPr fontId="12"/>
  </si>
  <si>
    <t>※　様式１　「３　対象従業員の育業状況」と同様に記載すること</t>
    <phoneticPr fontId="12"/>
  </si>
  <si>
    <t>育業３回目</t>
    <rPh sb="0" eb="2">
      <t>イクギョウ</t>
    </rPh>
    <rPh sb="3" eb="5">
      <t>カイメ</t>
    </rPh>
    <phoneticPr fontId="12"/>
  </si>
  <si>
    <t>事業開始日</t>
    <rPh sb="0" eb="2">
      <t>ジギョウ</t>
    </rPh>
    <rPh sb="2" eb="4">
      <t>カイシ</t>
    </rPh>
    <rPh sb="4" eb="5">
      <t>ヒ</t>
    </rPh>
    <phoneticPr fontId="12"/>
  </si>
  <si>
    <t>日数（計算）</t>
    <rPh sb="0" eb="2">
      <t>ニッスウ</t>
    </rPh>
    <rPh sb="3" eb="5">
      <t>ケイサン</t>
    </rPh>
    <phoneticPr fontId="12"/>
  </si>
  <si>
    <t>日数（入力）</t>
    <rPh sb="0" eb="2">
      <t>ニッスウ</t>
    </rPh>
    <rPh sb="3" eb="5">
      <t>ニュウリョク</t>
    </rPh>
    <phoneticPr fontId="12"/>
  </si>
  <si>
    <t>日付逆転</t>
    <rPh sb="0" eb="2">
      <t>ヒヅケ</t>
    </rPh>
    <rPh sb="2" eb="4">
      <t>ギャクテン</t>
    </rPh>
    <phoneticPr fontId="12"/>
  </si>
  <si>
    <t>加算⑥  育児と仕事の両立に向けた社内研修の実施</t>
    <rPh sb="0" eb="2">
      <t>カサン</t>
    </rPh>
    <rPh sb="5" eb="7">
      <t>イクジ</t>
    </rPh>
    <rPh sb="8" eb="10">
      <t>シゴト</t>
    </rPh>
    <rPh sb="11" eb="13">
      <t>リョウリツ</t>
    </rPh>
    <rPh sb="14" eb="15">
      <t>ム</t>
    </rPh>
    <rPh sb="17" eb="19">
      <t>シャナイ</t>
    </rPh>
    <rPh sb="19" eb="21">
      <t>ケンシュウ</t>
    </rPh>
    <rPh sb="22" eb="24">
      <t>ジッシ</t>
    </rPh>
    <phoneticPr fontId="12"/>
  </si>
  <si>
    <t>年間研修計画等の日付
※令和8年6月22日以降に作成していること</t>
    <rPh sb="0" eb="2">
      <t>ネンカン</t>
    </rPh>
    <rPh sb="2" eb="4">
      <t>ケンシュウ</t>
    </rPh>
    <rPh sb="4" eb="6">
      <t>ケイカク</t>
    </rPh>
    <rPh sb="6" eb="7">
      <t>トウ</t>
    </rPh>
    <rPh sb="8" eb="10">
      <t>ヒヅケ</t>
    </rPh>
    <rPh sb="12" eb="14">
      <t>レイワ</t>
    </rPh>
    <rPh sb="15" eb="16">
      <t>ネン</t>
    </rPh>
    <rPh sb="17" eb="18">
      <t>ツキ</t>
    </rPh>
    <rPh sb="20" eb="21">
      <t>ヒ</t>
    </rPh>
    <rPh sb="21" eb="23">
      <t>イコウ</t>
    </rPh>
    <rPh sb="24" eb="26">
      <t>サクセイ</t>
    </rPh>
    <phoneticPr fontId="12"/>
  </si>
  <si>
    <t>計画内容がわかる書類の添付</t>
    <rPh sb="0" eb="2">
      <t>ケイカク</t>
    </rPh>
    <rPh sb="2" eb="4">
      <t>ナイヨウ</t>
    </rPh>
    <rPh sb="8" eb="10">
      <t>ショルイ</t>
    </rPh>
    <rPh sb="11" eb="13">
      <t>テンプ</t>
    </rPh>
    <phoneticPr fontId="12"/>
  </si>
  <si>
    <t>今後の実施について</t>
    <rPh sb="0" eb="2">
      <t>コンゴ</t>
    </rPh>
    <rPh sb="3" eb="5">
      <t>ジッシ</t>
    </rPh>
    <phoneticPr fontId="12"/>
  </si>
  <si>
    <t>加算⑦   産後パパ育休＋２か月以上の育業　相当</t>
    <rPh sb="0" eb="2">
      <t>カサン</t>
    </rPh>
    <rPh sb="6" eb="8">
      <t>サンゴ</t>
    </rPh>
    <rPh sb="10" eb="12">
      <t>イクキュウ</t>
    </rPh>
    <rPh sb="15" eb="18">
      <t>ゲツイジョウ</t>
    </rPh>
    <rPh sb="19" eb="20">
      <t>イク</t>
    </rPh>
    <rPh sb="20" eb="21">
      <t>ギョウ</t>
    </rPh>
    <rPh sb="22" eb="24">
      <t>ソウトウ</t>
    </rPh>
    <phoneticPr fontId="12"/>
  </si>
  <si>
    <t>対象従業員が男性で、 産後パパ育休＋１か月以上の育業相当（通算58日以上）に加えて１か月以上（通算88日以上）の育業をしている</t>
    <rPh sb="0" eb="5">
      <t>タイショウジュウギョウイン</t>
    </rPh>
    <rPh sb="6" eb="8">
      <t>ダンセイ</t>
    </rPh>
    <rPh sb="11" eb="13">
      <t>サンゴ</t>
    </rPh>
    <rPh sb="15" eb="17">
      <t>イクキュウ</t>
    </rPh>
    <rPh sb="20" eb="21">
      <t>ゲツ</t>
    </rPh>
    <rPh sb="21" eb="23">
      <t>イジョウ</t>
    </rPh>
    <rPh sb="24" eb="28">
      <t>イクギョウソウトウ</t>
    </rPh>
    <rPh sb="29" eb="31">
      <t>ツウサン</t>
    </rPh>
    <rPh sb="33" eb="34">
      <t>ニチ</t>
    </rPh>
    <rPh sb="34" eb="36">
      <t>イジョウ</t>
    </rPh>
    <rPh sb="38" eb="39">
      <t>クワ</t>
    </rPh>
    <rPh sb="43" eb="46">
      <t>ゲツイジョウ</t>
    </rPh>
    <rPh sb="47" eb="49">
      <t>ツウサン</t>
    </rPh>
    <rPh sb="51" eb="54">
      <t>ニチイジョウ</t>
    </rPh>
    <rPh sb="56" eb="58">
      <t>イクギョウ</t>
    </rPh>
    <phoneticPr fontId="12"/>
  </si>
  <si>
    <t>FROM</t>
    <phoneticPr fontId="12"/>
  </si>
  <si>
    <t>TO</t>
    <phoneticPr fontId="12"/>
  </si>
  <si>
    <t>育業２回目</t>
  </si>
  <si>
    <t>育業１回目</t>
  </si>
  <si>
    <t>産後パパ育休２回目</t>
  </si>
  <si>
    <t>期 間</t>
    <rPh sb="0" eb="1">
      <t>キ</t>
    </rPh>
    <rPh sb="2" eb="3">
      <t>アイダ</t>
    </rPh>
    <phoneticPr fontId="12"/>
  </si>
  <si>
    <r>
      <t xml:space="preserve">所属部署
</t>
    </r>
    <r>
      <rPr>
        <sz val="9"/>
        <rFont val="ＭＳ Ｐ明朝"/>
        <family val="1"/>
        <charset val="128"/>
      </rPr>
      <t>(最小単位まで漏れなく記載)</t>
    </r>
    <rPh sb="0" eb="2">
      <t>ショゾク</t>
    </rPh>
    <rPh sb="2" eb="4">
      <t>ブショ</t>
    </rPh>
    <rPh sb="6" eb="8">
      <t>サイショウ</t>
    </rPh>
    <rPh sb="8" eb="10">
      <t>タンイ</t>
    </rPh>
    <rPh sb="12" eb="13">
      <t>モ</t>
    </rPh>
    <rPh sb="16" eb="18">
      <t>キサイ</t>
    </rPh>
    <phoneticPr fontId="12"/>
  </si>
  <si>
    <t xml:space="preserve"> 人　　　（内訳：男性</t>
    <rPh sb="1" eb="2">
      <t>ヒト</t>
    </rPh>
    <rPh sb="6" eb="8">
      <t>ウチワケ</t>
    </rPh>
    <rPh sb="9" eb="11">
      <t>ダンセイ</t>
    </rPh>
    <phoneticPr fontId="12"/>
  </si>
  <si>
    <t xml:space="preserve"> 人　女性</t>
    <rPh sb="1" eb="2">
      <t>ニン</t>
    </rPh>
    <rPh sb="3" eb="5">
      <t>ジョセイ</t>
    </rPh>
    <phoneticPr fontId="12"/>
  </si>
  <si>
    <t xml:space="preserve"> 人）</t>
    <rPh sb="1" eb="2">
      <t>ニン</t>
    </rPh>
    <phoneticPr fontId="12"/>
  </si>
  <si>
    <t>　日</t>
    <rPh sb="1" eb="2">
      <t>ヒ</t>
    </rPh>
    <phoneticPr fontId="12"/>
  </si>
  <si>
    <t>育業日数合計　（一時就労除く）　　</t>
    <rPh sb="0" eb="4">
      <t>イクギョウニッスウ</t>
    </rPh>
    <rPh sb="4" eb="6">
      <t>ゴウケイ</t>
    </rPh>
    <rPh sb="8" eb="12">
      <t>イチジシュウロウ</t>
    </rPh>
    <rPh sb="12" eb="13">
      <t>ノゾ</t>
    </rPh>
    <phoneticPr fontId="12"/>
  </si>
  <si>
    <t>　添付しました</t>
    <rPh sb="1" eb="3">
      <t>テンプ</t>
    </rPh>
    <phoneticPr fontId="12"/>
  </si>
  <si>
    <t>←式あり　通算88日以上</t>
    <rPh sb="1" eb="2">
      <t>シキ</t>
    </rPh>
    <rPh sb="5" eb="7">
      <t>ツウサン</t>
    </rPh>
    <rPh sb="9" eb="10">
      <t>ニチ</t>
    </rPh>
    <rPh sb="10" eb="12">
      <t>イジョウ</t>
    </rPh>
    <phoneticPr fontId="12"/>
  </si>
  <si>
    <t>一時就労日数を差し引いた育業日数</t>
    <rPh sb="0" eb="2">
      <t>イチジ</t>
    </rPh>
    <rPh sb="2" eb="6">
      <t>シュウロウニッスウ</t>
    </rPh>
    <rPh sb="7" eb="8">
      <t>サ</t>
    </rPh>
    <rPh sb="9" eb="10">
      <t>ヒ</t>
    </rPh>
    <rPh sb="12" eb="14">
      <t>イクギョウ</t>
    </rPh>
    <rPh sb="14" eb="16">
      <t>ニッスウ</t>
    </rPh>
    <phoneticPr fontId="12"/>
  </si>
  <si>
    <r>
      <t xml:space="preserve">対象となる期間の育児休業申出書の添付
（対象となる期間分）
</t>
    </r>
    <r>
      <rPr>
        <b/>
        <sz val="11"/>
        <rFont val="ＭＳ Ｐ明朝"/>
        <family val="1"/>
        <charset val="128"/>
      </rPr>
      <t xml:space="preserve">
※通算88日以上の育業を確認できる申出書を添付すること</t>
    </r>
    <rPh sb="0" eb="2">
      <t>タイショウ</t>
    </rPh>
    <rPh sb="5" eb="7">
      <t>キカン</t>
    </rPh>
    <rPh sb="8" eb="10">
      <t>イクジ</t>
    </rPh>
    <rPh sb="10" eb="12">
      <t>キュウギョウ</t>
    </rPh>
    <rPh sb="12" eb="15">
      <t>モウシデショ</t>
    </rPh>
    <rPh sb="16" eb="18">
      <t>テンプ</t>
    </rPh>
    <rPh sb="20" eb="22">
      <t>タイショウ</t>
    </rPh>
    <rPh sb="25" eb="27">
      <t>キカン</t>
    </rPh>
    <rPh sb="27" eb="28">
      <t>ブン</t>
    </rPh>
    <rPh sb="48" eb="51">
      <t>モウシデショ</t>
    </rPh>
    <phoneticPr fontId="12"/>
  </si>
  <si>
    <r>
      <t xml:space="preserve"> </t>
    </r>
    <r>
      <rPr>
        <sz val="9"/>
        <rFont val="ＭＳ Ｐ明朝"/>
        <family val="1"/>
        <charset val="128"/>
      </rPr>
      <t>その他
(評価制度)</t>
    </r>
    <rPh sb="6" eb="8">
      <t>ヒョウカ</t>
    </rPh>
    <rPh sb="8" eb="10">
      <t>セイド</t>
    </rPh>
    <phoneticPr fontId="12"/>
  </si>
  <si>
    <t>産後休業または産後パパ育休</t>
    <rPh sb="0" eb="2">
      <t>サンゴ</t>
    </rPh>
    <rPh sb="2" eb="4">
      <t>キュウギョウ</t>
    </rPh>
    <rPh sb="7" eb="9">
      <t>サンゴ</t>
    </rPh>
    <rPh sb="11" eb="13">
      <t>イクキュウ</t>
    </rPh>
    <phoneticPr fontId="12"/>
  </si>
  <si>
    <t>加算③   男性管理職の育業とロールモデルとしての社内周知</t>
    <rPh sb="0" eb="2">
      <t>カサン</t>
    </rPh>
    <rPh sb="6" eb="8">
      <t>ダンセイ</t>
    </rPh>
    <rPh sb="8" eb="10">
      <t>カンリ</t>
    </rPh>
    <rPh sb="10" eb="11">
      <t>ショク</t>
    </rPh>
    <rPh sb="12" eb="13">
      <t>イク</t>
    </rPh>
    <rPh sb="13" eb="14">
      <t>ギョウ</t>
    </rPh>
    <rPh sb="25" eb="27">
      <t>シャナイ</t>
    </rPh>
    <rPh sb="27" eb="29">
      <t>シュウチ</t>
    </rPh>
    <phoneticPr fontId="12"/>
  </si>
  <si>
    <t>他社・他機関等と合同で開催</t>
    <rPh sb="0" eb="2">
      <t>タシャ</t>
    </rPh>
    <rPh sb="3" eb="4">
      <t>タ</t>
    </rPh>
    <rPh sb="4" eb="6">
      <t>キカン</t>
    </rPh>
    <rPh sb="6" eb="7">
      <t>トウ</t>
    </rPh>
    <rPh sb="8" eb="10">
      <t>ゴウドウ</t>
    </rPh>
    <phoneticPr fontId="12"/>
  </si>
  <si>
    <t>加算⑦   産後パパ育休＋２か月以上の育業相当の育業をしたこと</t>
    <phoneticPr fontId="12"/>
  </si>
  <si>
    <t>↓　２歳越えも含む</t>
    <rPh sb="3" eb="4">
      <t>サイ</t>
    </rPh>
    <rPh sb="4" eb="5">
      <t>コ</t>
    </rPh>
    <rPh sb="7" eb="8">
      <t>フク</t>
    </rPh>
    <phoneticPr fontId="12"/>
  </si>
  <si>
    <t>↓２歳越え、一時就労も含む</t>
    <rPh sb="2" eb="3">
      <t>サイ</t>
    </rPh>
    <rPh sb="3" eb="4">
      <t>コ</t>
    </rPh>
    <rPh sb="6" eb="10">
      <t>イチジシュウロウ</t>
    </rPh>
    <rPh sb="11" eb="12">
      <t>フク</t>
    </rPh>
    <phoneticPr fontId="12"/>
  </si>
  <si>
    <t>開催時期（予定）</t>
    <rPh sb="0" eb="2">
      <t>カイサイ</t>
    </rPh>
    <rPh sb="2" eb="4">
      <t>ジキ</t>
    </rPh>
    <rPh sb="5" eb="7">
      <t>ヨテイ</t>
    </rPh>
    <phoneticPr fontId="12"/>
  </si>
  <si>
    <r>
      <t xml:space="preserve">育業日数について      </t>
    </r>
    <r>
      <rPr>
        <b/>
        <sz val="11"/>
        <rFont val="ＭＳ Ｐ明朝"/>
        <family val="1"/>
        <charset val="128"/>
      </rPr>
      <t>※様式第１号申請書2ページ「3 対象従業員の育業状況」と同様に記載すること</t>
    </r>
    <rPh sb="0" eb="2">
      <t>イクギョウ</t>
    </rPh>
    <rPh sb="2" eb="4">
      <t>ニッスウ</t>
    </rPh>
    <rPh sb="15" eb="16">
      <t>ダイ</t>
    </rPh>
    <rPh sb="17" eb="18">
      <t>ゴウ</t>
    </rPh>
    <rPh sb="18" eb="21">
      <t>シンセイショ</t>
    </rPh>
    <phoneticPr fontId="12"/>
  </si>
  <si>
    <r>
      <t>対象従業員について　　</t>
    </r>
    <r>
      <rPr>
        <b/>
        <sz val="11"/>
        <rFont val="ＭＳ Ｐ明朝"/>
        <family val="1"/>
        <charset val="128"/>
      </rPr>
      <t>※様式第１号申請書2ページ「3 対象従業員の育業状況」と同様に記載すること</t>
    </r>
    <rPh sb="0" eb="5">
      <t>タイショウジュウギョウイン</t>
    </rPh>
    <rPh sb="12" eb="14">
      <t>ヨウシキ</t>
    </rPh>
    <phoneticPr fontId="12"/>
  </si>
  <si>
    <r>
      <t xml:space="preserve">合計支給額
</t>
    </r>
    <r>
      <rPr>
        <sz val="8"/>
        <rFont val="ＭＳ Ｐ明朝"/>
        <family val="1"/>
        <charset val="128"/>
      </rPr>
      <t>※手当を合計20万円以上支給した場合が対象</t>
    </r>
    <rPh sb="0" eb="2">
      <t>ゴウケイ</t>
    </rPh>
    <rPh sb="2" eb="5">
      <t>シキュウガク</t>
    </rPh>
    <rPh sb="7" eb="9">
      <t>テアテ</t>
    </rPh>
    <rPh sb="10" eb="12">
      <t>ゴウケイ</t>
    </rPh>
    <rPh sb="14" eb="16">
      <t>マンエン</t>
    </rPh>
    <rPh sb="16" eb="18">
      <t>イジョウ</t>
    </rPh>
    <rPh sb="18" eb="20">
      <t>シキュウ</t>
    </rPh>
    <rPh sb="22" eb="24">
      <t>バアイ</t>
    </rPh>
    <rPh sb="25" eb="27">
      <t>タイショウ</t>
    </rPh>
    <phoneticPr fontId="12"/>
  </si>
  <si>
    <r>
      <t xml:space="preserve">対象となる期間の育児休業等給付金支給決定通知書の添付（対象となる期間分）
</t>
    </r>
    <r>
      <rPr>
        <b/>
        <sz val="11"/>
        <rFont val="ＭＳ Ｐ明朝"/>
        <family val="1"/>
        <charset val="128"/>
      </rPr>
      <t xml:space="preserve">
※通算88日以上の育業を確認できる決定通知書を添付すること</t>
    </r>
    <rPh sb="0" eb="2">
      <t>タイショウ</t>
    </rPh>
    <rPh sb="5" eb="7">
      <t>キカン</t>
    </rPh>
    <rPh sb="8" eb="10">
      <t>イクジ</t>
    </rPh>
    <rPh sb="10" eb="12">
      <t>キュウギョウ</t>
    </rPh>
    <rPh sb="12" eb="13">
      <t>トウ</t>
    </rPh>
    <rPh sb="13" eb="16">
      <t>キュウフキン</t>
    </rPh>
    <rPh sb="16" eb="18">
      <t>シキュウ</t>
    </rPh>
    <rPh sb="18" eb="20">
      <t>ケッテイ</t>
    </rPh>
    <rPh sb="20" eb="23">
      <t>ツウチショ</t>
    </rPh>
    <rPh sb="24" eb="26">
      <t>テンプ</t>
    </rPh>
    <rPh sb="27" eb="29">
      <t>タイショウ</t>
    </rPh>
    <rPh sb="32" eb="34">
      <t>キカン</t>
    </rPh>
    <rPh sb="34" eb="35">
      <t>ブン</t>
    </rPh>
    <rPh sb="39" eb="41">
      <t>ツウサン</t>
    </rPh>
    <rPh sb="43" eb="44">
      <t>ニチ</t>
    </rPh>
    <rPh sb="44" eb="46">
      <t>イジョウ</t>
    </rPh>
    <rPh sb="47" eb="49">
      <t>イクギョウ</t>
    </rPh>
    <rPh sb="50" eb="52">
      <t>カクニン</t>
    </rPh>
    <rPh sb="55" eb="57">
      <t>ケッテイ</t>
    </rPh>
    <rPh sb="57" eb="60">
      <t>ツウチショ</t>
    </rPh>
    <rPh sb="61" eb="63">
      <t>テンプ</t>
    </rPh>
    <phoneticPr fontId="12"/>
  </si>
  <si>
    <t>応援評価制度を導入した理由を教えてください</t>
    <rPh sb="0" eb="2">
      <t>オウエン</t>
    </rPh>
    <rPh sb="2" eb="4">
      <t>ヒョウカ</t>
    </rPh>
    <rPh sb="4" eb="6">
      <t>セイド</t>
    </rPh>
    <rPh sb="7" eb="9">
      <t>ドウニュウ</t>
    </rPh>
    <rPh sb="11" eb="13">
      <t>リユウ</t>
    </rPh>
    <rPh sb="14" eb="15">
      <t>オシ</t>
    </rPh>
    <phoneticPr fontId="12"/>
  </si>
  <si>
    <t>応援評価制度を導入したことで、社内の育業を取り巻く環境に変化はありましたか（◆）</t>
    <phoneticPr fontId="12"/>
  </si>
  <si>
    <t>（◆）について、☑はいの場合どのような変化がありましたか</t>
    <rPh sb="12" eb="14">
      <t>バアイ</t>
    </rPh>
    <rPh sb="19" eb="21">
      <t>ヘンカ</t>
    </rPh>
    <phoneticPr fontId="12"/>
  </si>
  <si>
    <t>管理職が育業するにあたり、社内ではどのようなことに配慮し、対応しましたか</t>
    <phoneticPr fontId="12"/>
  </si>
  <si>
    <t>管理職の育業により、パパが育業することについて社内の考え方にどのような変化がありましたか</t>
    <rPh sb="0" eb="2">
      <t>カンリ</t>
    </rPh>
    <rPh sb="2" eb="3">
      <t>ショク</t>
    </rPh>
    <rPh sb="4" eb="5">
      <t>イク</t>
    </rPh>
    <rPh sb="5" eb="6">
      <t>ギョウ</t>
    </rPh>
    <rPh sb="13" eb="14">
      <t>イク</t>
    </rPh>
    <rPh sb="14" eb="15">
      <t>ギョウ</t>
    </rPh>
    <rPh sb="23" eb="25">
      <t>シャナイ</t>
    </rPh>
    <rPh sb="26" eb="27">
      <t>カンガ</t>
    </rPh>
    <rPh sb="28" eb="29">
      <t>カタ</t>
    </rPh>
    <rPh sb="35" eb="37">
      <t>ヘンカ</t>
    </rPh>
    <phoneticPr fontId="12"/>
  </si>
  <si>
    <t>管理職の育業により、社内のパパの育業率に変化はありましたか</t>
    <rPh sb="0" eb="2">
      <t>カンリ</t>
    </rPh>
    <rPh sb="2" eb="3">
      <t>ショク</t>
    </rPh>
    <rPh sb="4" eb="5">
      <t>イク</t>
    </rPh>
    <rPh sb="5" eb="6">
      <t>ギョウ</t>
    </rPh>
    <rPh sb="10" eb="12">
      <t>シャナイ</t>
    </rPh>
    <rPh sb="16" eb="17">
      <t>イク</t>
    </rPh>
    <rPh sb="17" eb="18">
      <t>ギョウ</t>
    </rPh>
    <rPh sb="18" eb="19">
      <t>リツ</t>
    </rPh>
    <rPh sb="20" eb="22">
      <t>ヘンカ</t>
    </rPh>
    <phoneticPr fontId="12"/>
  </si>
  <si>
    <t>今後も管理職の育業を推進していこうと思いますか（◆）</t>
    <phoneticPr fontId="12"/>
  </si>
  <si>
    <t>（◆）についてそう考える理由を教えてください</t>
    <rPh sb="9" eb="10">
      <t>カンガ</t>
    </rPh>
    <rPh sb="12" eb="14">
      <t>リユウ</t>
    </rPh>
    <rPh sb="15" eb="16">
      <t>オシ</t>
    </rPh>
    <phoneticPr fontId="12"/>
  </si>
  <si>
    <t>育業メンターとなる従業員はどのような方ですか</t>
    <rPh sb="0" eb="1">
      <t>イク</t>
    </rPh>
    <rPh sb="1" eb="2">
      <t>ギョウ</t>
    </rPh>
    <rPh sb="9" eb="12">
      <t>ジュウギョウイン</t>
    </rPh>
    <rPh sb="18" eb="19">
      <t>カタ</t>
    </rPh>
    <phoneticPr fontId="12"/>
  </si>
  <si>
    <t>育業メンターの主な役割は何ですか</t>
    <rPh sb="0" eb="1">
      <t>イク</t>
    </rPh>
    <rPh sb="1" eb="2">
      <t>ギョウ</t>
    </rPh>
    <rPh sb="7" eb="8">
      <t>オモ</t>
    </rPh>
    <rPh sb="9" eb="11">
      <t>ヤクワリ</t>
    </rPh>
    <rPh sb="12" eb="13">
      <t>ナン</t>
    </rPh>
    <phoneticPr fontId="12"/>
  </si>
  <si>
    <t>育業メンターの活動内容として、具体的にどのようなものがありますか</t>
    <rPh sb="0" eb="1">
      <t>イク</t>
    </rPh>
    <rPh sb="1" eb="2">
      <t>ギョウ</t>
    </rPh>
    <rPh sb="7" eb="9">
      <t>カツドウ</t>
    </rPh>
    <rPh sb="9" eb="11">
      <t>ナイヨウ</t>
    </rPh>
    <rPh sb="15" eb="18">
      <t>グタイテキ</t>
    </rPh>
    <phoneticPr fontId="12"/>
  </si>
  <si>
    <t>育業メンターが、メンターとして活動するために、社内で取組んでいることはありますか（取組む予定はありますか）</t>
    <rPh sb="0" eb="1">
      <t>イク</t>
    </rPh>
    <rPh sb="1" eb="2">
      <t>ギョウ</t>
    </rPh>
    <rPh sb="15" eb="17">
      <t>カツドウ</t>
    </rPh>
    <rPh sb="23" eb="25">
      <t>シャナイ</t>
    </rPh>
    <rPh sb="26" eb="28">
      <t>トリク</t>
    </rPh>
    <rPh sb="41" eb="42">
      <t>ト</t>
    </rPh>
    <rPh sb="42" eb="43">
      <t>ク</t>
    </rPh>
    <rPh sb="44" eb="46">
      <t>ヨテイ</t>
    </rPh>
    <phoneticPr fontId="12"/>
  </si>
  <si>
    <t>実際に育業メンターを活用した事例はありますか（◆）</t>
    <rPh sb="0" eb="2">
      <t>ジッサイ</t>
    </rPh>
    <rPh sb="3" eb="4">
      <t>イク</t>
    </rPh>
    <rPh sb="4" eb="5">
      <t>ギョウ</t>
    </rPh>
    <rPh sb="10" eb="12">
      <t>カツヨウ</t>
    </rPh>
    <rPh sb="14" eb="16">
      <t>ジレイ</t>
    </rPh>
    <phoneticPr fontId="12"/>
  </si>
  <si>
    <t>（◆）について活用事例がある場合、実際に実施した内容とその効果を教えてください</t>
    <rPh sb="7" eb="9">
      <t>カツヨウ</t>
    </rPh>
    <rPh sb="9" eb="11">
      <t>ジレイ</t>
    </rPh>
    <rPh sb="14" eb="16">
      <t>バアイ</t>
    </rPh>
    <rPh sb="17" eb="19">
      <t>ジッサイ</t>
    </rPh>
    <rPh sb="20" eb="22">
      <t>ジッシ</t>
    </rPh>
    <rPh sb="24" eb="26">
      <t>ナイヨウ</t>
    </rPh>
    <rPh sb="29" eb="31">
      <t>コウカ</t>
    </rPh>
    <rPh sb="32" eb="33">
      <t>オシ</t>
    </rPh>
    <phoneticPr fontId="12"/>
  </si>
  <si>
    <t>様式第1号【別紙】加算①②共通：1枚目</t>
    <rPh sb="0" eb="2">
      <t>ヨウシキ</t>
    </rPh>
    <rPh sb="2" eb="3">
      <t>ダイ</t>
    </rPh>
    <rPh sb="4" eb="5">
      <t>ゴウ</t>
    </rPh>
    <rPh sb="6" eb="8">
      <t>ベッシ</t>
    </rPh>
    <rPh sb="9" eb="11">
      <t>カサン</t>
    </rPh>
    <rPh sb="13" eb="15">
      <t>キョウツウ</t>
    </rPh>
    <rPh sb="17" eb="19">
      <t>マイメ</t>
    </rPh>
    <phoneticPr fontId="12"/>
  </si>
  <si>
    <t>様式第1号【別紙】加算①②共通：変更</t>
    <rPh sb="0" eb="2">
      <t>ヨウシキ</t>
    </rPh>
    <rPh sb="2" eb="3">
      <t>ダイ</t>
    </rPh>
    <rPh sb="4" eb="5">
      <t>ゴウ</t>
    </rPh>
    <rPh sb="6" eb="8">
      <t>ベッシ</t>
    </rPh>
    <rPh sb="9" eb="11">
      <t>カサン</t>
    </rPh>
    <rPh sb="13" eb="15">
      <t>キョウツウ</t>
    </rPh>
    <rPh sb="16" eb="18">
      <t>ヘンコウ</t>
    </rPh>
    <phoneticPr fontId="12"/>
  </si>
  <si>
    <t>様式第1号【別紙】加算①②共通：2枚目</t>
    <rPh sb="0" eb="2">
      <t>ヨウシキ</t>
    </rPh>
    <rPh sb="2" eb="3">
      <t>ダイ</t>
    </rPh>
    <rPh sb="4" eb="5">
      <t>ゴウ</t>
    </rPh>
    <rPh sb="6" eb="8">
      <t>ベッシ</t>
    </rPh>
    <rPh sb="9" eb="11">
      <t>カサン</t>
    </rPh>
    <rPh sb="13" eb="15">
      <t>キョウツウ</t>
    </rPh>
    <rPh sb="17" eb="19">
      <t>マイメ</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</si>
</sst>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0_);[Red]\(0\)"/>
    <numFmt numFmtId="178" formatCode="#;\-#;;"/>
    <numFmt numFmtId="179" formatCode="#,##0_ ;[Red]\-#,##0\ "/>
    <numFmt numFmtId="180" formatCode="0_ ;[Red]\-0\ "/>
    <numFmt numFmtId="181" formatCode="#,###;\-#,###"/>
  </numFmts>
  <fonts count="7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6"/>
      <name val="ＭＳ Ｐゴシック"/>
      <family val="2"/>
      <charset val="128"/>
      <scheme val="minor"/>
    </font>
    <font>
      <b/>
      <sz val="11"/>
      <color theme="1"/>
      <name val="ＭＳ 明朝"/>
      <family val="1"/>
      <charset val="128"/>
    </font>
    <font>
      <sz val="11"/>
      <color theme="1"/>
      <name val="ＭＳ 明朝"/>
      <family val="1"/>
      <charset val="128"/>
    </font>
    <font>
      <i/>
      <sz val="11"/>
      <color theme="1"/>
      <name val="ＭＳ 明朝"/>
      <family val="1"/>
      <charset val="128"/>
    </font>
    <font>
      <sz val="11"/>
      <name val="ＭＳ Ｐ明朝"/>
      <family val="1"/>
      <charset val="128"/>
    </font>
    <font>
      <sz val="11"/>
      <color theme="1"/>
      <name val="ＭＳ Ｐゴシック"/>
      <family val="2"/>
      <scheme val="minor"/>
    </font>
    <font>
      <sz val="11"/>
      <color rgb="FFFF0000"/>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1"/>
      <color rgb="FFFF0000"/>
      <name val="ＭＳ Ｐゴシック"/>
      <family val="3"/>
      <charset val="128"/>
      <scheme val="minor"/>
    </font>
    <font>
      <sz val="9"/>
      <color indexed="81"/>
      <name val="MS P ゴシック"/>
      <family val="2"/>
    </font>
    <font>
      <sz val="11"/>
      <color theme="1"/>
      <name val="ＭＳ Ｐ明朝"/>
      <family val="1"/>
      <charset val="128"/>
    </font>
    <font>
      <sz val="11"/>
      <color rgb="FFFF0000"/>
      <name val="ＭＳ Ｐゴシック"/>
      <family val="3"/>
      <charset val="128"/>
      <scheme val="minor"/>
    </font>
    <font>
      <sz val="8"/>
      <name val="ＭＳ Ｐ明朝"/>
      <family val="1"/>
      <charset val="128"/>
    </font>
    <font>
      <sz val="14"/>
      <name val="ＭＳ Ｐ明朝"/>
      <family val="1"/>
      <charset val="128"/>
    </font>
    <font>
      <b/>
      <sz val="11"/>
      <color rgb="FFFF0000"/>
      <name val="ＭＳ Ｐ明朝"/>
      <family val="1"/>
      <charset val="128"/>
    </font>
    <font>
      <sz val="9"/>
      <name val="ＭＳ Ｐ明朝"/>
      <family val="1"/>
      <charset val="128"/>
    </font>
    <font>
      <b/>
      <sz val="11"/>
      <name val="ＭＳ Ｐ明朝"/>
      <family val="1"/>
      <charset val="128"/>
    </font>
    <font>
      <sz val="11"/>
      <color theme="0" tint="-0.1499984740745262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sz val="9"/>
      <color theme="0" tint="-0.14999847407452621"/>
      <name val="ＭＳ Ｐ明朝"/>
      <family val="1"/>
      <charset val="128"/>
    </font>
    <font>
      <b/>
      <sz val="12"/>
      <color theme="1"/>
      <name val="ＭＳ Ｐ明朝"/>
      <family val="1"/>
      <charset val="128"/>
    </font>
    <font>
      <sz val="7"/>
      <color theme="1"/>
      <name val="ＭＳ Ｐ明朝"/>
      <family val="1"/>
      <charset val="128"/>
    </font>
    <font>
      <b/>
      <sz val="8"/>
      <color theme="1"/>
      <name val="ＭＳ Ｐ明朝"/>
      <family val="1"/>
      <charset val="128"/>
    </font>
    <font>
      <sz val="8"/>
      <color theme="0" tint="-0.14999847407452621"/>
      <name val="ＭＳ Ｐ明朝"/>
      <family val="1"/>
      <charset val="128"/>
    </font>
    <font>
      <sz val="7"/>
      <color theme="0" tint="-0.14999847407452621"/>
      <name val="ＭＳ Ｐ明朝"/>
      <family val="1"/>
      <charset val="128"/>
    </font>
    <font>
      <b/>
      <sz val="12"/>
      <color rgb="FFFF0000"/>
      <name val="ＭＳ Ｐ明朝"/>
      <family val="1"/>
      <charset val="128"/>
    </font>
    <font>
      <sz val="10"/>
      <name val="ＭＳ Ｐ明朝"/>
      <family val="1"/>
      <charset val="128"/>
    </font>
    <font>
      <sz val="14"/>
      <color theme="1"/>
      <name val="ＭＳ Ｐ明朝"/>
      <family val="1"/>
      <charset val="128"/>
    </font>
    <font>
      <sz val="11"/>
      <color rgb="FF000000"/>
      <name val="ＭＳ Ｐ明朝"/>
      <family val="1"/>
      <charset val="128"/>
    </font>
    <font>
      <sz val="11"/>
      <color rgb="FFFF0000"/>
      <name val="ＭＳ Ｐ明朝"/>
      <family val="1"/>
      <charset val="128"/>
    </font>
    <font>
      <sz val="10"/>
      <color theme="0" tint="-0.34998626667073579"/>
      <name val="Meiryo UI"/>
      <family val="3"/>
      <charset val="128"/>
    </font>
    <font>
      <sz val="11"/>
      <color rgb="FFFF0000"/>
      <name val="ＭＳ Ｐゴシック"/>
      <family val="2"/>
      <scheme val="minor"/>
    </font>
    <font>
      <sz val="11"/>
      <color rgb="FFFF6699"/>
      <name val="Meiryo UI"/>
      <family val="3"/>
      <charset val="128"/>
    </font>
    <font>
      <sz val="11"/>
      <color theme="3" tint="0.39997558519241921"/>
      <name val="Meiryo UI"/>
      <family val="3"/>
      <charset val="128"/>
    </font>
    <font>
      <sz val="10"/>
      <color rgb="FFFF0000"/>
      <name val="Meiryo UI"/>
      <family val="3"/>
      <charset val="128"/>
    </font>
    <font>
      <sz val="10"/>
      <name val="Meiryo UI"/>
      <family val="3"/>
      <charset val="128"/>
    </font>
    <font>
      <sz val="12"/>
      <name val="ＭＳ Ｐ明朝"/>
      <family val="1"/>
      <charset val="128"/>
    </font>
    <font>
      <b/>
      <sz val="10"/>
      <color rgb="FFFF0000"/>
      <name val="Meiryo UI"/>
      <family val="3"/>
      <charset val="128"/>
    </font>
    <font>
      <sz val="6"/>
      <color theme="0" tint="-0.14999847407452621"/>
      <name val="Meiryo UI"/>
      <family val="3"/>
      <charset val="128"/>
    </font>
    <font>
      <sz val="6"/>
      <name val="Meiryo UI"/>
      <family val="3"/>
      <charset val="128"/>
    </font>
    <font>
      <sz val="10"/>
      <color theme="1"/>
      <name val="ＭＳ Ｐ明朝"/>
      <family val="1"/>
      <charset val="128"/>
    </font>
    <font>
      <sz val="14"/>
      <color theme="1"/>
      <name val="ＭＳ Ｐゴシック"/>
      <family val="2"/>
      <scheme val="minor"/>
    </font>
    <font>
      <sz val="11"/>
      <name val="ＭＳ Ｐゴシック"/>
      <family val="2"/>
      <scheme val="minor"/>
    </font>
    <font>
      <sz val="11"/>
      <name val="ＭＳ Ｐゴシック"/>
      <family val="3"/>
      <charset val="128"/>
      <scheme val="minor"/>
    </font>
    <font>
      <b/>
      <sz val="10"/>
      <color theme="0" tint="-0.249977111117893"/>
      <name val="Meiryo UI"/>
      <family val="3"/>
      <charset val="128"/>
    </font>
    <font>
      <b/>
      <sz val="12"/>
      <name val="ＭＳ Ｐ明朝"/>
      <family val="1"/>
      <charset val="128"/>
    </font>
    <font>
      <sz val="12"/>
      <name val="ＭＳ Ｐゴシック"/>
      <family val="3"/>
      <charset val="128"/>
      <scheme val="minor"/>
    </font>
    <font>
      <sz val="11"/>
      <color theme="0" tint="-0.249977111117893"/>
      <name val="Meiryo UI"/>
      <family val="3"/>
      <charset val="128"/>
    </font>
    <font>
      <b/>
      <sz val="11"/>
      <color rgb="FFFF0000"/>
      <name val="ＭＳ Ｐゴシック"/>
      <family val="3"/>
      <charset val="128"/>
    </font>
    <font>
      <sz val="11"/>
      <color theme="0" tint="-0.34998626667073579"/>
      <name val="Meiryo UI"/>
      <family val="3"/>
      <charset val="128"/>
    </font>
    <font>
      <sz val="11"/>
      <color theme="0" tint="-0.249977111117893"/>
      <name val="ＭＳ Ｐ明朝"/>
      <family val="1"/>
      <charset val="128"/>
    </font>
    <font>
      <sz val="11"/>
      <color rgb="FFFF0000"/>
      <name val="Meiryo UI"/>
      <family val="3"/>
      <charset val="128"/>
    </font>
    <font>
      <b/>
      <sz val="10"/>
      <color rgb="FFFF0000"/>
      <name val="ＭＳ Ｐゴシック"/>
      <family val="3"/>
      <charset val="128"/>
      <scheme val="minor"/>
    </font>
    <font>
      <b/>
      <sz val="6"/>
      <name val="ＭＳ Ｐゴシック"/>
      <family val="3"/>
      <charset val="128"/>
      <scheme val="minor"/>
    </font>
    <font>
      <b/>
      <sz val="8"/>
      <name val="ＭＳ Ｐゴシック"/>
      <family val="3"/>
      <charset val="128"/>
      <scheme val="minor"/>
    </font>
    <font>
      <b/>
      <sz val="11"/>
      <name val="ＭＳ Ｐゴシック"/>
      <family val="2"/>
      <charset val="128"/>
    </font>
    <font>
      <sz val="12"/>
      <color theme="1"/>
      <name val="ＭＳ Ｐ明朝"/>
      <family val="1"/>
      <charset val="128"/>
    </font>
    <font>
      <sz val="12"/>
      <color theme="1"/>
      <name val="ＭＳ Ｐゴシック"/>
      <family val="2"/>
      <scheme val="minor"/>
    </font>
    <font>
      <b/>
      <sz val="14"/>
      <color rgb="FFFF0000"/>
      <name val="ＭＳ Ｐ明朝"/>
      <family val="1"/>
      <charset val="128"/>
    </font>
    <font>
      <b/>
      <sz val="12"/>
      <color theme="1"/>
      <name val="ＭＳ Ｐゴシック"/>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rgb="FFFFFFCC"/>
        <bgColor rgb="FFFFFF99"/>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FFCC"/>
        <bgColor indexed="64"/>
      </patternFill>
    </fill>
    <fill>
      <patternFill patternType="solid">
        <fgColor rgb="FFD1F1CF"/>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99"/>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thin">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hair">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dashed">
        <color theme="1"/>
      </left>
      <right/>
      <top style="dashed">
        <color theme="1"/>
      </top>
      <bottom/>
      <diagonal/>
    </border>
    <border>
      <left/>
      <right/>
      <top style="dashed">
        <color theme="1"/>
      </top>
      <bottom/>
      <diagonal/>
    </border>
    <border>
      <left/>
      <right style="dashed">
        <color theme="1"/>
      </right>
      <top style="dashed">
        <color theme="1"/>
      </top>
      <bottom/>
      <diagonal/>
    </border>
    <border>
      <left style="dashed">
        <color theme="1"/>
      </left>
      <right/>
      <top/>
      <bottom/>
      <diagonal/>
    </border>
    <border>
      <left/>
      <right style="dashed">
        <color theme="1"/>
      </right>
      <top/>
      <bottom/>
      <diagonal/>
    </border>
    <border>
      <left style="dashed">
        <color theme="1"/>
      </left>
      <right/>
      <top/>
      <bottom style="dashed">
        <color theme="1"/>
      </bottom>
      <diagonal/>
    </border>
    <border>
      <left/>
      <right/>
      <top/>
      <bottom style="dashed">
        <color theme="1"/>
      </bottom>
      <diagonal/>
    </border>
    <border>
      <left/>
      <right style="dashed">
        <color theme="1"/>
      </right>
      <top/>
      <bottom style="dashed">
        <color theme="1"/>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s>
  <cellStyleXfs count="16">
    <xf numFmtId="0" fontId="0" fillId="0" borderId="0"/>
    <xf numFmtId="0" fontId="11" fillId="0" borderId="0">
      <alignment vertical="center"/>
    </xf>
    <xf numFmtId="0" fontId="19" fillId="0" borderId="0"/>
    <xf numFmtId="0" fontId="10" fillId="0" borderId="0">
      <alignment vertical="center"/>
    </xf>
    <xf numFmtId="0" fontId="9" fillId="0" borderId="0">
      <alignment vertical="center"/>
    </xf>
    <xf numFmtId="0" fontId="20" fillId="3" borderId="19">
      <alignment horizontal="left" vertical="top"/>
      <protection locked="0"/>
    </xf>
    <xf numFmtId="38" fontId="19"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cellStyleXfs>
  <cellXfs count="1045">
    <xf numFmtId="0" fontId="0" fillId="0" borderId="0" xfId="0"/>
    <xf numFmtId="0" fontId="0" fillId="0" borderId="0" xfId="0" applyAlignment="1">
      <alignment horizontal="center"/>
    </xf>
    <xf numFmtId="49" fontId="0" fillId="0" borderId="0" xfId="0" applyNumberFormat="1" applyAlignment="1">
      <alignment horizontal="right"/>
    </xf>
    <xf numFmtId="49" fontId="0" fillId="0" borderId="0" xfId="0" applyNumberFormat="1" applyAlignment="1">
      <alignment horizontal="center"/>
    </xf>
    <xf numFmtId="0" fontId="0" fillId="0" borderId="0" xfId="0" applyAlignment="1">
      <alignment horizontal="right"/>
    </xf>
    <xf numFmtId="0" fontId="18" fillId="0" borderId="0" xfId="0" applyFont="1" applyAlignment="1">
      <alignment vertical="center"/>
    </xf>
    <xf numFmtId="38" fontId="0" fillId="0" borderId="0" xfId="6" applyFont="1" applyAlignment="1"/>
    <xf numFmtId="0" fontId="25" fillId="0" borderId="0" xfId="0" applyFont="1"/>
    <xf numFmtId="0" fontId="0" fillId="0" borderId="0" xfId="0"/>
    <xf numFmtId="0" fontId="18" fillId="0" borderId="0" xfId="0" applyFont="1"/>
    <xf numFmtId="0" fontId="32" fillId="0" borderId="0" xfId="0" applyFont="1"/>
    <xf numFmtId="0" fontId="34" fillId="0" borderId="0" xfId="0" applyFont="1"/>
    <xf numFmtId="0" fontId="35" fillId="0" borderId="0" xfId="0" applyFont="1"/>
    <xf numFmtId="0" fontId="38" fillId="0" borderId="0" xfId="0" applyFont="1"/>
    <xf numFmtId="0" fontId="25" fillId="0" borderId="0" xfId="0" applyFont="1" applyAlignment="1">
      <alignment vertical="center"/>
    </xf>
    <xf numFmtId="0" fontId="18" fillId="0" borderId="0" xfId="0" applyFont="1" applyFill="1" applyAlignment="1">
      <alignment vertical="center"/>
    </xf>
    <xf numFmtId="0" fontId="18" fillId="4" borderId="0" xfId="0" applyFont="1" applyFill="1"/>
    <xf numFmtId="0" fontId="18" fillId="4" borderId="2" xfId="0" applyFont="1" applyFill="1" applyBorder="1" applyAlignment="1">
      <alignment vertical="center"/>
    </xf>
    <xf numFmtId="0" fontId="18" fillId="4" borderId="64" xfId="0" applyFont="1" applyFill="1" applyBorder="1" applyAlignment="1">
      <alignment vertical="center" wrapText="1"/>
    </xf>
    <xf numFmtId="0" fontId="18" fillId="4" borderId="64" xfId="0" applyFont="1" applyFill="1" applyBorder="1" applyAlignment="1">
      <alignment vertical="center"/>
    </xf>
    <xf numFmtId="0" fontId="18" fillId="4" borderId="85" xfId="0" applyFont="1" applyFill="1" applyBorder="1" applyAlignment="1">
      <alignment horizontal="left" vertical="center" wrapText="1"/>
    </xf>
    <xf numFmtId="0" fontId="18" fillId="4" borderId="0" xfId="0" applyFont="1" applyFill="1" applyAlignment="1">
      <alignment vertical="center" wrapText="1"/>
    </xf>
    <xf numFmtId="0" fontId="18" fillId="4" borderId="54" xfId="0" applyFont="1" applyFill="1" applyBorder="1" applyAlignment="1">
      <alignment vertical="center" wrapText="1"/>
    </xf>
    <xf numFmtId="0" fontId="18" fillId="4" borderId="21" xfId="0" applyFont="1" applyFill="1" applyBorder="1" applyAlignment="1">
      <alignment vertical="center"/>
    </xf>
    <xf numFmtId="0" fontId="18" fillId="4" borderId="24" xfId="0" applyFont="1" applyFill="1" applyBorder="1" applyAlignment="1">
      <alignment vertical="center"/>
    </xf>
    <xf numFmtId="0" fontId="18" fillId="4" borderId="23" xfId="0" applyFont="1" applyFill="1" applyBorder="1" applyAlignment="1" applyProtection="1">
      <alignment vertical="center"/>
      <protection locked="0"/>
    </xf>
    <xf numFmtId="0" fontId="18" fillId="4" borderId="67" xfId="0" applyFont="1" applyFill="1" applyBorder="1" applyAlignment="1">
      <alignment vertical="center"/>
    </xf>
    <xf numFmtId="0" fontId="18" fillId="4" borderId="70" xfId="0" applyFont="1" applyFill="1" applyBorder="1" applyAlignment="1">
      <alignment vertical="center"/>
    </xf>
    <xf numFmtId="0" fontId="18" fillId="4" borderId="74" xfId="0" applyFont="1" applyFill="1" applyBorder="1" applyAlignment="1">
      <alignment horizontal="center" vertical="center"/>
    </xf>
    <xf numFmtId="0" fontId="18" fillId="4" borderId="74" xfId="0" applyFont="1" applyFill="1" applyBorder="1" applyAlignment="1">
      <alignment vertical="center"/>
    </xf>
    <xf numFmtId="0" fontId="18" fillId="4" borderId="75" xfId="0" applyFont="1" applyFill="1" applyBorder="1" applyAlignment="1">
      <alignment horizontal="center" vertical="center"/>
    </xf>
    <xf numFmtId="0" fontId="18" fillId="4" borderId="23" xfId="0" applyFont="1" applyFill="1" applyBorder="1" applyAlignment="1" applyProtection="1">
      <alignment horizontal="center" vertical="center"/>
    </xf>
    <xf numFmtId="0" fontId="18" fillId="4" borderId="23" xfId="0" applyFont="1" applyFill="1" applyBorder="1" applyAlignment="1" applyProtection="1">
      <alignment vertical="center"/>
    </xf>
    <xf numFmtId="0" fontId="48" fillId="0" borderId="0" xfId="0" applyFont="1" applyAlignment="1">
      <alignment horizontal="center"/>
    </xf>
    <xf numFmtId="0" fontId="0" fillId="5" borderId="0" xfId="0" applyFill="1"/>
    <xf numFmtId="0" fontId="48" fillId="0" borderId="0" xfId="0" applyFont="1" applyAlignment="1">
      <alignment horizontal="right"/>
    </xf>
    <xf numFmtId="0" fontId="26" fillId="0" borderId="0" xfId="0" applyFont="1"/>
    <xf numFmtId="0" fontId="26" fillId="0" borderId="0" xfId="0" applyFont="1" applyAlignment="1">
      <alignment horizontal="right"/>
    </xf>
    <xf numFmtId="0" fontId="23" fillId="0" borderId="0" xfId="0" applyFont="1" applyAlignment="1">
      <alignment horizontal="right"/>
    </xf>
    <xf numFmtId="0" fontId="15" fillId="5" borderId="0" xfId="0" applyFont="1" applyFill="1" applyAlignment="1">
      <alignment vertical="center"/>
    </xf>
    <xf numFmtId="0" fontId="16" fillId="5" borderId="0" xfId="0" applyFont="1" applyFill="1" applyAlignment="1">
      <alignment vertical="center"/>
    </xf>
    <xf numFmtId="0" fontId="17" fillId="5" borderId="0" xfId="0" applyFont="1" applyFill="1" applyAlignment="1">
      <alignment vertical="center"/>
    </xf>
    <xf numFmtId="14" fontId="17" fillId="5" borderId="0" xfId="0" applyNumberFormat="1" applyFont="1" applyFill="1" applyAlignment="1">
      <alignment vertical="center"/>
    </xf>
    <xf numFmtId="0" fontId="17" fillId="5" borderId="0" xfId="0" applyFont="1" applyFill="1" applyAlignment="1">
      <alignment horizontal="left" vertical="center"/>
    </xf>
    <xf numFmtId="0" fontId="47" fillId="5" borderId="0" xfId="0" applyFont="1" applyFill="1"/>
    <xf numFmtId="0" fontId="30" fillId="4" borderId="0" xfId="0" applyFont="1" applyFill="1"/>
    <xf numFmtId="0" fontId="28" fillId="4" borderId="0" xfId="0" applyFont="1" applyFill="1"/>
    <xf numFmtId="0" fontId="18" fillId="4" borderId="47" xfId="0" applyFont="1" applyFill="1" applyBorder="1" applyAlignment="1">
      <alignment vertical="center"/>
    </xf>
    <xf numFmtId="0" fontId="18" fillId="4" borderId="79" xfId="0" applyFont="1" applyFill="1" applyBorder="1" applyAlignment="1">
      <alignment vertical="center"/>
    </xf>
    <xf numFmtId="0" fontId="18" fillId="4" borderId="12" xfId="0" applyFont="1" applyFill="1" applyBorder="1" applyAlignment="1">
      <alignment vertical="center"/>
    </xf>
    <xf numFmtId="0" fontId="18" fillId="4" borderId="68" xfId="0" applyFont="1" applyFill="1" applyBorder="1" applyAlignment="1">
      <alignment vertical="center"/>
    </xf>
    <xf numFmtId="0" fontId="18" fillId="4" borderId="54" xfId="0" applyFont="1" applyFill="1" applyBorder="1" applyAlignment="1">
      <alignment vertical="center"/>
    </xf>
    <xf numFmtId="0" fontId="18" fillId="4" borderId="21"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48" xfId="0" applyFont="1" applyFill="1" applyBorder="1" applyAlignment="1">
      <alignment vertical="center"/>
    </xf>
    <xf numFmtId="0" fontId="18" fillId="4" borderId="64" xfId="0" applyFont="1" applyFill="1" applyBorder="1" applyAlignment="1">
      <alignment horizontal="center" vertical="center"/>
    </xf>
    <xf numFmtId="0" fontId="18" fillId="4" borderId="80" xfId="0" applyFont="1" applyFill="1" applyBorder="1" applyAlignment="1">
      <alignment vertical="center"/>
    </xf>
    <xf numFmtId="0" fontId="18" fillId="4" borderId="22" xfId="0" applyFont="1" applyFill="1" applyBorder="1" applyAlignment="1">
      <alignment vertical="center"/>
    </xf>
    <xf numFmtId="0" fontId="30" fillId="4" borderId="58" xfId="0" applyFont="1" applyFill="1" applyBorder="1" applyAlignment="1">
      <alignment horizontal="left" vertical="center"/>
    </xf>
    <xf numFmtId="0" fontId="18" fillId="4" borderId="59" xfId="0" applyFont="1" applyFill="1" applyBorder="1" applyAlignment="1">
      <alignment horizontal="center" vertical="center"/>
    </xf>
    <xf numFmtId="38" fontId="18" fillId="4" borderId="67" xfId="6" applyFont="1" applyFill="1" applyBorder="1" applyAlignment="1" applyProtection="1">
      <alignment vertical="center"/>
    </xf>
    <xf numFmtId="0" fontId="18" fillId="4" borderId="84" xfId="0" applyFont="1" applyFill="1" applyBorder="1" applyAlignment="1">
      <alignment vertical="center"/>
    </xf>
    <xf numFmtId="0" fontId="18" fillId="4" borderId="85" xfId="0" applyFont="1" applyFill="1" applyBorder="1" applyAlignment="1">
      <alignment vertical="center"/>
    </xf>
    <xf numFmtId="0" fontId="18" fillId="4" borderId="0" xfId="0" applyFont="1" applyFill="1" applyAlignment="1">
      <alignment vertical="top"/>
    </xf>
    <xf numFmtId="0" fontId="31" fillId="4" borderId="46" xfId="0" applyFont="1" applyFill="1" applyBorder="1" applyAlignment="1">
      <alignment vertical="center"/>
    </xf>
    <xf numFmtId="0" fontId="31" fillId="4" borderId="8" xfId="0" applyFont="1" applyFill="1" applyBorder="1" applyAlignment="1">
      <alignment vertical="center"/>
    </xf>
    <xf numFmtId="0" fontId="18" fillId="4" borderId="46" xfId="0" applyFont="1" applyFill="1" applyBorder="1"/>
    <xf numFmtId="0" fontId="18" fillId="4" borderId="47" xfId="0" applyFont="1" applyFill="1" applyBorder="1"/>
    <xf numFmtId="0" fontId="18" fillId="4" borderId="69" xfId="0" applyFont="1" applyFill="1" applyBorder="1"/>
    <xf numFmtId="0" fontId="18" fillId="4" borderId="67" xfId="0" applyFont="1" applyFill="1" applyBorder="1"/>
    <xf numFmtId="0" fontId="18" fillId="4" borderId="70" xfId="0" applyFont="1" applyFill="1" applyBorder="1"/>
    <xf numFmtId="0" fontId="18" fillId="4" borderId="75" xfId="0" applyFont="1" applyFill="1" applyBorder="1" applyAlignment="1">
      <alignment vertical="center"/>
    </xf>
    <xf numFmtId="0" fontId="54" fillId="0" borderId="0" xfId="0" applyFont="1" applyAlignment="1">
      <alignment vertical="center"/>
    </xf>
    <xf numFmtId="0" fontId="18" fillId="4" borderId="8" xfId="0" applyFont="1" applyFill="1" applyBorder="1" applyAlignment="1">
      <alignment vertical="center"/>
    </xf>
    <xf numFmtId="0" fontId="18" fillId="4" borderId="54" xfId="0" applyFont="1" applyFill="1" applyBorder="1" applyAlignment="1">
      <alignment horizontal="left" vertical="center"/>
    </xf>
    <xf numFmtId="0" fontId="18" fillId="4" borderId="59" xfId="0" applyFont="1" applyFill="1" applyBorder="1" applyAlignment="1">
      <alignment horizontal="left" vertical="center"/>
    </xf>
    <xf numFmtId="0" fontId="28" fillId="4" borderId="8" xfId="0" applyFont="1" applyFill="1" applyBorder="1" applyAlignment="1" applyProtection="1">
      <alignment horizontal="center" vertical="center"/>
      <protection locked="0"/>
    </xf>
    <xf numFmtId="0" fontId="28" fillId="4" borderId="0" xfId="0" applyFont="1" applyFill="1" applyAlignment="1" applyProtection="1">
      <alignment horizontal="center" vertical="center"/>
      <protection locked="0"/>
    </xf>
    <xf numFmtId="0" fontId="18" fillId="4" borderId="59" xfId="0" applyFont="1" applyFill="1" applyBorder="1" applyAlignment="1">
      <alignment vertical="center"/>
    </xf>
    <xf numFmtId="0" fontId="18" fillId="4" borderId="25" xfId="0" applyFont="1" applyFill="1" applyBorder="1" applyAlignment="1">
      <alignment vertical="center"/>
    </xf>
    <xf numFmtId="0" fontId="43" fillId="4" borderId="20" xfId="0" applyFont="1" applyFill="1" applyBorder="1" applyAlignment="1" applyProtection="1">
      <alignment vertical="center" wrapText="1"/>
      <protection locked="0"/>
    </xf>
    <xf numFmtId="0" fontId="43" fillId="4" borderId="21" xfId="0" applyFont="1" applyFill="1" applyBorder="1" applyAlignment="1" applyProtection="1">
      <alignment vertical="center" wrapText="1"/>
      <protection locked="0"/>
    </xf>
    <xf numFmtId="0" fontId="43" fillId="4" borderId="21" xfId="0" applyFont="1" applyFill="1" applyBorder="1" applyAlignment="1">
      <alignment vertical="center" wrapText="1"/>
    </xf>
    <xf numFmtId="0" fontId="43" fillId="4" borderId="51" xfId="0" applyFont="1" applyFill="1" applyBorder="1" applyAlignment="1">
      <alignment vertical="center" wrapText="1"/>
    </xf>
    <xf numFmtId="0" fontId="43" fillId="4" borderId="57" xfId="0" applyFont="1" applyFill="1" applyBorder="1" applyAlignment="1" applyProtection="1">
      <alignment vertical="center" wrapText="1"/>
      <protection locked="0"/>
    </xf>
    <xf numFmtId="0" fontId="43" fillId="4" borderId="58" xfId="0" applyFont="1" applyFill="1" applyBorder="1" applyAlignment="1" applyProtection="1">
      <alignment vertical="center" wrapText="1"/>
      <protection locked="0"/>
    </xf>
    <xf numFmtId="0" fontId="43" fillId="4" borderId="59" xfId="0" applyFont="1" applyFill="1" applyBorder="1" applyAlignment="1">
      <alignment horizontal="left" vertical="center" wrapText="1"/>
    </xf>
    <xf numFmtId="0" fontId="43" fillId="4" borderId="58" xfId="0" applyFont="1" applyFill="1" applyBorder="1" applyAlignment="1">
      <alignment vertical="center"/>
    </xf>
    <xf numFmtId="0" fontId="28" fillId="4" borderId="69" xfId="0" applyFont="1" applyFill="1" applyBorder="1" applyAlignment="1" applyProtection="1">
      <alignment vertical="center"/>
      <protection locked="0"/>
    </xf>
    <xf numFmtId="0" fontId="25" fillId="4" borderId="0" xfId="0" applyFont="1" applyFill="1" applyAlignment="1">
      <alignment vertical="center"/>
    </xf>
    <xf numFmtId="0" fontId="44" fillId="4" borderId="0" xfId="0" applyFont="1" applyFill="1"/>
    <xf numFmtId="0" fontId="34" fillId="4" borderId="0" xfId="0" applyFont="1" applyFill="1"/>
    <xf numFmtId="0" fontId="25" fillId="4" borderId="2" xfId="0" applyFont="1" applyFill="1" applyBorder="1" applyAlignment="1">
      <alignment vertical="center"/>
    </xf>
    <xf numFmtId="0" fontId="18" fillId="4" borderId="37" xfId="0" applyFont="1" applyFill="1" applyBorder="1" applyAlignment="1">
      <alignment horizontal="left" vertical="center" wrapText="1"/>
    </xf>
    <xf numFmtId="0" fontId="45" fillId="4" borderId="0" xfId="0" applyFont="1" applyFill="1" applyAlignment="1">
      <alignment horizontal="left" vertical="center" indent="2"/>
    </xf>
    <xf numFmtId="0" fontId="25" fillId="4" borderId="23" xfId="0" applyFont="1" applyFill="1" applyBorder="1" applyAlignment="1">
      <alignment vertical="center"/>
    </xf>
    <xf numFmtId="0" fontId="25" fillId="4" borderId="25" xfId="0" applyFont="1" applyFill="1" applyBorder="1" applyAlignment="1">
      <alignment vertical="center"/>
    </xf>
    <xf numFmtId="0" fontId="25" fillId="4" borderId="67" xfId="0" applyFont="1" applyFill="1" applyBorder="1" applyAlignment="1" applyProtection="1">
      <alignment vertical="center"/>
      <protection locked="0"/>
    </xf>
    <xf numFmtId="0" fontId="45" fillId="4" borderId="67" xfId="0" applyFont="1" applyFill="1" applyBorder="1" applyAlignment="1">
      <alignment horizontal="left" vertical="center" wrapText="1" indent="2"/>
    </xf>
    <xf numFmtId="0" fontId="25" fillId="4" borderId="70" xfId="0" applyFont="1" applyFill="1" applyBorder="1" applyAlignment="1">
      <alignment vertical="center"/>
    </xf>
    <xf numFmtId="0" fontId="25" fillId="4" borderId="0" xfId="0" applyFont="1" applyFill="1"/>
    <xf numFmtId="0" fontId="30" fillId="4" borderId="0" xfId="0" applyFont="1" applyFill="1" applyAlignment="1">
      <alignment horizontal="left" vertical="center" wrapText="1"/>
    </xf>
    <xf numFmtId="0" fontId="43" fillId="4" borderId="57" xfId="0" applyFont="1" applyFill="1" applyBorder="1" applyAlignment="1" applyProtection="1">
      <alignment vertical="center"/>
      <protection locked="0"/>
    </xf>
    <xf numFmtId="0" fontId="43" fillId="4" borderId="58" xfId="0" applyFont="1" applyFill="1" applyBorder="1" applyAlignment="1">
      <alignment horizontal="left" vertical="center"/>
    </xf>
    <xf numFmtId="0" fontId="43" fillId="4" borderId="58" xfId="0" applyFont="1" applyFill="1" applyBorder="1" applyAlignment="1" applyProtection="1">
      <alignment vertical="center"/>
      <protection locked="0"/>
    </xf>
    <xf numFmtId="0" fontId="43" fillId="4" borderId="59" xfId="0" applyFont="1" applyFill="1" applyBorder="1" applyAlignment="1">
      <alignment vertical="center"/>
    </xf>
    <xf numFmtId="0" fontId="0" fillId="0" borderId="0" xfId="0" applyFill="1"/>
    <xf numFmtId="0" fontId="29" fillId="4" borderId="0" xfId="0" applyFont="1" applyFill="1" applyAlignment="1">
      <alignment vertical="center"/>
    </xf>
    <xf numFmtId="0" fontId="35" fillId="4" borderId="0" xfId="0" applyFont="1" applyFill="1"/>
    <xf numFmtId="0" fontId="38" fillId="4" borderId="0" xfId="0" applyFont="1" applyFill="1"/>
    <xf numFmtId="0" fontId="55" fillId="0" borderId="0" xfId="0" applyFont="1" applyAlignment="1" applyProtection="1">
      <alignment horizontal="center" vertical="center"/>
      <protection locked="0"/>
    </xf>
    <xf numFmtId="0" fontId="32" fillId="4" borderId="0" xfId="0" applyFont="1" applyFill="1"/>
    <xf numFmtId="0" fontId="27" fillId="4" borderId="0" xfId="0" applyFont="1" applyFill="1" applyAlignment="1">
      <alignment horizontal="right" vertical="center"/>
    </xf>
    <xf numFmtId="0" fontId="34" fillId="4" borderId="4" xfId="0" applyFont="1" applyFill="1" applyBorder="1" applyAlignment="1" applyProtection="1">
      <alignment horizontal="left" vertical="center"/>
      <protection locked="0"/>
    </xf>
    <xf numFmtId="0" fontId="38" fillId="4" borderId="4" xfId="0" applyFont="1" applyFill="1" applyBorder="1" applyAlignment="1">
      <alignment horizontal="center" vertical="center"/>
    </xf>
    <xf numFmtId="0" fontId="38" fillId="4" borderId="4" xfId="0" applyFont="1" applyFill="1" applyBorder="1" applyAlignment="1">
      <alignment horizontal="left" vertical="center"/>
    </xf>
    <xf numFmtId="0" fontId="35" fillId="4" borderId="4" xfId="0" applyFont="1" applyFill="1" applyBorder="1" applyAlignment="1">
      <alignment horizontal="left" vertical="center"/>
    </xf>
    <xf numFmtId="0" fontId="35" fillId="4" borderId="5" xfId="0" applyFont="1" applyFill="1" applyBorder="1" applyAlignment="1">
      <alignment horizontal="left" vertical="center"/>
    </xf>
    <xf numFmtId="0" fontId="35" fillId="4" borderId="8" xfId="0" applyFont="1" applyFill="1" applyBorder="1" applyAlignment="1">
      <alignment horizontal="right" vertical="center"/>
    </xf>
    <xf numFmtId="0" fontId="35" fillId="4" borderId="0" xfId="0" applyFont="1" applyFill="1" applyAlignment="1">
      <alignment horizontal="right" vertical="center"/>
    </xf>
    <xf numFmtId="0" fontId="35" fillId="4" borderId="0" xfId="0" applyFont="1" applyFill="1" applyAlignment="1">
      <alignment horizontal="left" vertical="center"/>
    </xf>
    <xf numFmtId="0" fontId="35" fillId="4" borderId="0" xfId="0" applyFont="1" applyFill="1" applyAlignment="1">
      <alignment horizontal="center" vertical="center"/>
    </xf>
    <xf numFmtId="0" fontId="35" fillId="4" borderId="67" xfId="0" applyFont="1" applyFill="1" applyBorder="1" applyAlignment="1">
      <alignment vertical="center" wrapText="1"/>
    </xf>
    <xf numFmtId="0" fontId="34" fillId="4" borderId="67" xfId="0" applyFont="1" applyFill="1" applyBorder="1" applyAlignment="1" applyProtection="1">
      <alignment vertical="center" wrapText="1"/>
      <protection locked="0"/>
    </xf>
    <xf numFmtId="0" fontId="38" fillId="4" borderId="67" xfId="0" applyFont="1" applyFill="1" applyBorder="1" applyAlignment="1">
      <alignment vertical="center" wrapText="1"/>
    </xf>
    <xf numFmtId="0" fontId="33" fillId="4" borderId="64" xfId="0" applyFont="1" applyFill="1" applyBorder="1" applyAlignment="1">
      <alignment vertical="center"/>
    </xf>
    <xf numFmtId="0" fontId="34" fillId="4" borderId="0" xfId="0" applyFont="1" applyFill="1" applyAlignment="1">
      <alignment horizontal="left"/>
    </xf>
    <xf numFmtId="0" fontId="34" fillId="4" borderId="84" xfId="0" applyFont="1" applyFill="1" applyBorder="1" applyAlignment="1">
      <alignment vertical="center"/>
    </xf>
    <xf numFmtId="0" fontId="34" fillId="4" borderId="65" xfId="0" applyFont="1" applyFill="1" applyBorder="1" applyAlignment="1">
      <alignment vertical="center"/>
    </xf>
    <xf numFmtId="0" fontId="38" fillId="4" borderId="10" xfId="0" applyFont="1" applyFill="1" applyBorder="1" applyAlignment="1">
      <alignment horizontal="center" vertical="center"/>
    </xf>
    <xf numFmtId="0" fontId="38" fillId="4" borderId="92" xfId="0" applyFont="1" applyFill="1" applyBorder="1" applyAlignment="1">
      <alignment vertical="center"/>
    </xf>
    <xf numFmtId="0" fontId="34" fillId="4" borderId="3" xfId="0" applyFont="1" applyFill="1" applyBorder="1" applyAlignment="1">
      <alignment vertical="center"/>
    </xf>
    <xf numFmtId="0" fontId="34" fillId="4" borderId="5" xfId="0" applyFont="1" applyFill="1" applyBorder="1" applyAlignment="1">
      <alignment vertical="center"/>
    </xf>
    <xf numFmtId="0" fontId="34" fillId="4" borderId="8" xfId="0" applyFont="1" applyFill="1" applyBorder="1" applyAlignment="1">
      <alignment vertical="center"/>
    </xf>
    <xf numFmtId="0" fontId="34" fillId="4" borderId="12" xfId="0" applyFont="1" applyFill="1" applyBorder="1" applyAlignment="1">
      <alignment vertical="center"/>
    </xf>
    <xf numFmtId="0" fontId="38" fillId="4" borderId="93" xfId="0" applyFont="1" applyFill="1" applyBorder="1" applyAlignment="1">
      <alignment horizontal="center" vertical="center"/>
    </xf>
    <xf numFmtId="0" fontId="38" fillId="4" borderId="96" xfId="0" applyFont="1" applyFill="1" applyBorder="1" applyAlignment="1">
      <alignment vertical="center"/>
    </xf>
    <xf numFmtId="0" fontId="34" fillId="4" borderId="0" xfId="0" applyFont="1" applyFill="1" applyAlignment="1">
      <alignment horizontal="right"/>
    </xf>
    <xf numFmtId="0" fontId="34" fillId="4" borderId="0" xfId="0" applyFont="1" applyFill="1" applyAlignment="1">
      <alignment horizontal="left" vertical="center"/>
    </xf>
    <xf numFmtId="0" fontId="35" fillId="4" borderId="2" xfId="0" applyFont="1" applyFill="1" applyBorder="1"/>
    <xf numFmtId="0" fontId="35" fillId="4" borderId="7" xfId="0" applyFont="1" applyFill="1" applyBorder="1"/>
    <xf numFmtId="0" fontId="35" fillId="4" borderId="67" xfId="0" applyFont="1" applyFill="1" applyBorder="1"/>
    <xf numFmtId="0" fontId="35" fillId="4" borderId="68" xfId="0" applyFont="1" applyFill="1" applyBorder="1"/>
    <xf numFmtId="0" fontId="35" fillId="4" borderId="0" xfId="0" applyFont="1" applyFill="1" applyAlignment="1">
      <alignment horizontal="right" vertical="top"/>
    </xf>
    <xf numFmtId="0" fontId="35" fillId="4" borderId="2" xfId="0" applyFont="1" applyFill="1" applyBorder="1" applyAlignment="1">
      <alignment horizontal="center" vertical="center"/>
    </xf>
    <xf numFmtId="0" fontId="35" fillId="4" borderId="26" xfId="0" applyFont="1" applyFill="1" applyBorder="1" applyAlignment="1">
      <alignment horizontal="center" vertical="center"/>
    </xf>
    <xf numFmtId="0" fontId="35" fillId="4" borderId="0" xfId="0" applyFont="1" applyFill="1" applyAlignment="1">
      <alignment vertical="center"/>
    </xf>
    <xf numFmtId="0" fontId="55" fillId="7" borderId="0" xfId="0" applyFont="1" applyFill="1" applyAlignment="1" applyProtection="1">
      <alignment horizontal="center" vertical="center"/>
      <protection locked="0"/>
    </xf>
    <xf numFmtId="0" fontId="18" fillId="4" borderId="58" xfId="0" applyFont="1" applyFill="1" applyBorder="1" applyAlignment="1">
      <alignment horizontal="left" vertical="center" wrapText="1"/>
    </xf>
    <xf numFmtId="0" fontId="18" fillId="4" borderId="58"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Protection="1"/>
    <xf numFmtId="0" fontId="29" fillId="4" borderId="0" xfId="0" applyFont="1" applyFill="1" applyAlignment="1" applyProtection="1">
      <alignment vertical="center"/>
    </xf>
    <xf numFmtId="0" fontId="18" fillId="4" borderId="0" xfId="0" applyFont="1" applyFill="1" applyAlignment="1" applyProtection="1">
      <alignment vertical="center"/>
    </xf>
    <xf numFmtId="0" fontId="18" fillId="4" borderId="0" xfId="0" applyFont="1" applyFill="1" applyProtection="1"/>
    <xf numFmtId="0" fontId="18" fillId="4" borderId="2" xfId="0" applyFont="1" applyFill="1" applyBorder="1"/>
    <xf numFmtId="0" fontId="25" fillId="4" borderId="0" xfId="0" applyFont="1" applyFill="1" applyAlignment="1" applyProtection="1">
      <alignment vertical="top"/>
    </xf>
    <xf numFmtId="0" fontId="25" fillId="4" borderId="0" xfId="0" applyFont="1" applyFill="1" applyProtection="1"/>
    <xf numFmtId="0" fontId="18" fillId="4" borderId="0" xfId="0" applyFont="1" applyFill="1" applyAlignment="1" applyProtection="1">
      <alignment horizontal="center" vertical="center"/>
    </xf>
    <xf numFmtId="38" fontId="0" fillId="0" borderId="0" xfId="6" applyFont="1" applyFill="1" applyAlignment="1">
      <alignment horizontal="center"/>
    </xf>
    <xf numFmtId="38" fontId="0" fillId="0" borderId="0" xfId="6" applyFont="1" applyFill="1" applyAlignment="1"/>
    <xf numFmtId="38" fontId="0" fillId="0" borderId="0" xfId="6" applyFont="1" applyFill="1" applyAlignment="1">
      <alignment horizontal="right"/>
    </xf>
    <xf numFmtId="0" fontId="49" fillId="0" borderId="0" xfId="0" applyFont="1" applyFill="1"/>
    <xf numFmtId="0" fontId="50" fillId="0" borderId="0" xfId="0" applyFont="1" applyFill="1"/>
    <xf numFmtId="0" fontId="49" fillId="0" borderId="0" xfId="0" applyFont="1" applyFill="1" applyAlignment="1">
      <alignment vertical="center"/>
    </xf>
    <xf numFmtId="0" fontId="50" fillId="0" borderId="0" xfId="0" applyFont="1" applyFill="1" applyAlignment="1">
      <alignment vertical="center"/>
    </xf>
    <xf numFmtId="0" fontId="60" fillId="0" borderId="0" xfId="0" applyFont="1"/>
    <xf numFmtId="0" fontId="61" fillId="0" borderId="0" xfId="0" applyFont="1"/>
    <xf numFmtId="0" fontId="53" fillId="0" borderId="0" xfId="0" applyFont="1" applyProtection="1">
      <protection locked="0"/>
    </xf>
    <xf numFmtId="0" fontId="53" fillId="0" borderId="0" xfId="0" applyFont="1" applyAlignment="1">
      <alignment vertical="center"/>
    </xf>
    <xf numFmtId="0" fontId="53" fillId="0" borderId="0" xfId="0" applyFont="1"/>
    <xf numFmtId="0" fontId="63" fillId="0" borderId="0" xfId="0" applyFont="1" applyAlignment="1">
      <alignment vertical="center"/>
    </xf>
    <xf numFmtId="0" fontId="61" fillId="0" borderId="0" xfId="0" applyFont="1" applyAlignment="1">
      <alignment vertical="center"/>
    </xf>
    <xf numFmtId="0" fontId="18" fillId="0" borderId="0" xfId="0" applyFont="1" applyAlignment="1" applyProtection="1">
      <alignment vertical="center"/>
      <protection locked="0"/>
    </xf>
    <xf numFmtId="0" fontId="31" fillId="0" borderId="0" xfId="0" applyFont="1" applyAlignment="1">
      <alignment vertical="center"/>
    </xf>
    <xf numFmtId="0" fontId="31" fillId="0" borderId="0" xfId="0" applyFont="1"/>
    <xf numFmtId="0" fontId="65" fillId="0" borderId="0" xfId="0" applyFont="1" applyAlignment="1">
      <alignment vertical="center"/>
    </xf>
    <xf numFmtId="0" fontId="18" fillId="0" borderId="0" xfId="0" applyFont="1" applyAlignment="1">
      <alignment horizontal="center" vertical="center"/>
    </xf>
    <xf numFmtId="0" fontId="25" fillId="0" borderId="0" xfId="0" applyFont="1" applyAlignment="1">
      <alignment horizontal="center" vertical="center"/>
    </xf>
    <xf numFmtId="0" fontId="61" fillId="0" borderId="0" xfId="0" applyFont="1" applyAlignment="1">
      <alignment horizontal="left" vertical="center" wrapText="1"/>
    </xf>
    <xf numFmtId="0" fontId="69" fillId="0" borderId="0" xfId="0" applyFont="1" applyAlignment="1" applyProtection="1">
      <alignment vertical="center"/>
      <protection hidden="1"/>
    </xf>
    <xf numFmtId="0" fontId="69" fillId="0" borderId="0" xfId="0" applyFont="1" applyAlignment="1">
      <alignment vertical="center"/>
    </xf>
    <xf numFmtId="0" fontId="69" fillId="0" borderId="0" xfId="0" applyFont="1" applyAlignment="1" applyProtection="1">
      <alignment vertical="center" wrapText="1"/>
      <protection hidden="1"/>
    </xf>
    <xf numFmtId="0" fontId="18" fillId="0" borderId="6" xfId="0" applyFont="1" applyBorder="1" applyAlignment="1">
      <alignment vertical="center"/>
    </xf>
    <xf numFmtId="0" fontId="43" fillId="0" borderId="2" xfId="0" applyFont="1" applyBorder="1" applyAlignment="1">
      <alignment horizontal="center" vertical="center"/>
    </xf>
    <xf numFmtId="0" fontId="18" fillId="0" borderId="2" xfId="0" applyFont="1" applyBorder="1" applyAlignment="1">
      <alignment horizontal="right" vertical="center"/>
    </xf>
    <xf numFmtId="0" fontId="18" fillId="0" borderId="2" xfId="0" applyFont="1" applyBorder="1" applyAlignment="1">
      <alignment vertical="center"/>
    </xf>
    <xf numFmtId="0" fontId="43" fillId="0" borderId="7" xfId="0" applyFont="1" applyBorder="1" applyAlignment="1">
      <alignment horizontal="center" vertical="center"/>
    </xf>
    <xf numFmtId="0" fontId="18"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18" fillId="0" borderId="7" xfId="0" applyFont="1" applyBorder="1" applyAlignment="1">
      <alignment vertical="center"/>
    </xf>
    <xf numFmtId="0" fontId="43" fillId="0" borderId="0" xfId="0" applyFont="1" applyAlignment="1">
      <alignment vertical="center"/>
    </xf>
    <xf numFmtId="0" fontId="43" fillId="0" borderId="0" xfId="0" applyFont="1" applyAlignment="1">
      <alignment horizontal="center" vertical="center"/>
    </xf>
    <xf numFmtId="0" fontId="18" fillId="0" borderId="0" xfId="0" applyFont="1" applyAlignment="1">
      <alignment vertical="center" wrapText="1"/>
    </xf>
    <xf numFmtId="0" fontId="69" fillId="10" borderId="0" xfId="0" applyFont="1" applyFill="1" applyAlignment="1" applyProtection="1">
      <alignment vertical="center" wrapText="1"/>
      <protection hidden="1"/>
    </xf>
    <xf numFmtId="0" fontId="18" fillId="0" borderId="117" xfId="0" applyFont="1" applyBorder="1" applyAlignment="1">
      <alignment vertical="center"/>
    </xf>
    <xf numFmtId="0" fontId="18" fillId="0" borderId="118" xfId="0" applyFont="1" applyBorder="1" applyAlignment="1">
      <alignment horizontal="center" vertical="center"/>
    </xf>
    <xf numFmtId="0" fontId="18" fillId="0" borderId="118" xfId="0" applyFont="1" applyBorder="1" applyAlignment="1">
      <alignment vertical="center"/>
    </xf>
    <xf numFmtId="0" fontId="18" fillId="0" borderId="118" xfId="0" applyFont="1" applyBorder="1"/>
    <xf numFmtId="0" fontId="18" fillId="0" borderId="119" xfId="0" applyFont="1" applyBorder="1"/>
    <xf numFmtId="0" fontId="18" fillId="0" borderId="120" xfId="0" applyFont="1" applyBorder="1" applyAlignment="1">
      <alignment vertical="center" textRotation="255"/>
    </xf>
    <xf numFmtId="0" fontId="18" fillId="0" borderId="121" xfId="0" applyFont="1" applyBorder="1"/>
    <xf numFmtId="0" fontId="43" fillId="0" borderId="0" xfId="0" applyFont="1"/>
    <xf numFmtId="0" fontId="18" fillId="0" borderId="122" xfId="0" applyFont="1" applyBorder="1" applyAlignment="1">
      <alignment vertical="center" textRotation="255"/>
    </xf>
    <xf numFmtId="0" fontId="43" fillId="0" borderId="123" xfId="0" applyFont="1" applyBorder="1" applyAlignment="1">
      <alignment vertical="center"/>
    </xf>
    <xf numFmtId="0" fontId="18" fillId="0" borderId="123" xfId="0" applyFont="1" applyBorder="1"/>
    <xf numFmtId="0" fontId="18" fillId="0" borderId="124" xfId="0" applyFont="1" applyBorder="1"/>
    <xf numFmtId="0" fontId="18" fillId="0" borderId="0" xfId="0" applyFont="1" applyAlignment="1">
      <alignment vertical="center" textRotation="255"/>
    </xf>
    <xf numFmtId="0" fontId="59" fillId="0" borderId="0" xfId="0" applyFont="1"/>
    <xf numFmtId="0" fontId="59" fillId="0" borderId="84" xfId="0" applyFont="1" applyBorder="1" applyAlignment="1">
      <alignment vertical="center"/>
    </xf>
    <xf numFmtId="0" fontId="59" fillId="0" borderId="64" xfId="0" applyFont="1" applyBorder="1" applyAlignment="1">
      <alignment vertical="center"/>
    </xf>
    <xf numFmtId="0" fontId="59" fillId="0" borderId="85" xfId="0" applyFont="1" applyBorder="1" applyAlignment="1">
      <alignment vertical="center"/>
    </xf>
    <xf numFmtId="0" fontId="59" fillId="0" borderId="0" xfId="0" applyFont="1" applyAlignment="1">
      <alignment vertical="center"/>
    </xf>
    <xf numFmtId="0" fontId="59" fillId="0" borderId="54" xfId="0" applyFont="1" applyBorder="1" applyAlignment="1">
      <alignment vertical="center"/>
    </xf>
    <xf numFmtId="0" fontId="59" fillId="0" borderId="0" xfId="0" applyFont="1" applyAlignment="1">
      <alignment vertical="top"/>
    </xf>
    <xf numFmtId="0" fontId="72" fillId="0" borderId="46" xfId="0" applyFont="1" applyBorder="1" applyAlignment="1">
      <alignment vertical="center"/>
    </xf>
    <xf numFmtId="0" fontId="59" fillId="0" borderId="47" xfId="0" applyFont="1" applyBorder="1" applyAlignment="1">
      <alignment vertical="center"/>
    </xf>
    <xf numFmtId="0" fontId="59" fillId="0" borderId="48" xfId="0" applyFont="1" applyBorder="1" applyAlignment="1">
      <alignment vertical="center"/>
    </xf>
    <xf numFmtId="0" fontId="72" fillId="0" borderId="69" xfId="0" applyFont="1" applyBorder="1" applyAlignment="1">
      <alignment vertical="center"/>
    </xf>
    <xf numFmtId="0" fontId="59" fillId="0" borderId="67" xfId="0" applyFont="1" applyBorder="1" applyAlignment="1">
      <alignment vertical="center"/>
    </xf>
    <xf numFmtId="0" fontId="59" fillId="0" borderId="70" xfId="0" applyFont="1" applyBorder="1" applyAlignment="1">
      <alignment vertical="center"/>
    </xf>
    <xf numFmtId="0" fontId="59" fillId="0" borderId="0" xfId="0" applyFont="1" applyBorder="1" applyAlignment="1">
      <alignment vertical="center"/>
    </xf>
    <xf numFmtId="0" fontId="47" fillId="0" borderId="0" xfId="0" applyFont="1" applyProtection="1">
      <protection hidden="1"/>
    </xf>
    <xf numFmtId="0" fontId="53" fillId="4" borderId="0" xfId="0" applyFont="1" applyFill="1" applyAlignment="1">
      <alignment vertical="center"/>
    </xf>
    <xf numFmtId="0" fontId="18" fillId="4" borderId="0" xfId="0" applyFont="1" applyFill="1" applyAlignment="1">
      <alignment vertical="center"/>
    </xf>
    <xf numFmtId="0" fontId="53" fillId="0" borderId="0" xfId="0" applyFont="1" applyBorder="1" applyAlignment="1">
      <alignment vertical="center"/>
    </xf>
    <xf numFmtId="0" fontId="62" fillId="0" borderId="0" xfId="0" applyFont="1" applyBorder="1" applyAlignment="1">
      <alignment vertical="center"/>
    </xf>
    <xf numFmtId="0" fontId="31" fillId="0" borderId="0" xfId="0" applyFont="1" applyBorder="1" applyAlignment="1">
      <alignment vertical="center"/>
    </xf>
    <xf numFmtId="0" fontId="31" fillId="0" borderId="0" xfId="0" applyFont="1" applyBorder="1"/>
    <xf numFmtId="0" fontId="34" fillId="4" borderId="0" xfId="0" applyFont="1" applyFill="1" applyAlignment="1" applyProtection="1">
      <alignment horizontal="center" vertical="center"/>
      <protection locked="0"/>
    </xf>
    <xf numFmtId="0" fontId="18" fillId="4" borderId="0" xfId="0" applyFont="1" applyFill="1" applyAlignment="1">
      <alignment horizontal="right" vertical="center"/>
    </xf>
    <xf numFmtId="0" fontId="18" fillId="4" borderId="8" xfId="0" applyFont="1" applyFill="1" applyBorder="1" applyAlignment="1" applyProtection="1">
      <alignment vertical="center" wrapText="1"/>
      <protection locked="0"/>
    </xf>
    <xf numFmtId="0" fontId="18" fillId="4" borderId="0" xfId="0" applyFont="1" applyFill="1" applyAlignment="1" applyProtection="1">
      <alignment vertical="center" wrapText="1"/>
      <protection locked="0"/>
    </xf>
    <xf numFmtId="0" fontId="18" fillId="4" borderId="21" xfId="0" applyFont="1" applyFill="1" applyBorder="1" applyAlignment="1" applyProtection="1">
      <alignment vertical="center" wrapText="1"/>
      <protection locked="0"/>
    </xf>
    <xf numFmtId="0" fontId="18" fillId="4" borderId="21" xfId="0" applyFont="1" applyFill="1" applyBorder="1" applyAlignment="1" applyProtection="1">
      <alignment vertical="center"/>
      <protection locked="0"/>
    </xf>
    <xf numFmtId="0" fontId="47" fillId="4" borderId="0" xfId="0" applyFont="1" applyFill="1"/>
    <xf numFmtId="0" fontId="56" fillId="5" borderId="0" xfId="0" applyFont="1" applyFill="1" applyAlignment="1" applyProtection="1">
      <alignment horizontal="center" vertical="center"/>
    </xf>
    <xf numFmtId="0" fontId="55" fillId="5" borderId="0" xfId="0" applyFont="1" applyFill="1" applyAlignment="1" applyProtection="1">
      <alignment horizontal="center" vertical="center"/>
    </xf>
    <xf numFmtId="0" fontId="55" fillId="0" borderId="0" xfId="0" applyFont="1" applyAlignment="1" applyProtection="1">
      <alignment horizontal="center" vertical="center"/>
    </xf>
    <xf numFmtId="0" fontId="35" fillId="4" borderId="1" xfId="0" applyFont="1" applyFill="1" applyBorder="1" applyAlignment="1" applyProtection="1">
      <alignment horizontal="center" vertical="center"/>
      <protection locked="0"/>
    </xf>
    <xf numFmtId="0" fontId="52" fillId="5" borderId="0" xfId="0" applyFont="1" applyFill="1" applyAlignment="1" applyProtection="1">
      <alignment vertical="center"/>
    </xf>
    <xf numFmtId="0" fontId="47" fillId="5" borderId="0" xfId="0" applyFont="1" applyFill="1" applyAlignment="1" applyProtection="1">
      <alignment vertical="center"/>
    </xf>
    <xf numFmtId="0" fontId="47" fillId="0" borderId="0" xfId="0" applyFont="1" applyProtection="1"/>
    <xf numFmtId="176" fontId="47" fillId="0" borderId="0" xfId="0" applyNumberFormat="1" applyFont="1" applyFill="1" applyAlignment="1" applyProtection="1">
      <alignment vertical="center"/>
    </xf>
    <xf numFmtId="177" fontId="47" fillId="2" borderId="0" xfId="0" applyNumberFormat="1" applyFont="1" applyFill="1" applyAlignment="1" applyProtection="1">
      <alignment vertical="center"/>
    </xf>
    <xf numFmtId="0" fontId="25" fillId="0" borderId="0" xfId="0" applyFont="1" applyAlignment="1" applyProtection="1">
      <alignment vertical="center"/>
    </xf>
    <xf numFmtId="57" fontId="47" fillId="11" borderId="0" xfId="0" applyNumberFormat="1" applyFont="1" applyFill="1" applyAlignment="1" applyProtection="1">
      <alignment vertical="center"/>
    </xf>
    <xf numFmtId="0" fontId="52" fillId="5" borderId="0" xfId="0" applyFont="1" applyFill="1" applyProtection="1"/>
    <xf numFmtId="0" fontId="47" fillId="5" borderId="0" xfId="0" applyFont="1" applyFill="1" applyProtection="1"/>
    <xf numFmtId="0" fontId="64" fillId="0" borderId="0" xfId="0" applyFont="1" applyAlignment="1" applyProtection="1">
      <alignment horizontal="center" vertical="center"/>
    </xf>
    <xf numFmtId="0" fontId="64" fillId="8" borderId="0" xfId="0" applyFont="1" applyFill="1" applyAlignment="1" applyProtection="1">
      <alignment horizontal="left" vertical="center"/>
    </xf>
    <xf numFmtId="0" fontId="47" fillId="0" borderId="0" xfId="0" applyFont="1" applyAlignment="1" applyProtection="1">
      <alignment vertical="center"/>
      <protection hidden="1"/>
    </xf>
    <xf numFmtId="0" fontId="53" fillId="0" borderId="0" xfId="0" applyFont="1" applyAlignment="1" applyProtection="1">
      <alignment vertical="center"/>
    </xf>
    <xf numFmtId="0" fontId="64" fillId="8" borderId="0" xfId="0" applyFont="1" applyFill="1" applyAlignment="1" applyProtection="1">
      <alignment vertical="center"/>
    </xf>
    <xf numFmtId="0" fontId="66" fillId="8" borderId="0" xfId="0" applyFont="1" applyFill="1" applyAlignment="1" applyProtection="1">
      <alignment vertical="center"/>
      <protection hidden="1"/>
    </xf>
    <xf numFmtId="0" fontId="64" fillId="0" borderId="0" xfId="0" applyFont="1" applyAlignment="1" applyProtection="1">
      <alignment vertical="center"/>
    </xf>
    <xf numFmtId="14" fontId="53" fillId="0" borderId="0" xfId="0" applyNumberFormat="1" applyFont="1" applyAlignment="1" applyProtection="1">
      <alignment vertical="center"/>
    </xf>
    <xf numFmtId="0" fontId="67" fillId="0" borderId="0" xfId="0" applyFont="1" applyAlignment="1" applyProtection="1">
      <alignment vertical="center"/>
    </xf>
    <xf numFmtId="14" fontId="67" fillId="0" borderId="0" xfId="0" applyNumberFormat="1" applyFont="1" applyAlignment="1" applyProtection="1">
      <alignment vertical="center"/>
    </xf>
    <xf numFmtId="14" fontId="67" fillId="9" borderId="0" xfId="0" applyNumberFormat="1" applyFont="1" applyFill="1" applyAlignment="1" applyProtection="1">
      <alignment vertical="center"/>
    </xf>
    <xf numFmtId="0" fontId="68" fillId="0" borderId="0" xfId="0" applyFont="1" applyAlignment="1" applyProtection="1">
      <alignment vertical="center"/>
    </xf>
    <xf numFmtId="14" fontId="47" fillId="0" borderId="0" xfId="0" applyNumberFormat="1" applyFont="1" applyAlignment="1" applyProtection="1">
      <alignment vertical="center"/>
      <protection hidden="1"/>
    </xf>
    <xf numFmtId="14" fontId="47" fillId="6" borderId="0" xfId="0" applyNumberFormat="1" applyFont="1" applyFill="1" applyAlignment="1" applyProtection="1">
      <alignment vertical="center"/>
      <protection hidden="1"/>
    </xf>
    <xf numFmtId="0" fontId="53" fillId="0" borderId="0" xfId="0" applyFont="1" applyProtection="1"/>
    <xf numFmtId="0" fontId="59" fillId="0" borderId="0" xfId="0" applyFont="1" applyProtection="1"/>
    <xf numFmtId="14" fontId="47" fillId="0" borderId="0" xfId="0" applyNumberFormat="1" applyFont="1" applyProtection="1">
      <protection hidden="1"/>
    </xf>
    <xf numFmtId="14" fontId="47" fillId="0" borderId="0" xfId="0" applyNumberFormat="1" applyFont="1" applyAlignment="1" applyProtection="1">
      <alignment vertical="center"/>
    </xf>
    <xf numFmtId="0" fontId="47" fillId="0" borderId="0" xfId="0" applyFont="1" applyAlignment="1" applyProtection="1">
      <alignment horizontal="right" wrapText="1"/>
    </xf>
    <xf numFmtId="0" fontId="47" fillId="0" borderId="0" xfId="0" applyFont="1" applyAlignment="1" applyProtection="1">
      <alignment horizontal="right"/>
    </xf>
    <xf numFmtId="14" fontId="47" fillId="0" borderId="0" xfId="0" applyNumberFormat="1" applyFont="1" applyProtection="1"/>
    <xf numFmtId="0" fontId="47" fillId="0" borderId="0" xfId="0" applyFont="1" applyAlignment="1" applyProtection="1">
      <alignment horizontal="center" vertical="center"/>
      <protection locked="0"/>
    </xf>
    <xf numFmtId="0" fontId="18" fillId="4" borderId="0" xfId="0" applyFont="1" applyFill="1" applyAlignment="1" applyProtection="1">
      <alignment vertical="center"/>
      <protection locked="0"/>
    </xf>
    <xf numFmtId="0" fontId="65" fillId="4" borderId="0" xfId="0" applyFont="1" applyFill="1" applyAlignment="1">
      <alignment vertical="center"/>
    </xf>
    <xf numFmtId="0" fontId="18" fillId="4" borderId="64" xfId="0" applyFont="1" applyFill="1" applyBorder="1" applyAlignment="1">
      <alignment horizontal="left" vertical="center" wrapText="1"/>
    </xf>
    <xf numFmtId="0" fontId="18" fillId="4" borderId="46" xfId="0" applyFont="1" applyFill="1" applyBorder="1" applyAlignment="1">
      <alignment vertical="center"/>
    </xf>
    <xf numFmtId="0" fontId="18" fillId="4" borderId="0" xfId="0" applyFont="1" applyFill="1" applyAlignment="1" applyProtection="1">
      <alignment horizontal="left" vertical="center" wrapText="1"/>
      <protection locked="0"/>
    </xf>
    <xf numFmtId="0" fontId="18" fillId="4" borderId="0" xfId="0" applyFont="1" applyFill="1" applyAlignment="1">
      <alignment horizontal="left" vertical="center"/>
    </xf>
    <xf numFmtId="0" fontId="18" fillId="4" borderId="63" xfId="0" applyFont="1" applyFill="1" applyBorder="1" applyAlignment="1">
      <alignment horizontal="left" vertical="center" wrapText="1"/>
    </xf>
    <xf numFmtId="0" fontId="18" fillId="4" borderId="65" xfId="0" applyFont="1" applyFill="1" applyBorder="1" applyAlignment="1">
      <alignment horizontal="left" vertical="center" wrapText="1"/>
    </xf>
    <xf numFmtId="0" fontId="18" fillId="4" borderId="58" xfId="0" applyFont="1" applyFill="1" applyBorder="1" applyAlignment="1" applyProtection="1">
      <alignment vertical="center"/>
      <protection locked="0"/>
    </xf>
    <xf numFmtId="0" fontId="18" fillId="4" borderId="21" xfId="0" applyFont="1" applyFill="1" applyBorder="1" applyAlignment="1">
      <alignment horizontal="left" vertical="center"/>
    </xf>
    <xf numFmtId="0" fontId="18" fillId="4" borderId="58" xfId="0" applyFont="1" applyFill="1" applyBorder="1" applyAlignment="1" applyProtection="1">
      <alignment horizontal="center" vertical="center"/>
      <protection locked="0"/>
    </xf>
    <xf numFmtId="0" fontId="18" fillId="4" borderId="58" xfId="0" applyFont="1" applyFill="1" applyBorder="1" applyAlignment="1">
      <alignment horizontal="left" vertical="center"/>
    </xf>
    <xf numFmtId="0" fontId="18" fillId="4" borderId="0" xfId="0" applyFont="1" applyFill="1" applyAlignment="1">
      <alignment vertical="center"/>
    </xf>
    <xf numFmtId="0" fontId="18" fillId="4" borderId="0" xfId="0" applyFont="1" applyFill="1" applyAlignment="1">
      <alignment horizontal="right" vertical="center"/>
    </xf>
    <xf numFmtId="0" fontId="43" fillId="4" borderId="58" xfId="0" applyFont="1" applyFill="1" applyBorder="1" applyAlignment="1">
      <alignment horizontal="left" vertical="center" wrapText="1"/>
    </xf>
    <xf numFmtId="0" fontId="43" fillId="4" borderId="58" xfId="0" applyFont="1" applyFill="1" applyBorder="1" applyAlignment="1">
      <alignment vertical="center" wrapText="1"/>
    </xf>
    <xf numFmtId="0" fontId="18" fillId="4" borderId="58" xfId="0" applyFont="1" applyFill="1" applyBorder="1" applyAlignment="1">
      <alignment horizontal="center" vertical="center"/>
    </xf>
    <xf numFmtId="0" fontId="18" fillId="4" borderId="23" xfId="0" applyFont="1" applyFill="1" applyBorder="1" applyAlignment="1" applyProtection="1">
      <alignment horizontal="center" vertical="center"/>
      <protection locked="0"/>
    </xf>
    <xf numFmtId="0" fontId="18" fillId="4" borderId="23" xfId="0" applyFont="1" applyFill="1" applyBorder="1" applyAlignment="1">
      <alignment vertical="center"/>
    </xf>
    <xf numFmtId="0" fontId="18" fillId="4" borderId="58" xfId="0" applyFont="1" applyFill="1" applyBorder="1" applyAlignment="1">
      <alignment vertical="center"/>
    </xf>
    <xf numFmtId="0" fontId="18" fillId="4" borderId="0" xfId="0" applyFont="1" applyFill="1" applyAlignment="1" applyProtection="1">
      <alignment horizontal="center" vertical="center"/>
      <protection locked="0"/>
    </xf>
    <xf numFmtId="0" fontId="25" fillId="4" borderId="67" xfId="0" applyFont="1" applyFill="1" applyBorder="1" applyAlignment="1">
      <alignment vertical="center"/>
    </xf>
    <xf numFmtId="0" fontId="18" fillId="4" borderId="8" xfId="0" applyFont="1" applyFill="1" applyBorder="1" applyAlignment="1" applyProtection="1">
      <alignment horizontal="left" vertical="center" wrapText="1"/>
      <protection locked="0"/>
    </xf>
    <xf numFmtId="0" fontId="25" fillId="4" borderId="0" xfId="0" applyFont="1" applyFill="1"/>
    <xf numFmtId="0" fontId="18" fillId="4" borderId="57" xfId="0" applyFont="1" applyFill="1" applyBorder="1" applyAlignment="1">
      <alignment vertical="center"/>
    </xf>
    <xf numFmtId="0" fontId="28" fillId="4" borderId="57" xfId="0" applyFont="1" applyFill="1" applyBorder="1" applyAlignment="1" applyProtection="1">
      <alignment horizontal="center" vertical="center"/>
      <protection locked="0"/>
    </xf>
    <xf numFmtId="0" fontId="28" fillId="4" borderId="58" xfId="0" applyFont="1" applyFill="1" applyBorder="1" applyAlignment="1" applyProtection="1">
      <alignment horizontal="center" vertical="center"/>
      <protection locked="0"/>
    </xf>
    <xf numFmtId="0" fontId="18" fillId="4" borderId="58" xfId="0" applyFont="1" applyFill="1" applyBorder="1" applyAlignment="1">
      <alignment horizontal="right" vertical="center"/>
    </xf>
    <xf numFmtId="0" fontId="18" fillId="4" borderId="21" xfId="0" applyFont="1" applyFill="1" applyBorder="1" applyAlignment="1">
      <alignment vertical="center" wrapText="1"/>
    </xf>
    <xf numFmtId="0" fontId="18" fillId="4" borderId="67" xfId="0" applyFont="1" applyFill="1" applyBorder="1" applyAlignment="1">
      <alignment horizontal="center" vertical="center"/>
    </xf>
    <xf numFmtId="0" fontId="18" fillId="4" borderId="0" xfId="0" applyFont="1" applyFill="1" applyAlignment="1">
      <alignment horizontal="center" vertical="center"/>
    </xf>
    <xf numFmtId="0" fontId="47" fillId="4" borderId="0" xfId="0" applyFont="1" applyFill="1" applyAlignment="1" applyProtection="1">
      <alignment vertical="center"/>
    </xf>
    <xf numFmtId="0" fontId="47" fillId="4" borderId="0" xfId="0" applyFont="1" applyFill="1" applyProtection="1"/>
    <xf numFmtId="176" fontId="47" fillId="4" borderId="0" xfId="0" applyNumberFormat="1" applyFont="1" applyFill="1" applyAlignment="1" applyProtection="1">
      <alignment vertical="center"/>
    </xf>
    <xf numFmtId="0" fontId="52" fillId="0" borderId="0" xfId="0" applyFont="1" applyFill="1" applyAlignment="1" applyProtection="1">
      <alignment vertical="center"/>
    </xf>
    <xf numFmtId="0" fontId="47" fillId="0" borderId="0" xfId="0" applyFont="1" applyFill="1" applyAlignment="1" applyProtection="1">
      <alignment vertical="center"/>
    </xf>
    <xf numFmtId="0" fontId="47" fillId="0" borderId="0" xfId="0" applyFont="1" applyFill="1" applyProtection="1"/>
    <xf numFmtId="0" fontId="47" fillId="0" borderId="0" xfId="0" applyFont="1" applyFill="1" applyAlignment="1" applyProtection="1">
      <alignment vertical="center" wrapText="1"/>
    </xf>
    <xf numFmtId="0" fontId="47" fillId="0" borderId="0" xfId="0" applyFont="1" applyFill="1" applyAlignment="1" applyProtection="1">
      <alignment vertical="center"/>
      <protection locked="0"/>
    </xf>
    <xf numFmtId="57" fontId="47" fillId="0" borderId="0" xfId="0" applyNumberFormat="1" applyFont="1" applyFill="1" applyAlignment="1" applyProtection="1">
      <alignment vertical="center"/>
    </xf>
    <xf numFmtId="177" fontId="47" fillId="0" borderId="0" xfId="0" applyNumberFormat="1" applyFont="1" applyFill="1" applyAlignment="1" applyProtection="1">
      <alignment vertical="center"/>
    </xf>
    <xf numFmtId="0" fontId="51" fillId="0" borderId="0" xfId="0" applyFont="1" applyFill="1" applyAlignment="1" applyProtection="1">
      <alignment vertical="center"/>
    </xf>
    <xf numFmtId="176" fontId="47" fillId="0" borderId="0" xfId="0" applyNumberFormat="1" applyFont="1" applyFill="1" applyAlignment="1" applyProtection="1">
      <alignment vertical="center"/>
      <protection locked="0"/>
    </xf>
    <xf numFmtId="0" fontId="32" fillId="5" borderId="0" xfId="0" applyFont="1" applyFill="1"/>
    <xf numFmtId="0" fontId="32" fillId="0" borderId="0" xfId="0" applyFont="1" applyFill="1"/>
    <xf numFmtId="0" fontId="36" fillId="0" borderId="0" xfId="0" applyFont="1" applyFill="1"/>
    <xf numFmtId="0" fontId="40" fillId="0" borderId="0" xfId="0" applyFont="1" applyFill="1"/>
    <xf numFmtId="0" fontId="41" fillId="0" borderId="0" xfId="0" applyFont="1" applyFill="1"/>
    <xf numFmtId="0" fontId="18" fillId="0" borderId="0" xfId="0" applyFont="1" applyFill="1"/>
    <xf numFmtId="0" fontId="54" fillId="0" borderId="0" xfId="0" applyFont="1" applyFill="1" applyAlignment="1" applyProtection="1">
      <alignment vertical="center"/>
    </xf>
    <xf numFmtId="0" fontId="18" fillId="5" borderId="0" xfId="0" applyFont="1" applyFill="1" applyAlignment="1">
      <alignment vertical="center"/>
    </xf>
    <xf numFmtId="0" fontId="52" fillId="0" borderId="0" xfId="0" applyFont="1" applyFill="1" applyProtection="1"/>
    <xf numFmtId="176" fontId="47" fillId="0" borderId="0" xfId="0" applyNumberFormat="1" applyFont="1" applyFill="1" applyAlignment="1" applyProtection="1">
      <alignment horizontal="center" vertical="center"/>
    </xf>
    <xf numFmtId="0" fontId="25" fillId="4" borderId="0" xfId="0" applyFont="1" applyFill="1" applyAlignment="1" applyProtection="1">
      <alignment vertical="center"/>
    </xf>
    <xf numFmtId="0" fontId="25" fillId="4" borderId="0" xfId="0" applyFont="1" applyFill="1" applyAlignment="1" applyProtection="1">
      <alignment horizontal="right" vertical="center"/>
    </xf>
    <xf numFmtId="0" fontId="25" fillId="4" borderId="0" xfId="0" applyFont="1" applyFill="1" applyAlignment="1">
      <alignment vertical="top"/>
    </xf>
    <xf numFmtId="176" fontId="18" fillId="4" borderId="0" xfId="0" applyNumberFormat="1" applyFont="1" applyFill="1" applyAlignment="1" applyProtection="1">
      <alignment vertical="center"/>
    </xf>
    <xf numFmtId="177" fontId="18" fillId="4" borderId="0" xfId="0" applyNumberFormat="1" applyFont="1" applyFill="1" applyAlignment="1" applyProtection="1">
      <alignment vertical="center"/>
    </xf>
    <xf numFmtId="0" fontId="47" fillId="0" borderId="0" xfId="0" applyFont="1" applyFill="1" applyAlignment="1" applyProtection="1">
      <alignment horizontal="right" vertical="center"/>
    </xf>
    <xf numFmtId="0" fontId="18" fillId="4" borderId="26" xfId="0" applyFont="1" applyFill="1" applyBorder="1" applyAlignment="1">
      <alignment horizontal="center" vertical="center"/>
    </xf>
    <xf numFmtId="0" fontId="30" fillId="5" borderId="0" xfId="0" applyFont="1" applyFill="1"/>
    <xf numFmtId="0" fontId="18" fillId="4" borderId="0" xfId="0" applyFont="1" applyFill="1" applyBorder="1" applyAlignment="1">
      <alignment vertical="center"/>
    </xf>
    <xf numFmtId="0" fontId="18" fillId="4" borderId="0" xfId="0" applyFont="1" applyFill="1" applyBorder="1" applyAlignment="1" applyProtection="1">
      <alignment horizontal="center" vertical="center"/>
      <protection locked="0"/>
    </xf>
    <xf numFmtId="0" fontId="18" fillId="4" borderId="0" xfId="0" applyFont="1" applyFill="1" applyBorder="1" applyAlignment="1">
      <alignment horizontal="right" vertical="center"/>
    </xf>
    <xf numFmtId="0" fontId="18" fillId="4" borderId="0" xfId="0" applyFont="1" applyFill="1" applyBorder="1" applyAlignment="1">
      <alignment horizontal="center" vertical="center"/>
    </xf>
    <xf numFmtId="0" fontId="18" fillId="4" borderId="27" xfId="0" applyFont="1" applyFill="1" applyBorder="1" applyAlignment="1">
      <alignment vertical="center"/>
    </xf>
    <xf numFmtId="0" fontId="18" fillId="4" borderId="26" xfId="0" applyFont="1" applyFill="1" applyBorder="1" applyAlignment="1">
      <alignment vertical="center"/>
    </xf>
    <xf numFmtId="0" fontId="18" fillId="4" borderId="26" xfId="0" applyFont="1" applyFill="1" applyBorder="1" applyAlignment="1" applyProtection="1">
      <alignment horizontal="center" vertical="center"/>
      <protection locked="0"/>
    </xf>
    <xf numFmtId="0" fontId="18" fillId="4" borderId="26" xfId="0" applyFont="1" applyFill="1" applyBorder="1" applyAlignment="1">
      <alignment horizontal="right" vertical="center"/>
    </xf>
    <xf numFmtId="0" fontId="18" fillId="4" borderId="41" xfId="0" applyFont="1" applyFill="1" applyBorder="1" applyAlignment="1">
      <alignment horizontal="left" vertical="center"/>
    </xf>
    <xf numFmtId="178" fontId="18" fillId="4" borderId="58" xfId="0" applyNumberFormat="1" applyFont="1" applyFill="1" applyBorder="1" applyAlignment="1" applyProtection="1">
      <alignment horizontal="center" vertical="center" shrinkToFit="1"/>
      <protection locked="0"/>
    </xf>
    <xf numFmtId="0" fontId="29" fillId="4" borderId="0" xfId="0" applyFont="1" applyFill="1"/>
    <xf numFmtId="0" fontId="54" fillId="12" borderId="0" xfId="0" applyFont="1" applyFill="1" applyAlignment="1" applyProtection="1">
      <alignment vertical="center"/>
    </xf>
    <xf numFmtId="0" fontId="47" fillId="12" borderId="0" xfId="0" applyFont="1" applyFill="1" applyAlignment="1" applyProtection="1">
      <alignment horizontal="center" vertical="center"/>
    </xf>
    <xf numFmtId="0" fontId="47" fillId="13" borderId="0" xfId="0" applyFont="1" applyFill="1" applyAlignment="1">
      <alignment horizontal="center" vertical="center"/>
    </xf>
    <xf numFmtId="0" fontId="47" fillId="13" borderId="0" xfId="0" applyFont="1" applyFill="1" applyAlignment="1" applyProtection="1">
      <alignment horizontal="center" vertical="center"/>
    </xf>
    <xf numFmtId="0" fontId="54" fillId="13" borderId="0" xfId="0" applyFont="1" applyFill="1" applyAlignment="1" applyProtection="1">
      <alignment vertical="center"/>
    </xf>
    <xf numFmtId="180" fontId="47" fillId="0" borderId="0" xfId="0" applyNumberFormat="1" applyFont="1" applyFill="1" applyAlignment="1" applyProtection="1">
      <alignment vertical="center"/>
    </xf>
    <xf numFmtId="0" fontId="47" fillId="0" borderId="0" xfId="0" applyFont="1" applyFill="1"/>
    <xf numFmtId="0" fontId="47" fillId="0" borderId="0" xfId="0" applyFont="1" applyFill="1" applyAlignment="1">
      <alignment horizontal="center" vertical="center"/>
    </xf>
    <xf numFmtId="0" fontId="47" fillId="0" borderId="0" xfId="0" applyFont="1" applyFill="1" applyAlignment="1">
      <alignment vertical="center"/>
    </xf>
    <xf numFmtId="0" fontId="47" fillId="14" borderId="0" xfId="0" applyFont="1" applyFill="1" applyAlignment="1">
      <alignment horizontal="center" vertical="center"/>
    </xf>
    <xf numFmtId="0" fontId="54" fillId="14" borderId="0" xfId="0" applyFont="1" applyFill="1" applyAlignment="1" applyProtection="1">
      <alignment vertical="center"/>
    </xf>
    <xf numFmtId="0" fontId="29" fillId="4" borderId="0" xfId="0" applyFont="1" applyFill="1" applyAlignment="1">
      <alignment vertical="top"/>
    </xf>
    <xf numFmtId="180" fontId="47" fillId="0" borderId="0" xfId="0" applyNumberFormat="1" applyFont="1" applyFill="1" applyProtection="1"/>
    <xf numFmtId="180" fontId="47" fillId="13" borderId="0" xfId="0" applyNumberFormat="1" applyFont="1" applyFill="1" applyAlignment="1" applyProtection="1">
      <alignment vertical="center"/>
    </xf>
    <xf numFmtId="57" fontId="47" fillId="0" borderId="0" xfId="0" applyNumberFormat="1" applyFont="1" applyFill="1" applyAlignment="1" applyProtection="1">
      <alignment horizontal="center" vertical="center"/>
    </xf>
    <xf numFmtId="178" fontId="18" fillId="4" borderId="0" xfId="0" applyNumberFormat="1" applyFont="1" applyFill="1" applyBorder="1" applyAlignment="1" applyProtection="1">
      <alignment horizontal="center" vertical="center" shrinkToFit="1"/>
      <protection locked="0"/>
    </xf>
    <xf numFmtId="178" fontId="18" fillId="4" borderId="26" xfId="0" applyNumberFormat="1" applyFont="1" applyFill="1" applyBorder="1" applyAlignment="1">
      <alignment horizontal="left" vertical="center"/>
    </xf>
    <xf numFmtId="177" fontId="47" fillId="7" borderId="0" xfId="0" applyNumberFormat="1" applyFont="1" applyFill="1" applyAlignment="1" applyProtection="1">
      <alignment vertical="center"/>
    </xf>
    <xf numFmtId="0" fontId="54" fillId="7" borderId="0" xfId="0" applyFont="1" applyFill="1" applyAlignment="1" applyProtection="1">
      <alignment vertical="center"/>
    </xf>
    <xf numFmtId="0" fontId="18" fillId="4" borderId="0" xfId="0" applyFont="1" applyFill="1" applyAlignment="1">
      <alignment vertical="center"/>
    </xf>
    <xf numFmtId="0" fontId="18" fillId="4" borderId="0" xfId="0" applyFont="1" applyFill="1" applyAlignment="1">
      <alignment horizontal="right" vertical="center"/>
    </xf>
    <xf numFmtId="178" fontId="18" fillId="4" borderId="26" xfId="0" applyNumberFormat="1" applyFont="1" applyFill="1" applyBorder="1" applyAlignment="1" applyProtection="1">
      <alignment horizontal="center" vertical="center" shrinkToFit="1"/>
      <protection locked="0"/>
    </xf>
    <xf numFmtId="0" fontId="47" fillId="0" borderId="0" xfId="0" applyNumberFormat="1" applyFont="1" applyFill="1" applyAlignment="1" applyProtection="1">
      <alignment horizontal="center" vertical="center"/>
    </xf>
    <xf numFmtId="0" fontId="18" fillId="4" borderId="109" xfId="0" applyFont="1" applyFill="1" applyBorder="1" applyAlignment="1">
      <alignment vertical="center"/>
    </xf>
    <xf numFmtId="176" fontId="47" fillId="15" borderId="0" xfId="0" applyNumberFormat="1" applyFont="1" applyFill="1" applyAlignment="1" applyProtection="1">
      <alignment vertical="center"/>
    </xf>
    <xf numFmtId="0" fontId="66" fillId="0" borderId="0" xfId="0" applyFont="1" applyFill="1" applyProtection="1"/>
    <xf numFmtId="57" fontId="66" fillId="0" borderId="0" xfId="0" applyNumberFormat="1" applyFont="1" applyFill="1" applyAlignment="1" applyProtection="1">
      <alignment horizontal="center" vertical="center"/>
    </xf>
    <xf numFmtId="0" fontId="66" fillId="0" borderId="0" xfId="0" applyNumberFormat="1" applyFont="1" applyFill="1" applyAlignment="1" applyProtection="1">
      <alignment horizontal="center" vertical="center"/>
    </xf>
    <xf numFmtId="0" fontId="66" fillId="13" borderId="0" xfId="0" applyFont="1" applyFill="1" applyAlignment="1" applyProtection="1">
      <alignment horizontal="center" vertical="center"/>
    </xf>
    <xf numFmtId="0" fontId="66" fillId="12" borderId="0" xfId="0" applyFont="1" applyFill="1" applyAlignment="1" applyProtection="1">
      <alignment horizontal="center" vertical="center"/>
    </xf>
    <xf numFmtId="0" fontId="66" fillId="13" borderId="0" xfId="0" applyFont="1" applyFill="1" applyAlignment="1">
      <alignment horizontal="center" vertical="center"/>
    </xf>
    <xf numFmtId="0" fontId="66" fillId="14" borderId="0" xfId="0" applyFont="1" applyFill="1" applyAlignment="1">
      <alignment horizontal="center" vertical="center"/>
    </xf>
    <xf numFmtId="0" fontId="59" fillId="0" borderId="0" xfId="0" applyFont="1" applyAlignment="1">
      <alignment vertical="center"/>
    </xf>
    <xf numFmtId="0" fontId="18" fillId="4" borderId="0" xfId="0" applyFont="1" applyFill="1" applyAlignment="1">
      <alignment vertical="center" wrapText="1"/>
    </xf>
    <xf numFmtId="0" fontId="18" fillId="4" borderId="0" xfId="0" applyFont="1" applyFill="1" applyBorder="1"/>
    <xf numFmtId="0" fontId="29" fillId="4" borderId="0" xfId="0" applyFont="1" applyFill="1" applyBorder="1" applyAlignment="1">
      <alignment vertical="top"/>
    </xf>
    <xf numFmtId="0" fontId="54" fillId="14" borderId="0" xfId="0" applyFont="1" applyFill="1" applyBorder="1" applyAlignment="1" applyProtection="1">
      <alignment vertical="center"/>
    </xf>
    <xf numFmtId="0" fontId="47" fillId="0" borderId="0" xfId="0" applyFont="1" applyFill="1" applyBorder="1" applyProtection="1"/>
    <xf numFmtId="176" fontId="47" fillId="15" borderId="0" xfId="0" applyNumberFormat="1" applyFont="1" applyFill="1" applyBorder="1" applyAlignment="1" applyProtection="1">
      <alignment vertical="center"/>
    </xf>
    <xf numFmtId="180" fontId="47" fillId="13" borderId="0" xfId="0" applyNumberFormat="1" applyFont="1" applyFill="1" applyBorder="1" applyAlignment="1" applyProtection="1">
      <alignment vertical="center"/>
    </xf>
    <xf numFmtId="0" fontId="18" fillId="0" borderId="0" xfId="0" applyFont="1" applyFill="1" applyBorder="1"/>
    <xf numFmtId="0" fontId="47" fillId="0" borderId="0" xfId="0" applyFont="1" applyFill="1" applyBorder="1"/>
    <xf numFmtId="0" fontId="18" fillId="4" borderId="84" xfId="0" applyFont="1" applyFill="1" applyBorder="1" applyAlignment="1" applyProtection="1">
      <alignment vertical="center"/>
    </xf>
    <xf numFmtId="0" fontId="18" fillId="4" borderId="64" xfId="0" applyFont="1" applyFill="1" applyBorder="1" applyAlignment="1" applyProtection="1">
      <alignment vertical="center"/>
    </xf>
    <xf numFmtId="0" fontId="18" fillId="4" borderId="85" xfId="0" applyFont="1" applyFill="1" applyBorder="1" applyAlignment="1" applyProtection="1">
      <alignment vertical="center"/>
    </xf>
    <xf numFmtId="0" fontId="18" fillId="4" borderId="54" xfId="0" applyFont="1" applyFill="1" applyBorder="1" applyAlignment="1" applyProtection="1">
      <alignment vertical="center"/>
    </xf>
    <xf numFmtId="0" fontId="18" fillId="4" borderId="0" xfId="0" applyFont="1" applyFill="1" applyAlignment="1" applyProtection="1">
      <alignment vertical="top"/>
    </xf>
    <xf numFmtId="0" fontId="31" fillId="4" borderId="46" xfId="0" applyFont="1" applyFill="1" applyBorder="1" applyAlignment="1" applyProtection="1">
      <alignment vertical="center"/>
    </xf>
    <xf numFmtId="0" fontId="18" fillId="4" borderId="47" xfId="0" applyFont="1" applyFill="1" applyBorder="1" applyAlignment="1" applyProtection="1">
      <alignment vertical="center"/>
    </xf>
    <xf numFmtId="0" fontId="18" fillId="4" borderId="48" xfId="0" applyFont="1" applyFill="1" applyBorder="1" applyAlignment="1" applyProtection="1">
      <alignment vertical="center"/>
    </xf>
    <xf numFmtId="0" fontId="31" fillId="4" borderId="69" xfId="0" applyFont="1" applyFill="1" applyBorder="1" applyAlignment="1" applyProtection="1">
      <alignment vertical="center"/>
    </xf>
    <xf numFmtId="0" fontId="18" fillId="4" borderId="67" xfId="0" applyFont="1" applyFill="1" applyBorder="1" applyAlignment="1" applyProtection="1">
      <alignment vertical="center"/>
    </xf>
    <xf numFmtId="0" fontId="18" fillId="4" borderId="70" xfId="0" applyFont="1" applyFill="1" applyBorder="1" applyAlignment="1" applyProtection="1">
      <alignment vertical="center"/>
    </xf>
    <xf numFmtId="0" fontId="18" fillId="4" borderId="117" xfId="0" applyFont="1" applyFill="1" applyBorder="1" applyAlignment="1" applyProtection="1">
      <alignment vertical="center"/>
    </xf>
    <xf numFmtId="0" fontId="18" fillId="4" borderId="118" xfId="0" applyFont="1" applyFill="1" applyBorder="1" applyAlignment="1" applyProtection="1">
      <alignment horizontal="center" vertical="center"/>
    </xf>
    <xf numFmtId="0" fontId="18" fillId="4" borderId="118" xfId="0" applyFont="1" applyFill="1" applyBorder="1" applyAlignment="1" applyProtection="1">
      <alignment vertical="center"/>
    </xf>
    <xf numFmtId="0" fontId="18" fillId="4" borderId="118" xfId="0" applyFont="1" applyFill="1" applyBorder="1" applyProtection="1"/>
    <xf numFmtId="0" fontId="18" fillId="4" borderId="119" xfId="0" applyFont="1" applyFill="1" applyBorder="1" applyProtection="1"/>
    <xf numFmtId="0" fontId="18" fillId="4" borderId="120" xfId="0" applyFont="1" applyFill="1" applyBorder="1" applyAlignment="1" applyProtection="1">
      <alignment vertical="center" textRotation="255"/>
    </xf>
    <xf numFmtId="0" fontId="18" fillId="4" borderId="121" xfId="0" applyFont="1" applyFill="1" applyBorder="1" applyProtection="1"/>
    <xf numFmtId="0" fontId="18" fillId="4" borderId="122" xfId="0" applyFont="1" applyFill="1" applyBorder="1" applyAlignment="1" applyProtection="1">
      <alignment vertical="center" textRotation="255"/>
    </xf>
    <xf numFmtId="0" fontId="18" fillId="4" borderId="123" xfId="0" applyFont="1" applyFill="1" applyBorder="1" applyAlignment="1" applyProtection="1">
      <alignment vertical="center"/>
    </xf>
    <xf numFmtId="0" fontId="18" fillId="4" borderId="123" xfId="0" applyFont="1" applyFill="1" applyBorder="1" applyProtection="1"/>
    <xf numFmtId="0" fontId="18" fillId="4" borderId="124" xfId="0" applyFont="1" applyFill="1" applyBorder="1" applyProtection="1"/>
    <xf numFmtId="0" fontId="75" fillId="4" borderId="0" xfId="0" applyFont="1" applyFill="1" applyAlignment="1">
      <alignment vertical="center"/>
    </xf>
    <xf numFmtId="0" fontId="54" fillId="4" borderId="0" xfId="0" applyFont="1" applyFill="1" applyAlignment="1">
      <alignment vertical="center"/>
    </xf>
    <xf numFmtId="0" fontId="64" fillId="4" borderId="0" xfId="0" applyFont="1" applyFill="1" applyAlignment="1" applyProtection="1">
      <alignment vertical="center"/>
      <protection locked="0"/>
    </xf>
    <xf numFmtId="0" fontId="66" fillId="4" borderId="0" xfId="0" applyFont="1" applyFill="1" applyAlignment="1" applyProtection="1">
      <alignment vertical="center"/>
      <protection hidden="1"/>
    </xf>
    <xf numFmtId="0" fontId="53" fillId="4" borderId="0" xfId="0" applyFont="1" applyFill="1" applyAlignment="1" applyProtection="1">
      <alignment vertical="center"/>
    </xf>
    <xf numFmtId="0" fontId="64" fillId="4" borderId="0" xfId="0" applyFont="1" applyFill="1" applyAlignment="1" applyProtection="1">
      <alignment vertical="center"/>
    </xf>
    <xf numFmtId="0" fontId="42" fillId="4" borderId="0" xfId="0" applyFont="1" applyFill="1" applyProtection="1"/>
    <xf numFmtId="0" fontId="18" fillId="4" borderId="0" xfId="0" applyFont="1" applyFill="1" applyAlignment="1" applyProtection="1">
      <alignment vertical="center" wrapText="1"/>
    </xf>
    <xf numFmtId="0" fontId="34" fillId="4" borderId="4" xfId="0" applyFont="1" applyFill="1" applyBorder="1" applyAlignment="1" applyProtection="1">
      <alignment horizontal="center" vertical="center"/>
      <protection locked="0"/>
    </xf>
    <xf numFmtId="0" fontId="34" fillId="4" borderId="67" xfId="0" applyFont="1" applyFill="1" applyBorder="1" applyAlignment="1" applyProtection="1">
      <alignment horizontal="center" vertical="center" wrapText="1"/>
      <protection locked="0"/>
    </xf>
    <xf numFmtId="0" fontId="34" fillId="4" borderId="10" xfId="0" applyFont="1" applyFill="1" applyBorder="1" applyAlignment="1" applyProtection="1">
      <alignment horizontal="center" vertical="center"/>
      <protection locked="0"/>
    </xf>
    <xf numFmtId="0" fontId="34" fillId="4" borderId="93" xfId="0" applyFont="1" applyFill="1" applyBorder="1" applyAlignment="1" applyProtection="1">
      <alignment horizontal="center" vertical="center"/>
      <protection locked="0"/>
    </xf>
    <xf numFmtId="0" fontId="29" fillId="4" borderId="0" xfId="0" applyFont="1" applyFill="1" applyAlignment="1">
      <alignment vertical="center" wrapText="1"/>
    </xf>
    <xf numFmtId="0" fontId="18" fillId="4" borderId="46" xfId="0" applyFont="1" applyFill="1" applyBorder="1" applyAlignment="1">
      <alignment vertical="center"/>
    </xf>
    <xf numFmtId="0" fontId="18" fillId="4" borderId="58" xfId="0" applyFont="1" applyFill="1" applyBorder="1" applyAlignment="1" applyProtection="1">
      <alignment horizontal="center" vertical="center"/>
      <protection locked="0"/>
    </xf>
    <xf numFmtId="0" fontId="18" fillId="4" borderId="47" xfId="0" applyFont="1" applyFill="1" applyBorder="1" applyAlignment="1" applyProtection="1">
      <alignment horizontal="center" vertical="center"/>
      <protection locked="0"/>
    </xf>
    <xf numFmtId="0" fontId="18" fillId="4" borderId="58" xfId="0" applyFont="1" applyFill="1" applyBorder="1" applyAlignment="1">
      <alignment horizontal="center" vertical="center"/>
    </xf>
    <xf numFmtId="0" fontId="18" fillId="4" borderId="47" xfId="0" applyFont="1" applyFill="1" applyBorder="1" applyAlignment="1">
      <alignment horizontal="center" vertical="center"/>
    </xf>
    <xf numFmtId="0" fontId="18" fillId="4" borderId="58" xfId="0" applyFont="1" applyFill="1" applyBorder="1" applyAlignment="1">
      <alignment vertical="center"/>
    </xf>
    <xf numFmtId="0" fontId="18" fillId="4" borderId="0" xfId="0" applyFont="1" applyFill="1" applyBorder="1" applyAlignment="1" applyProtection="1">
      <alignment horizontal="center" vertical="center"/>
      <protection locked="0"/>
    </xf>
    <xf numFmtId="0" fontId="18" fillId="4" borderId="57" xfId="0" applyFont="1" applyFill="1" applyBorder="1" applyAlignment="1">
      <alignment vertical="center"/>
    </xf>
    <xf numFmtId="0" fontId="18" fillId="4" borderId="58" xfId="0" applyFont="1" applyFill="1" applyBorder="1" applyAlignment="1">
      <alignment horizontal="right" vertical="center"/>
    </xf>
    <xf numFmtId="0" fontId="18" fillId="4" borderId="47" xfId="0" applyFont="1" applyFill="1" applyBorder="1" applyAlignment="1">
      <alignment horizontal="right" vertical="center"/>
    </xf>
    <xf numFmtId="178" fontId="18" fillId="4" borderId="47" xfId="0" applyNumberFormat="1" applyFont="1" applyFill="1" applyBorder="1" applyAlignment="1" applyProtection="1">
      <alignment horizontal="center" vertical="center" shrinkToFit="1"/>
      <protection locked="0"/>
    </xf>
    <xf numFmtId="0" fontId="18" fillId="4" borderId="48" xfId="0" applyFont="1" applyFill="1" applyBorder="1" applyAlignment="1">
      <alignment horizontal="left" vertical="center"/>
    </xf>
    <xf numFmtId="0" fontId="43" fillId="4" borderId="58" xfId="0" applyFont="1" applyFill="1" applyBorder="1" applyAlignment="1">
      <alignment horizontal="left" vertical="center" wrapText="1"/>
    </xf>
    <xf numFmtId="0" fontId="43" fillId="4" borderId="58" xfId="0" applyFont="1" applyFill="1" applyBorder="1" applyAlignment="1">
      <alignment vertical="center" wrapText="1"/>
    </xf>
    <xf numFmtId="0" fontId="18" fillId="4" borderId="58" xfId="0" applyFont="1" applyFill="1" applyBorder="1" applyAlignment="1">
      <alignment vertical="center" wrapText="1"/>
    </xf>
    <xf numFmtId="0" fontId="18" fillId="4" borderId="23" xfId="0" applyFont="1" applyFill="1" applyBorder="1" applyAlignment="1">
      <alignment horizontal="left" vertical="center"/>
    </xf>
    <xf numFmtId="0" fontId="18" fillId="4" borderId="23" xfId="0" applyFont="1" applyFill="1" applyBorder="1" applyAlignment="1">
      <alignment horizontal="center" vertical="center"/>
    </xf>
    <xf numFmtId="0" fontId="18" fillId="4" borderId="23" xfId="0" applyFont="1" applyFill="1" applyBorder="1" applyAlignment="1" applyProtection="1">
      <alignment horizontal="center" vertical="center"/>
      <protection locked="0"/>
    </xf>
    <xf numFmtId="0" fontId="18" fillId="4" borderId="23" xfId="0" applyFont="1" applyFill="1" applyBorder="1" applyAlignment="1">
      <alignment vertical="center"/>
    </xf>
    <xf numFmtId="0" fontId="18" fillId="4" borderId="58" xfId="0" applyFont="1" applyFill="1" applyBorder="1" applyAlignment="1">
      <alignment vertical="center"/>
    </xf>
    <xf numFmtId="0" fontId="18" fillId="4" borderId="0" xfId="0" applyFont="1" applyFill="1" applyBorder="1" applyAlignment="1" applyProtection="1">
      <alignment horizontal="center" vertical="center"/>
      <protection locked="0"/>
    </xf>
    <xf numFmtId="0" fontId="18" fillId="4" borderId="57" xfId="0" applyFont="1" applyFill="1" applyBorder="1" applyAlignment="1" applyProtection="1">
      <alignment vertical="center" wrapText="1"/>
      <protection locked="0"/>
    </xf>
    <xf numFmtId="0" fontId="18" fillId="4" borderId="58" xfId="0" applyFont="1" applyFill="1" applyBorder="1" applyAlignment="1" applyProtection="1">
      <alignment vertical="center" wrapText="1"/>
      <protection locked="0"/>
    </xf>
    <xf numFmtId="0" fontId="28" fillId="4" borderId="24" xfId="0" applyFont="1" applyFill="1" applyBorder="1" applyAlignment="1" applyProtection="1">
      <alignment horizontal="center" vertical="center"/>
      <protection locked="0"/>
    </xf>
    <xf numFmtId="0" fontId="18" fillId="4" borderId="78" xfId="0" applyFont="1" applyFill="1" applyBorder="1" applyAlignment="1">
      <alignment vertical="center"/>
    </xf>
    <xf numFmtId="0" fontId="18" fillId="4" borderId="64" xfId="0" applyFont="1" applyFill="1" applyBorder="1" applyAlignment="1" applyProtection="1">
      <alignment vertical="center"/>
      <protection locked="0"/>
    </xf>
    <xf numFmtId="0" fontId="18" fillId="4" borderId="133" xfId="0" applyFont="1" applyFill="1" applyBorder="1" applyAlignment="1">
      <alignment horizontal="center" vertical="center"/>
    </xf>
    <xf numFmtId="0" fontId="18" fillId="4" borderId="64" xfId="0" applyFont="1" applyFill="1" applyBorder="1" applyAlignment="1" applyProtection="1">
      <alignment vertical="center" wrapText="1"/>
      <protection locked="0"/>
    </xf>
    <xf numFmtId="0" fontId="18" fillId="4" borderId="26" xfId="0" applyFont="1" applyFill="1" applyBorder="1" applyAlignment="1" applyProtection="1">
      <alignment vertical="center"/>
      <protection locked="0"/>
    </xf>
    <xf numFmtId="0" fontId="18" fillId="4" borderId="27" xfId="0" applyFont="1" applyFill="1" applyBorder="1" applyAlignment="1" applyProtection="1">
      <alignment vertical="center"/>
      <protection locked="0"/>
    </xf>
    <xf numFmtId="0" fontId="18" fillId="4" borderId="59" xfId="0" applyFont="1" applyFill="1" applyBorder="1" applyAlignment="1" applyProtection="1">
      <alignment vertical="center"/>
    </xf>
    <xf numFmtId="0" fontId="18" fillId="4" borderId="69" xfId="0" applyFont="1" applyFill="1" applyBorder="1" applyAlignment="1" applyProtection="1">
      <alignment vertical="center"/>
      <protection locked="0"/>
    </xf>
    <xf numFmtId="0" fontId="18" fillId="4" borderId="84" xfId="0" applyFont="1" applyFill="1" applyBorder="1" applyAlignment="1">
      <alignment horizontal="left" vertical="center" wrapText="1"/>
    </xf>
    <xf numFmtId="0" fontId="18" fillId="4" borderId="64" xfId="0" applyFont="1" applyFill="1" applyBorder="1" applyAlignment="1">
      <alignment horizontal="left" vertical="center" wrapText="1"/>
    </xf>
    <xf numFmtId="0" fontId="28" fillId="4" borderId="0" xfId="0" applyFont="1" applyFill="1" applyAlignment="1">
      <alignment horizontal="left" shrinkToFit="1"/>
    </xf>
    <xf numFmtId="0" fontId="28" fillId="4" borderId="42" xfId="0" applyFont="1" applyFill="1" applyBorder="1" applyAlignment="1" applyProtection="1">
      <alignment horizontal="left" vertical="center" wrapText="1"/>
      <protection locked="0"/>
    </xf>
    <xf numFmtId="0" fontId="28" fillId="4" borderId="15" xfId="0" applyFont="1" applyFill="1" applyBorder="1" applyAlignment="1" applyProtection="1">
      <alignment horizontal="left" vertical="center" wrapText="1"/>
      <protection locked="0"/>
    </xf>
    <xf numFmtId="0" fontId="28" fillId="4" borderId="43" xfId="0" applyFont="1" applyFill="1" applyBorder="1" applyAlignment="1" applyProtection="1">
      <alignment horizontal="left" vertical="center" wrapText="1"/>
      <protection locked="0"/>
    </xf>
    <xf numFmtId="0" fontId="47" fillId="0" borderId="0" xfId="0" applyFont="1" applyFill="1" applyAlignment="1" applyProtection="1">
      <alignment vertical="center" wrapText="1"/>
    </xf>
    <xf numFmtId="0" fontId="18" fillId="4" borderId="46" xfId="0" applyFont="1" applyFill="1" applyBorder="1" applyAlignment="1">
      <alignment horizontal="left" vertical="center" wrapText="1"/>
    </xf>
    <xf numFmtId="0" fontId="18" fillId="4" borderId="47" xfId="0" applyFont="1" applyFill="1" applyBorder="1" applyAlignment="1">
      <alignment horizontal="left" vertical="center" wrapText="1"/>
    </xf>
    <xf numFmtId="0" fontId="18" fillId="4" borderId="48" xfId="0" applyFont="1" applyFill="1" applyBorder="1" applyAlignment="1">
      <alignment horizontal="left" vertical="center" wrapText="1"/>
    </xf>
    <xf numFmtId="0" fontId="18" fillId="4" borderId="45" xfId="0" applyFont="1" applyFill="1" applyBorder="1" applyAlignment="1">
      <alignment horizontal="left" vertical="center" wrapText="1"/>
    </xf>
    <xf numFmtId="0" fontId="18" fillId="4" borderId="0" xfId="0" applyFont="1" applyFill="1" applyAlignment="1">
      <alignment horizontal="left" vertical="center" wrapText="1"/>
    </xf>
    <xf numFmtId="0" fontId="18" fillId="4" borderId="12" xfId="0" applyFont="1" applyFill="1" applyBorder="1" applyAlignment="1">
      <alignment horizontal="left" vertical="center" wrapText="1"/>
    </xf>
    <xf numFmtId="0" fontId="18" fillId="4" borderId="49" xfId="0" applyFont="1" applyFill="1" applyBorder="1" applyAlignment="1" applyProtection="1">
      <alignment horizontal="left" vertical="center" wrapText="1"/>
      <protection locked="0"/>
    </xf>
    <xf numFmtId="0" fontId="18" fillId="4" borderId="49" xfId="0" applyFont="1" applyFill="1" applyBorder="1" applyAlignment="1" applyProtection="1">
      <alignment horizontal="left" vertical="center"/>
      <protection locked="0"/>
    </xf>
    <xf numFmtId="0" fontId="18" fillId="4" borderId="20" xfId="0" applyFont="1" applyFill="1" applyBorder="1" applyAlignment="1" applyProtection="1">
      <alignment horizontal="left" vertical="center"/>
      <protection locked="0"/>
    </xf>
    <xf numFmtId="0" fontId="18" fillId="4" borderId="50" xfId="0" applyFont="1" applyFill="1" applyBorder="1" applyAlignment="1" applyProtection="1">
      <alignment horizontal="left" vertical="center"/>
      <protection locked="0"/>
    </xf>
    <xf numFmtId="0" fontId="18" fillId="4" borderId="20" xfId="0" applyFont="1" applyFill="1" applyBorder="1" applyAlignment="1" applyProtection="1">
      <alignment horizontal="left" vertical="center" wrapText="1"/>
      <protection locked="0"/>
    </xf>
    <xf numFmtId="0" fontId="18" fillId="4" borderId="21" xfId="0" applyFont="1" applyFill="1" applyBorder="1" applyAlignment="1" applyProtection="1">
      <alignment horizontal="left" vertical="center" wrapText="1"/>
      <protection locked="0"/>
    </xf>
    <xf numFmtId="0" fontId="18" fillId="4" borderId="51" xfId="0" applyFont="1" applyFill="1" applyBorder="1" applyAlignment="1" applyProtection="1">
      <alignment horizontal="left" vertical="center" wrapText="1"/>
      <protection locked="0"/>
    </xf>
    <xf numFmtId="0" fontId="18" fillId="4" borderId="52" xfId="0" applyFont="1" applyFill="1" applyBorder="1" applyAlignment="1">
      <alignment vertical="center" wrapText="1"/>
    </xf>
    <xf numFmtId="0" fontId="18" fillId="4" borderId="52" xfId="0" applyFont="1" applyFill="1" applyBorder="1" applyAlignment="1">
      <alignment vertical="center"/>
    </xf>
    <xf numFmtId="0" fontId="18" fillId="4" borderId="46" xfId="0" applyFont="1" applyFill="1" applyBorder="1" applyAlignment="1">
      <alignment vertical="center"/>
    </xf>
    <xf numFmtId="0" fontId="18" fillId="4" borderId="53" xfId="0" applyFont="1" applyFill="1" applyBorder="1" applyAlignment="1">
      <alignment vertical="center"/>
    </xf>
    <xf numFmtId="0" fontId="18" fillId="4" borderId="54" xfId="0" applyFont="1" applyFill="1" applyBorder="1" applyAlignment="1">
      <alignment horizontal="left" vertical="center" wrapText="1"/>
    </xf>
    <xf numFmtId="0" fontId="18" fillId="4" borderId="0" xfId="0" applyFont="1" applyFill="1" applyAlignment="1" applyProtection="1">
      <alignment horizontal="left" vertical="center" wrapText="1"/>
      <protection locked="0"/>
    </xf>
    <xf numFmtId="0" fontId="18" fillId="4" borderId="55" xfId="0" applyFont="1" applyFill="1" applyBorder="1" applyAlignment="1">
      <alignment vertical="center" wrapText="1"/>
    </xf>
    <xf numFmtId="0" fontId="18" fillId="4" borderId="56" xfId="0" applyFont="1" applyFill="1" applyBorder="1" applyAlignment="1">
      <alignment vertical="center" wrapText="1"/>
    </xf>
    <xf numFmtId="0" fontId="18" fillId="4" borderId="57" xfId="0" applyFont="1" applyFill="1" applyBorder="1" applyAlignment="1" applyProtection="1">
      <alignment horizontal="left" vertical="center" wrapText="1"/>
      <protection locked="0"/>
    </xf>
    <xf numFmtId="0" fontId="18" fillId="4" borderId="58" xfId="0" applyFont="1" applyFill="1" applyBorder="1" applyAlignment="1" applyProtection="1">
      <alignment horizontal="left" vertical="center" wrapText="1"/>
      <protection locked="0"/>
    </xf>
    <xf numFmtId="0" fontId="18" fillId="4" borderId="59" xfId="0" applyFont="1" applyFill="1" applyBorder="1" applyAlignment="1" applyProtection="1">
      <alignment horizontal="left" vertical="center" wrapText="1"/>
      <protection locked="0"/>
    </xf>
    <xf numFmtId="0" fontId="18" fillId="4" borderId="21" xfId="0" applyFont="1" applyFill="1" applyBorder="1" applyAlignment="1">
      <alignment horizontal="left" vertical="center" wrapText="1"/>
    </xf>
    <xf numFmtId="0" fontId="18" fillId="4" borderId="51" xfId="0" applyFont="1" applyFill="1" applyBorder="1" applyAlignment="1">
      <alignment horizontal="left" vertical="center" wrapText="1"/>
    </xf>
    <xf numFmtId="0" fontId="18" fillId="4" borderId="71" xfId="0" applyFont="1" applyFill="1" applyBorder="1" applyAlignment="1">
      <alignment horizontal="left" vertical="center"/>
    </xf>
    <xf numFmtId="0" fontId="18" fillId="4" borderId="72" xfId="0" applyFont="1" applyFill="1" applyBorder="1" applyAlignment="1">
      <alignment horizontal="left" vertical="center"/>
    </xf>
    <xf numFmtId="0" fontId="18" fillId="4" borderId="73" xfId="0" applyFont="1" applyFill="1" applyBorder="1" applyAlignment="1" applyProtection="1">
      <alignment horizontal="center" vertical="center"/>
      <protection locked="0"/>
    </xf>
    <xf numFmtId="0" fontId="18" fillId="4" borderId="74" xfId="0" applyFont="1" applyFill="1" applyBorder="1" applyAlignment="1" applyProtection="1">
      <alignment horizontal="center" vertical="center"/>
      <protection locked="0"/>
    </xf>
    <xf numFmtId="0" fontId="18" fillId="4" borderId="60" xfId="0" applyFont="1" applyFill="1" applyBorder="1" applyAlignment="1">
      <alignment vertical="center" wrapText="1"/>
    </xf>
    <xf numFmtId="0" fontId="18" fillId="4" borderId="61" xfId="0" applyFont="1" applyFill="1" applyBorder="1" applyAlignment="1">
      <alignment vertical="center" wrapText="1"/>
    </xf>
    <xf numFmtId="0" fontId="18" fillId="4" borderId="61" xfId="0" applyFont="1" applyFill="1" applyBorder="1" applyAlignment="1" applyProtection="1">
      <alignment vertical="center" wrapText="1"/>
      <protection locked="0"/>
    </xf>
    <xf numFmtId="0" fontId="18" fillId="4" borderId="27" xfId="0" applyFont="1" applyFill="1" applyBorder="1" applyAlignment="1" applyProtection="1">
      <alignment vertical="center" wrapText="1"/>
      <protection locked="0"/>
    </xf>
    <xf numFmtId="0" fontId="18" fillId="4" borderId="62" xfId="0" applyFont="1" applyFill="1" applyBorder="1" applyAlignment="1" applyProtection="1">
      <alignment vertical="center" wrapText="1"/>
      <protection locked="0"/>
    </xf>
    <xf numFmtId="0" fontId="18" fillId="4" borderId="63" xfId="0" applyFont="1" applyFill="1" applyBorder="1" applyAlignment="1">
      <alignment horizontal="left" vertical="center" wrapText="1"/>
    </xf>
    <xf numFmtId="0" fontId="18" fillId="4" borderId="65" xfId="0" applyFont="1" applyFill="1" applyBorder="1" applyAlignment="1">
      <alignment horizontal="left" vertical="center" wrapText="1"/>
    </xf>
    <xf numFmtId="0" fontId="18" fillId="4" borderId="66" xfId="0" applyFont="1" applyFill="1" applyBorder="1" applyAlignment="1">
      <alignment horizontal="left" vertical="center" wrapText="1"/>
    </xf>
    <xf numFmtId="0" fontId="18" fillId="4" borderId="67" xfId="0" applyFont="1" applyFill="1" applyBorder="1" applyAlignment="1">
      <alignment horizontal="left" vertical="center" wrapText="1"/>
    </xf>
    <xf numFmtId="0" fontId="18" fillId="4" borderId="68"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27" fillId="4" borderId="25" xfId="0" applyFont="1" applyFill="1" applyBorder="1" applyAlignment="1">
      <alignment horizontal="left" vertical="center" wrapText="1"/>
    </xf>
    <xf numFmtId="0" fontId="18" fillId="4" borderId="69" xfId="0" applyFont="1" applyFill="1" applyBorder="1" applyAlignment="1" applyProtection="1">
      <alignment horizontal="center" vertical="center"/>
      <protection locked="0"/>
    </xf>
    <xf numFmtId="0" fontId="18" fillId="4" borderId="67" xfId="0" applyFont="1" applyFill="1" applyBorder="1" applyAlignment="1" applyProtection="1">
      <alignment horizontal="center" vertical="center"/>
      <protection locked="0"/>
    </xf>
    <xf numFmtId="0" fontId="18" fillId="4" borderId="58" xfId="0" applyFont="1" applyFill="1" applyBorder="1" applyAlignment="1" applyProtection="1">
      <alignment horizontal="center" vertical="center"/>
      <protection locked="0"/>
    </xf>
    <xf numFmtId="0" fontId="18" fillId="4" borderId="26" xfId="0" applyFont="1" applyFill="1" applyBorder="1" applyAlignment="1" applyProtection="1">
      <alignment horizontal="center" vertical="center"/>
      <protection locked="0"/>
    </xf>
    <xf numFmtId="0" fontId="29" fillId="4" borderId="0" xfId="0" applyFont="1" applyFill="1" applyAlignment="1">
      <alignment horizontal="left" vertical="center"/>
    </xf>
    <xf numFmtId="49" fontId="28" fillId="4" borderId="42" xfId="0" applyNumberFormat="1" applyFont="1" applyFill="1" applyBorder="1" applyAlignment="1" applyProtection="1">
      <alignment horizontal="left" vertical="center" wrapText="1"/>
      <protection locked="0"/>
    </xf>
    <xf numFmtId="0" fontId="18" fillId="4" borderId="76" xfId="0" applyFont="1" applyFill="1" applyBorder="1" applyAlignment="1">
      <alignment vertical="center" wrapText="1"/>
    </xf>
    <xf numFmtId="0" fontId="18" fillId="4" borderId="77" xfId="0" applyFont="1" applyFill="1" applyBorder="1" applyAlignment="1">
      <alignment vertical="center"/>
    </xf>
    <xf numFmtId="0" fontId="18" fillId="4" borderId="24"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18" fillId="4" borderId="25" xfId="0" applyFont="1" applyFill="1" applyBorder="1" applyAlignment="1" applyProtection="1">
      <alignment horizontal="left" vertical="center"/>
      <protection locked="0"/>
    </xf>
    <xf numFmtId="0" fontId="18" fillId="4" borderId="57" xfId="0" applyFont="1" applyFill="1" applyBorder="1" applyAlignment="1" applyProtection="1">
      <alignment vertical="center"/>
      <protection locked="0"/>
    </xf>
    <xf numFmtId="0" fontId="18" fillId="4" borderId="58" xfId="0" applyFont="1" applyFill="1" applyBorder="1" applyAlignment="1" applyProtection="1">
      <alignment vertical="center"/>
      <protection locked="0"/>
    </xf>
    <xf numFmtId="0" fontId="18" fillId="4" borderId="59" xfId="0" applyFont="1" applyFill="1" applyBorder="1" applyAlignment="1" applyProtection="1">
      <alignment vertical="center"/>
      <protection locked="0"/>
    </xf>
    <xf numFmtId="0" fontId="18" fillId="4" borderId="47" xfId="0" applyFont="1" applyFill="1" applyBorder="1" applyAlignment="1" applyProtection="1">
      <alignment horizontal="center" vertical="center"/>
      <protection locked="0"/>
    </xf>
    <xf numFmtId="0" fontId="18" fillId="4" borderId="80"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8" fillId="4" borderId="8" xfId="0" applyFont="1" applyFill="1" applyBorder="1" applyAlignment="1" applyProtection="1">
      <alignment horizontal="center" vertical="center" wrapText="1"/>
      <protection locked="0"/>
    </xf>
    <xf numFmtId="0" fontId="18" fillId="4" borderId="0" xfId="0" applyFont="1" applyFill="1" applyAlignment="1" applyProtection="1">
      <alignment horizontal="center" vertical="center" wrapText="1"/>
      <protection locked="0"/>
    </xf>
    <xf numFmtId="0" fontId="18" fillId="4" borderId="21" xfId="0" applyFont="1" applyFill="1" applyBorder="1" applyAlignment="1" applyProtection="1">
      <alignment horizontal="center" vertical="center"/>
    </xf>
    <xf numFmtId="0" fontId="18" fillId="4" borderId="63" xfId="0" applyFont="1" applyFill="1" applyBorder="1" applyAlignment="1">
      <alignment horizontal="left" vertical="center"/>
    </xf>
    <xf numFmtId="0" fontId="18" fillId="4" borderId="64" xfId="0" applyFont="1" applyFill="1" applyBorder="1" applyAlignment="1">
      <alignment horizontal="left" vertical="center"/>
    </xf>
    <xf numFmtId="0" fontId="18" fillId="4" borderId="65" xfId="0" applyFont="1" applyFill="1" applyBorder="1" applyAlignment="1">
      <alignment horizontal="left" vertical="center"/>
    </xf>
    <xf numFmtId="0" fontId="18" fillId="4" borderId="80" xfId="0" applyFont="1" applyFill="1" applyBorder="1" applyAlignment="1">
      <alignment horizontal="left" vertical="center"/>
    </xf>
    <xf numFmtId="0" fontId="18" fillId="4" borderId="21" xfId="0" applyFont="1" applyFill="1" applyBorder="1" applyAlignment="1">
      <alignment horizontal="left" vertical="center"/>
    </xf>
    <xf numFmtId="0" fontId="18" fillId="4" borderId="22" xfId="0" applyFont="1" applyFill="1" applyBorder="1" applyAlignment="1">
      <alignment horizontal="left" vertical="center"/>
    </xf>
    <xf numFmtId="0" fontId="18" fillId="4" borderId="57" xfId="0" applyFont="1" applyFill="1" applyBorder="1" applyAlignment="1" applyProtection="1">
      <alignment horizontal="center" vertical="center"/>
      <protection locked="0"/>
    </xf>
    <xf numFmtId="0" fontId="18" fillId="4" borderId="81" xfId="0" applyFont="1" applyFill="1" applyBorder="1" applyAlignment="1">
      <alignment vertical="center"/>
    </xf>
    <xf numFmtId="0" fontId="18" fillId="4" borderId="125" xfId="0" applyFont="1" applyFill="1" applyBorder="1" applyAlignment="1">
      <alignment vertical="center" wrapText="1"/>
    </xf>
    <xf numFmtId="0" fontId="0" fillId="0" borderId="126" xfId="0" applyBorder="1" applyAlignment="1">
      <alignment vertical="center" wrapText="1"/>
    </xf>
    <xf numFmtId="0" fontId="0" fillId="0" borderId="127" xfId="0" applyBorder="1" applyAlignment="1">
      <alignment vertical="center" wrapText="1"/>
    </xf>
    <xf numFmtId="0" fontId="18" fillId="4" borderId="78" xfId="0" applyFont="1" applyFill="1" applyBorder="1" applyAlignment="1">
      <alignment horizontal="left" vertical="center" wrapText="1"/>
    </xf>
    <xf numFmtId="0" fontId="18" fillId="4" borderId="79" xfId="0" applyFont="1" applyFill="1" applyBorder="1" applyAlignment="1">
      <alignment horizontal="left" vertical="center" wrapText="1"/>
    </xf>
    <xf numFmtId="0" fontId="29" fillId="4" borderId="45" xfId="0" applyFont="1" applyFill="1" applyBorder="1" applyAlignment="1">
      <alignment vertical="center"/>
    </xf>
    <xf numFmtId="179" fontId="53" fillId="4" borderId="8" xfId="6" applyNumberFormat="1" applyFont="1" applyFill="1" applyBorder="1" applyAlignment="1" applyProtection="1">
      <alignment horizontal="right" vertical="center"/>
      <protection locked="0"/>
    </xf>
    <xf numFmtId="179" fontId="53" fillId="4" borderId="0" xfId="6" applyNumberFormat="1" applyFont="1" applyFill="1" applyBorder="1" applyAlignment="1" applyProtection="1">
      <alignment horizontal="right" vertical="center"/>
      <protection locked="0"/>
    </xf>
    <xf numFmtId="0" fontId="31" fillId="4" borderId="8" xfId="0" applyFont="1" applyFill="1" applyBorder="1" applyAlignment="1" applyProtection="1">
      <alignment horizontal="center" vertical="center"/>
      <protection locked="0"/>
    </xf>
    <xf numFmtId="0" fontId="31" fillId="4" borderId="0" xfId="0" applyFont="1" applyFill="1" applyAlignment="1" applyProtection="1">
      <alignment horizontal="center" vertical="center"/>
      <protection locked="0"/>
    </xf>
    <xf numFmtId="0" fontId="18" fillId="4" borderId="82" xfId="0" applyFont="1" applyFill="1" applyBorder="1" applyAlignment="1">
      <alignment horizontal="left" vertical="center"/>
    </xf>
    <xf numFmtId="0" fontId="18" fillId="4" borderId="58" xfId="0" applyFont="1" applyFill="1" applyBorder="1" applyAlignment="1">
      <alignment horizontal="left" vertical="center"/>
    </xf>
    <xf numFmtId="0" fontId="18" fillId="4" borderId="83" xfId="0" applyFont="1" applyFill="1" applyBorder="1" applyAlignment="1">
      <alignment horizontal="left" vertical="center"/>
    </xf>
    <xf numFmtId="0" fontId="18" fillId="4" borderId="58" xfId="0" applyFont="1" applyFill="1" applyBorder="1" applyAlignment="1" applyProtection="1">
      <alignment horizontal="left" vertical="center"/>
      <protection locked="0"/>
    </xf>
    <xf numFmtId="0" fontId="18" fillId="4" borderId="59" xfId="0" applyFont="1" applyFill="1" applyBorder="1" applyAlignment="1" applyProtection="1">
      <alignment horizontal="left" vertical="center"/>
      <protection locked="0"/>
    </xf>
    <xf numFmtId="0" fontId="18" fillId="4" borderId="58" xfId="0" applyFont="1" applyFill="1" applyBorder="1" applyAlignment="1" applyProtection="1">
      <alignment horizontal="right" vertical="center"/>
      <protection locked="0"/>
    </xf>
    <xf numFmtId="38" fontId="18" fillId="4" borderId="69" xfId="6" applyFont="1" applyFill="1" applyBorder="1" applyAlignment="1">
      <alignment horizontal="center" vertical="center"/>
    </xf>
    <xf numFmtId="38" fontId="18" fillId="4" borderId="67" xfId="6" applyFont="1" applyFill="1" applyBorder="1" applyAlignment="1">
      <alignment horizontal="center" vertical="center"/>
    </xf>
    <xf numFmtId="0" fontId="18" fillId="4" borderId="0" xfId="0" applyFont="1" applyFill="1" applyAlignment="1">
      <alignment vertical="center"/>
    </xf>
    <xf numFmtId="0" fontId="35" fillId="4" borderId="0" xfId="0" applyFont="1" applyFill="1" applyAlignment="1">
      <alignment horizontal="left" vertical="top"/>
    </xf>
    <xf numFmtId="0" fontId="35" fillId="4" borderId="67" xfId="0" applyFont="1" applyFill="1" applyBorder="1" applyAlignment="1" applyProtection="1">
      <alignment horizontal="left" wrapText="1"/>
      <protection locked="0"/>
    </xf>
    <xf numFmtId="0" fontId="38" fillId="4" borderId="0" xfId="0" applyFont="1" applyFill="1" applyAlignment="1">
      <alignment horizontal="left" vertical="top" wrapText="1"/>
    </xf>
    <xf numFmtId="0" fontId="38" fillId="4" borderId="0" xfId="0" applyFont="1" applyFill="1" applyAlignment="1">
      <alignment horizontal="left" vertical="top"/>
    </xf>
    <xf numFmtId="0" fontId="35" fillId="4" borderId="3" xfId="0" applyFont="1" applyFill="1" applyBorder="1" applyAlignment="1" applyProtection="1">
      <alignment horizontal="left" vertical="center" wrapText="1"/>
      <protection locked="0"/>
    </xf>
    <xf numFmtId="0" fontId="35" fillId="4" borderId="4" xfId="0" applyFont="1" applyFill="1" applyBorder="1" applyAlignment="1" applyProtection="1">
      <alignment horizontal="left" vertical="center" wrapText="1"/>
      <protection locked="0"/>
    </xf>
    <xf numFmtId="0" fontId="35" fillId="4" borderId="90" xfId="0" applyFont="1" applyFill="1" applyBorder="1" applyAlignment="1" applyProtection="1">
      <alignment horizontal="left" vertical="center" wrapText="1"/>
      <protection locked="0"/>
    </xf>
    <xf numFmtId="0" fontId="35" fillId="4" borderId="8" xfId="0" applyFont="1" applyFill="1" applyBorder="1" applyAlignment="1" applyProtection="1">
      <alignment horizontal="left" vertical="center" wrapText="1"/>
      <protection locked="0"/>
    </xf>
    <xf numFmtId="0" fontId="35" fillId="4" borderId="0" xfId="0" applyFont="1" applyFill="1" applyAlignment="1" applyProtection="1">
      <alignment horizontal="left" vertical="center" wrapText="1"/>
      <protection locked="0"/>
    </xf>
    <xf numFmtId="0" fontId="35" fillId="4" borderId="54" xfId="0" applyFont="1" applyFill="1" applyBorder="1" applyAlignment="1" applyProtection="1">
      <alignment horizontal="left" vertical="center" wrapText="1"/>
      <protection locked="0"/>
    </xf>
    <xf numFmtId="0" fontId="35" fillId="4" borderId="6"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left" vertical="center" wrapText="1"/>
      <protection locked="0"/>
    </xf>
    <xf numFmtId="0" fontId="35" fillId="4" borderId="91" xfId="0" applyFont="1" applyFill="1" applyBorder="1" applyAlignment="1" applyProtection="1">
      <alignment horizontal="left" vertical="center" wrapText="1"/>
      <protection locked="0"/>
    </xf>
    <xf numFmtId="0" fontId="38" fillId="4" borderId="18" xfId="0" applyFont="1" applyFill="1" applyBorder="1" applyAlignment="1">
      <alignment horizontal="center"/>
    </xf>
    <xf numFmtId="0" fontId="38" fillId="4" borderId="2" xfId="0" applyFont="1" applyFill="1" applyBorder="1" applyAlignment="1">
      <alignment horizontal="center"/>
    </xf>
    <xf numFmtId="0" fontId="35" fillId="4" borderId="2" xfId="0" applyFont="1" applyFill="1" applyBorder="1" applyAlignment="1" applyProtection="1">
      <alignment horizontal="left" wrapText="1"/>
      <protection locked="0"/>
    </xf>
    <xf numFmtId="0" fontId="35" fillId="4" borderId="89" xfId="0" applyFont="1" applyFill="1" applyBorder="1" applyAlignment="1">
      <alignment horizontal="center" vertical="center"/>
    </xf>
    <xf numFmtId="0" fontId="35" fillId="4" borderId="45" xfId="0" applyFont="1" applyFill="1" applyBorder="1" applyAlignment="1">
      <alignment horizontal="center" vertical="center"/>
    </xf>
    <xf numFmtId="0" fontId="35" fillId="4" borderId="66" xfId="0" applyFont="1" applyFill="1" applyBorder="1" applyAlignment="1">
      <alignment horizontal="center" vertical="center"/>
    </xf>
    <xf numFmtId="0" fontId="35" fillId="4" borderId="28" xfId="0" applyFont="1" applyFill="1" applyBorder="1" applyAlignment="1" applyProtection="1">
      <alignment horizontal="left" vertical="center" wrapText="1"/>
      <protection locked="0"/>
    </xf>
    <xf numFmtId="0" fontId="35" fillId="4" borderId="5" xfId="0" applyFont="1" applyFill="1" applyBorder="1" applyAlignment="1" applyProtection="1">
      <alignment horizontal="left" vertical="center" wrapText="1"/>
      <protection locked="0"/>
    </xf>
    <xf numFmtId="0" fontId="35" fillId="4" borderId="37" xfId="0" applyFont="1" applyFill="1" applyBorder="1" applyAlignment="1" applyProtection="1">
      <alignment horizontal="left" vertical="center" wrapText="1"/>
      <protection locked="0"/>
    </xf>
    <xf numFmtId="0" fontId="35" fillId="4" borderId="12" xfId="0" applyFont="1" applyFill="1" applyBorder="1" applyAlignment="1" applyProtection="1">
      <alignment horizontal="left" vertical="center" wrapText="1"/>
      <protection locked="0"/>
    </xf>
    <xf numFmtId="0" fontId="35" fillId="4" borderId="3" xfId="0" applyFont="1" applyFill="1" applyBorder="1" applyAlignment="1" applyProtection="1">
      <alignment horizontal="center" vertical="center"/>
      <protection locked="0"/>
    </xf>
    <xf numFmtId="0" fontId="35" fillId="4" borderId="5" xfId="0" applyFont="1" applyFill="1" applyBorder="1" applyAlignment="1" applyProtection="1">
      <alignment horizontal="center" vertical="center"/>
      <protection locked="0"/>
    </xf>
    <xf numFmtId="0" fontId="35" fillId="4" borderId="8" xfId="0" applyFont="1" applyFill="1" applyBorder="1" applyAlignment="1" applyProtection="1">
      <alignment horizontal="center" vertical="center"/>
      <protection locked="0"/>
    </xf>
    <xf numFmtId="0" fontId="35" fillId="4" borderId="12" xfId="0" applyFont="1" applyFill="1" applyBorder="1" applyAlignment="1" applyProtection="1">
      <alignment horizontal="center" vertical="center"/>
      <protection locked="0"/>
    </xf>
    <xf numFmtId="0" fontId="35" fillId="4" borderId="69" xfId="0" applyFont="1" applyFill="1" applyBorder="1" applyAlignment="1" applyProtection="1">
      <alignment horizontal="center" vertical="center"/>
      <protection locked="0"/>
    </xf>
    <xf numFmtId="0" fontId="35" fillId="4" borderId="68" xfId="0" applyFont="1" applyFill="1" applyBorder="1" applyAlignment="1" applyProtection="1">
      <alignment horizontal="center" vertical="center"/>
      <protection locked="0"/>
    </xf>
    <xf numFmtId="0" fontId="35" fillId="4" borderId="69" xfId="0" applyFont="1" applyFill="1" applyBorder="1" applyAlignment="1" applyProtection="1">
      <alignment horizontal="left" vertical="center" wrapText="1"/>
      <protection locked="0"/>
    </xf>
    <xf numFmtId="0" fontId="35" fillId="4" borderId="67" xfId="0" applyFont="1" applyFill="1" applyBorder="1" applyAlignment="1" applyProtection="1">
      <alignment horizontal="left" vertical="center" wrapText="1"/>
      <protection locked="0"/>
    </xf>
    <xf numFmtId="0" fontId="35" fillId="4" borderId="68" xfId="0" applyFont="1" applyFill="1" applyBorder="1" applyAlignment="1" applyProtection="1">
      <alignment horizontal="left" vertical="center" wrapText="1"/>
      <protection locked="0"/>
    </xf>
    <xf numFmtId="0" fontId="35" fillId="4" borderId="70" xfId="0" applyFont="1" applyFill="1" applyBorder="1" applyAlignment="1" applyProtection="1">
      <alignment horizontal="left" vertical="center" wrapText="1"/>
      <protection locked="0"/>
    </xf>
    <xf numFmtId="0" fontId="38" fillId="4" borderId="99" xfId="0" applyFont="1" applyFill="1" applyBorder="1" applyAlignment="1">
      <alignment horizontal="center"/>
    </xf>
    <xf numFmtId="0" fontId="38" fillId="4" borderId="67" xfId="0" applyFont="1" applyFill="1" applyBorder="1" applyAlignment="1">
      <alignment horizontal="center"/>
    </xf>
    <xf numFmtId="0" fontId="35" fillId="4" borderId="6" xfId="0" applyFont="1" applyFill="1" applyBorder="1" applyAlignment="1" applyProtection="1">
      <alignment horizontal="center" vertical="center"/>
      <protection locked="0"/>
    </xf>
    <xf numFmtId="0" fontId="35" fillId="4" borderId="7" xfId="0" applyFont="1" applyFill="1" applyBorder="1" applyAlignment="1" applyProtection="1">
      <alignment horizontal="center" vertical="center"/>
      <protection locked="0"/>
    </xf>
    <xf numFmtId="0" fontId="35" fillId="4" borderId="7" xfId="0" applyFont="1" applyFill="1" applyBorder="1" applyAlignment="1" applyProtection="1">
      <alignment horizontal="left" vertical="center" wrapText="1"/>
      <protection locked="0"/>
    </xf>
    <xf numFmtId="0" fontId="39" fillId="4" borderId="36" xfId="0" applyFont="1" applyFill="1" applyBorder="1" applyAlignment="1">
      <alignment horizontal="center" vertical="center" wrapText="1"/>
    </xf>
    <xf numFmtId="0" fontId="39" fillId="4" borderId="97" xfId="0" applyFont="1" applyFill="1" applyBorder="1" applyAlignment="1">
      <alignment horizontal="center" vertical="center" wrapText="1"/>
    </xf>
    <xf numFmtId="0" fontId="39" fillId="4" borderId="30" xfId="0" applyFont="1" applyFill="1" applyBorder="1" applyAlignment="1">
      <alignment horizontal="center" vertical="center"/>
    </xf>
    <xf numFmtId="0" fontId="39" fillId="4" borderId="31" xfId="0" applyFont="1" applyFill="1" applyBorder="1" applyAlignment="1">
      <alignment horizontal="center" vertical="center"/>
    </xf>
    <xf numFmtId="0" fontId="35" fillId="4" borderId="89" xfId="0" applyFont="1" applyFill="1" applyBorder="1" applyAlignment="1">
      <alignment horizontal="center"/>
    </xf>
    <xf numFmtId="0" fontId="35" fillId="4" borderId="98" xfId="0" applyFont="1" applyFill="1" applyBorder="1" applyAlignment="1">
      <alignment horizontal="center"/>
    </xf>
    <xf numFmtId="0" fontId="38" fillId="4" borderId="4" xfId="0" applyFont="1" applyFill="1" applyBorder="1" applyAlignment="1">
      <alignment horizontal="left" vertical="center"/>
    </xf>
    <xf numFmtId="0" fontId="38" fillId="4" borderId="5" xfId="0" applyFont="1" applyFill="1" applyBorder="1" applyAlignment="1">
      <alignment horizontal="left" vertical="center"/>
    </xf>
    <xf numFmtId="0" fontId="38" fillId="4" borderId="14" xfId="0" applyFont="1" applyFill="1" applyBorder="1" applyAlignment="1">
      <alignment horizontal="center" vertical="center"/>
    </xf>
    <xf numFmtId="0" fontId="38" fillId="4" borderId="3"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5" xfId="0" applyFont="1" applyFill="1" applyBorder="1" applyAlignment="1">
      <alignment horizontal="center" vertical="center"/>
    </xf>
    <xf numFmtId="0" fontId="38" fillId="4" borderId="90" xfId="0" applyFont="1" applyFill="1" applyBorder="1" applyAlignment="1">
      <alignment horizontal="center" vertical="center"/>
    </xf>
    <xf numFmtId="0" fontId="33" fillId="4" borderId="2" xfId="0" applyFont="1" applyFill="1" applyBorder="1" applyAlignment="1">
      <alignment horizontal="left" vertical="center"/>
    </xf>
    <xf numFmtId="0" fontId="33" fillId="4" borderId="7" xfId="0" applyFont="1" applyFill="1" applyBorder="1" applyAlignment="1">
      <alignment horizontal="left" vertical="center"/>
    </xf>
    <xf numFmtId="0" fontId="33" fillId="4" borderId="6" xfId="0" applyFont="1" applyFill="1" applyBorder="1" applyAlignment="1">
      <alignment horizontal="left" vertical="center"/>
    </xf>
    <xf numFmtId="0" fontId="35" fillId="4" borderId="7" xfId="0" applyFont="1" applyFill="1" applyBorder="1" applyAlignment="1">
      <alignment horizontal="left" vertical="center"/>
    </xf>
    <xf numFmtId="0" fontId="33" fillId="4" borderId="6"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91" xfId="0" applyFont="1" applyFill="1" applyBorder="1" applyAlignment="1">
      <alignment horizontal="center" vertical="center"/>
    </xf>
    <xf numFmtId="0" fontId="38" fillId="4" borderId="93" xfId="0" applyFont="1" applyFill="1" applyBorder="1" applyAlignment="1">
      <alignment horizontal="center" vertical="center"/>
    </xf>
    <xf numFmtId="0" fontId="38" fillId="4" borderId="94" xfId="0" applyFont="1" applyFill="1" applyBorder="1" applyAlignment="1">
      <alignment horizontal="center" vertical="center"/>
    </xf>
    <xf numFmtId="0" fontId="38" fillId="4" borderId="95" xfId="0" applyFont="1" applyFill="1" applyBorder="1" applyAlignment="1">
      <alignment horizontal="right" vertical="center"/>
    </xf>
    <xf numFmtId="0" fontId="38" fillId="4" borderId="93" xfId="0" applyFont="1" applyFill="1" applyBorder="1" applyAlignment="1">
      <alignment horizontal="right" vertical="center"/>
    </xf>
    <xf numFmtId="0" fontId="34" fillId="4" borderId="93" xfId="0" applyFont="1" applyFill="1" applyBorder="1" applyAlignment="1" applyProtection="1">
      <alignment horizontal="center" vertical="center"/>
      <protection locked="0"/>
    </xf>
    <xf numFmtId="0" fontId="34" fillId="4" borderId="0" xfId="0" applyFont="1" applyFill="1" applyAlignment="1">
      <alignment horizontal="left" vertical="center"/>
    </xf>
    <xf numFmtId="0" fontId="34" fillId="4" borderId="67" xfId="0" applyFont="1" applyFill="1" applyBorder="1" applyAlignment="1">
      <alignment horizontal="left" vertical="center"/>
    </xf>
    <xf numFmtId="0" fontId="38" fillId="4" borderId="10" xfId="0" applyFont="1" applyFill="1" applyBorder="1" applyAlignment="1">
      <alignment horizontal="center" vertical="center"/>
    </xf>
    <xf numFmtId="0" fontId="38" fillId="4" borderId="11" xfId="0" applyFont="1" applyFill="1" applyBorder="1" applyAlignment="1">
      <alignment horizontal="center" vertical="center"/>
    </xf>
    <xf numFmtId="0" fontId="38" fillId="4" borderId="9" xfId="0" applyFont="1" applyFill="1" applyBorder="1" applyAlignment="1">
      <alignment horizontal="right" vertical="center"/>
    </xf>
    <xf numFmtId="0" fontId="38" fillId="4" borderId="10" xfId="0" applyFont="1" applyFill="1" applyBorder="1" applyAlignment="1">
      <alignment horizontal="right" vertical="center"/>
    </xf>
    <xf numFmtId="0" fontId="34" fillId="4" borderId="10" xfId="0" applyFont="1" applyFill="1" applyBorder="1" applyAlignment="1" applyProtection="1">
      <alignment horizontal="center" vertical="center"/>
      <protection locked="0"/>
    </xf>
    <xf numFmtId="0" fontId="34" fillId="4" borderId="8" xfId="0" applyFont="1" applyFill="1" applyBorder="1" applyAlignment="1">
      <alignment horizontal="center" vertical="center"/>
    </xf>
    <xf numFmtId="0" fontId="34" fillId="4" borderId="69" xfId="0" applyFont="1" applyFill="1" applyBorder="1" applyAlignment="1">
      <alignment horizontal="center" vertical="center"/>
    </xf>
    <xf numFmtId="0" fontId="35" fillId="4" borderId="8" xfId="0" applyFont="1" applyFill="1" applyBorder="1" applyAlignment="1">
      <alignment horizontal="center" vertical="center" wrapText="1"/>
    </xf>
    <xf numFmtId="0" fontId="35" fillId="4" borderId="0" xfId="0" applyFont="1" applyFill="1" applyAlignment="1">
      <alignment horizontal="center" vertical="center"/>
    </xf>
    <xf numFmtId="0" fontId="35" fillId="4" borderId="12"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69" xfId="0" applyFont="1" applyFill="1" applyBorder="1" applyAlignment="1">
      <alignment horizontal="center" vertical="center"/>
    </xf>
    <xf numFmtId="0" fontId="35" fillId="4" borderId="67" xfId="0" applyFont="1" applyFill="1" applyBorder="1" applyAlignment="1">
      <alignment horizontal="center" vertical="center"/>
    </xf>
    <xf numFmtId="0" fontId="35" fillId="4" borderId="68" xfId="0" applyFont="1" applyFill="1" applyBorder="1" applyAlignment="1">
      <alignment horizontal="center" vertical="center"/>
    </xf>
    <xf numFmtId="0" fontId="35" fillId="4" borderId="0" xfId="0" applyFont="1" applyFill="1" applyAlignment="1" applyProtection="1">
      <alignment horizontal="left" vertical="center"/>
      <protection locked="0"/>
    </xf>
    <xf numFmtId="0" fontId="38" fillId="4" borderId="0" xfId="0" applyFont="1" applyFill="1" applyAlignment="1">
      <alignment horizontal="center" vertical="center" wrapText="1"/>
    </xf>
    <xf numFmtId="0" fontId="38" fillId="4" borderId="0" xfId="0" applyFont="1" applyFill="1" applyAlignment="1">
      <alignment horizontal="center" vertical="center"/>
    </xf>
    <xf numFmtId="0" fontId="38" fillId="4" borderId="12" xfId="0" applyFont="1" applyFill="1" applyBorder="1" applyAlignment="1">
      <alignment horizontal="center" vertical="center"/>
    </xf>
    <xf numFmtId="0" fontId="34" fillId="4" borderId="9" xfId="0" applyFont="1" applyFill="1" applyBorder="1" applyAlignment="1" applyProtection="1">
      <alignment horizontal="left" vertical="center" wrapText="1"/>
      <protection locked="0"/>
    </xf>
    <xf numFmtId="0" fontId="34" fillId="4" borderId="10" xfId="0" applyFont="1" applyFill="1" applyBorder="1" applyAlignment="1" applyProtection="1">
      <alignment horizontal="left" vertical="center" wrapText="1"/>
      <protection locked="0"/>
    </xf>
    <xf numFmtId="0" fontId="34" fillId="4" borderId="92" xfId="0" applyFont="1" applyFill="1" applyBorder="1" applyAlignment="1" applyProtection="1">
      <alignment horizontal="left" vertical="center" wrapText="1"/>
      <protection locked="0"/>
    </xf>
    <xf numFmtId="0" fontId="34" fillId="4" borderId="8" xfId="0" applyFont="1" applyFill="1" applyBorder="1" applyAlignment="1" applyProtection="1">
      <alignment horizontal="left" vertical="center"/>
      <protection locked="0"/>
    </xf>
    <xf numFmtId="0" fontId="34" fillId="4" borderId="0" xfId="0" applyFont="1" applyFill="1" applyAlignment="1" applyProtection="1">
      <alignment horizontal="left" vertical="center"/>
      <protection locked="0"/>
    </xf>
    <xf numFmtId="0" fontId="34" fillId="4" borderId="12" xfId="0" applyFont="1" applyFill="1" applyBorder="1" applyAlignment="1" applyProtection="1">
      <alignment horizontal="left" vertical="center"/>
      <protection locked="0"/>
    </xf>
    <xf numFmtId="0" fontId="34" fillId="4" borderId="69" xfId="0" applyFont="1" applyFill="1" applyBorder="1" applyAlignment="1" applyProtection="1">
      <alignment horizontal="left" vertical="center"/>
      <protection locked="0"/>
    </xf>
    <xf numFmtId="0" fontId="34" fillId="4" borderId="67" xfId="0" applyFont="1" applyFill="1" applyBorder="1" applyAlignment="1" applyProtection="1">
      <alignment horizontal="left" vertical="center"/>
      <protection locked="0"/>
    </xf>
    <xf numFmtId="0" fontId="34" fillId="4" borderId="68" xfId="0" applyFont="1" applyFill="1" applyBorder="1" applyAlignment="1" applyProtection="1">
      <alignment horizontal="left" vertical="center"/>
      <protection locked="0"/>
    </xf>
    <xf numFmtId="0" fontId="34" fillId="4" borderId="9" xfId="0" applyFont="1" applyFill="1" applyBorder="1" applyAlignment="1">
      <alignment horizontal="center" vertical="center"/>
    </xf>
    <xf numFmtId="0" fontId="35" fillId="4" borderId="9" xfId="0" applyFont="1" applyFill="1" applyBorder="1" applyAlignment="1">
      <alignment horizontal="center" vertical="center" wrapText="1"/>
    </xf>
    <xf numFmtId="0" fontId="35" fillId="4" borderId="10"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9" xfId="0" applyFont="1" applyFill="1" applyBorder="1" applyAlignment="1">
      <alignment horizontal="center" vertical="center"/>
    </xf>
    <xf numFmtId="0" fontId="35" fillId="4" borderId="4" xfId="0" applyFont="1" applyFill="1" applyBorder="1" applyAlignment="1" applyProtection="1">
      <alignment horizontal="left" vertical="center"/>
      <protection locked="0"/>
    </xf>
    <xf numFmtId="0" fontId="38" fillId="4" borderId="10" xfId="0" applyFont="1" applyFill="1" applyBorder="1" applyAlignment="1">
      <alignment horizontal="center" vertical="center" wrapText="1"/>
    </xf>
    <xf numFmtId="0" fontId="34" fillId="4" borderId="6" xfId="0" applyFont="1" applyFill="1" applyBorder="1" applyAlignment="1" applyProtection="1">
      <alignment horizontal="left" vertical="center"/>
      <protection locked="0"/>
    </xf>
    <xf numFmtId="0" fontId="34" fillId="4" borderId="2" xfId="0" applyFont="1" applyFill="1" applyBorder="1" applyAlignment="1" applyProtection="1">
      <alignment horizontal="left" vertical="center"/>
      <protection locked="0"/>
    </xf>
    <xf numFmtId="0" fontId="34" fillId="4" borderId="7" xfId="0" applyFont="1" applyFill="1" applyBorder="1" applyAlignment="1" applyProtection="1">
      <alignment horizontal="left" vertical="center"/>
      <protection locked="0"/>
    </xf>
    <xf numFmtId="0" fontId="34" fillId="4" borderId="9" xfId="0" applyFont="1" applyFill="1" applyBorder="1" applyAlignment="1" applyProtection="1">
      <alignment horizontal="left" vertical="center"/>
      <protection locked="0"/>
    </xf>
    <xf numFmtId="0" fontId="34" fillId="4" borderId="10" xfId="0" applyFont="1" applyFill="1" applyBorder="1" applyAlignment="1" applyProtection="1">
      <alignment horizontal="left" vertical="center"/>
      <protection locked="0"/>
    </xf>
    <xf numFmtId="0" fontId="34" fillId="4" borderId="11" xfId="0" applyFont="1" applyFill="1" applyBorder="1" applyAlignment="1" applyProtection="1">
      <alignment horizontal="left" vertical="center"/>
      <protection locked="0"/>
    </xf>
    <xf numFmtId="0" fontId="34" fillId="4" borderId="0" xfId="0" applyFont="1" applyFill="1" applyAlignment="1">
      <alignment horizontal="left"/>
    </xf>
    <xf numFmtId="0" fontId="35" fillId="4" borderId="32" xfId="0" applyFont="1" applyFill="1" applyBorder="1" applyAlignment="1">
      <alignment horizontal="center" vertical="center" textRotation="255"/>
    </xf>
    <xf numFmtId="0" fontId="35" fillId="4" borderId="30" xfId="0" applyFont="1" applyFill="1" applyBorder="1" applyAlignment="1">
      <alignment horizontal="center" vertical="center" textRotation="255"/>
    </xf>
    <xf numFmtId="0" fontId="35" fillId="4" borderId="33" xfId="0" applyFont="1" applyFill="1" applyBorder="1" applyAlignment="1">
      <alignment horizontal="center" vertical="center" textRotation="255"/>
    </xf>
    <xf numFmtId="0" fontId="35" fillId="4" borderId="1" xfId="0" applyFont="1" applyFill="1" applyBorder="1" applyAlignment="1">
      <alignment horizontal="center" vertical="center" textRotation="255"/>
    </xf>
    <xf numFmtId="0" fontId="35" fillId="4" borderId="34" xfId="0" applyFont="1" applyFill="1" applyBorder="1" applyAlignment="1">
      <alignment horizontal="center" vertical="center" textRotation="255"/>
    </xf>
    <xf numFmtId="0" fontId="35" fillId="4" borderId="35" xfId="0" applyFont="1" applyFill="1" applyBorder="1" applyAlignment="1">
      <alignment horizontal="center" vertical="center" textRotation="255"/>
    </xf>
    <xf numFmtId="0" fontId="34" fillId="4" borderId="84" xfId="0" applyFont="1" applyFill="1" applyBorder="1" applyAlignment="1">
      <alignment horizontal="center" vertical="center"/>
    </xf>
    <xf numFmtId="0" fontId="35" fillId="4" borderId="84" xfId="0" applyFont="1" applyFill="1" applyBorder="1" applyAlignment="1">
      <alignment horizontal="center" vertical="center" wrapText="1"/>
    </xf>
    <xf numFmtId="0" fontId="35" fillId="4" borderId="64" xfId="0" applyFont="1" applyFill="1" applyBorder="1" applyAlignment="1">
      <alignment horizontal="center" vertical="center"/>
    </xf>
    <xf numFmtId="0" fontId="35" fillId="4" borderId="65" xfId="0" applyFont="1" applyFill="1" applyBorder="1" applyAlignment="1">
      <alignment horizontal="center" vertical="center"/>
    </xf>
    <xf numFmtId="0" fontId="35" fillId="4" borderId="64" xfId="0" applyFont="1" applyFill="1" applyBorder="1" applyAlignment="1" applyProtection="1">
      <alignment horizontal="left" vertical="center"/>
      <protection locked="0"/>
    </xf>
    <xf numFmtId="0" fontId="38" fillId="4" borderId="64" xfId="0" applyFont="1" applyFill="1" applyBorder="1" applyAlignment="1">
      <alignment horizontal="center" vertical="center" wrapText="1"/>
    </xf>
    <xf numFmtId="0" fontId="38" fillId="4" borderId="64" xfId="0" applyFont="1" applyFill="1" applyBorder="1" applyAlignment="1">
      <alignment horizontal="center" vertical="center"/>
    </xf>
    <xf numFmtId="0" fontId="38" fillId="4" borderId="65" xfId="0" applyFont="1" applyFill="1" applyBorder="1" applyAlignment="1">
      <alignment horizontal="center" vertical="center"/>
    </xf>
    <xf numFmtId="0" fontId="34" fillId="4" borderId="84" xfId="0" applyFont="1" applyFill="1" applyBorder="1" applyAlignment="1" applyProtection="1">
      <alignment horizontal="left" vertical="center" wrapText="1"/>
      <protection locked="0"/>
    </xf>
    <xf numFmtId="0" fontId="34" fillId="4" borderId="64" xfId="0" applyFont="1" applyFill="1" applyBorder="1" applyAlignment="1" applyProtection="1">
      <alignment horizontal="left" vertical="center" wrapText="1"/>
      <protection locked="0"/>
    </xf>
    <xf numFmtId="0" fontId="34" fillId="4" borderId="85" xfId="0" applyFont="1" applyFill="1" applyBorder="1" applyAlignment="1" applyProtection="1">
      <alignment horizontal="left" vertical="center" wrapText="1"/>
      <protection locked="0"/>
    </xf>
    <xf numFmtId="0" fontId="34" fillId="4" borderId="6" xfId="0" applyFont="1" applyFill="1" applyBorder="1" applyAlignment="1" applyProtection="1">
      <alignment horizontal="left" vertical="center" wrapText="1"/>
      <protection locked="0"/>
    </xf>
    <xf numFmtId="0" fontId="34" fillId="4" borderId="2" xfId="0" applyFont="1" applyFill="1" applyBorder="1" applyAlignment="1" applyProtection="1">
      <alignment horizontal="left" vertical="center" wrapText="1"/>
      <protection locked="0"/>
    </xf>
    <xf numFmtId="0" fontId="34" fillId="4" borderId="91" xfId="0" applyFont="1" applyFill="1" applyBorder="1" applyAlignment="1" applyProtection="1">
      <alignment horizontal="left" vertical="center" wrapText="1"/>
      <protection locked="0"/>
    </xf>
    <xf numFmtId="0" fontId="34" fillId="4" borderId="4" xfId="0" applyFont="1" applyFill="1" applyBorder="1" applyAlignment="1" applyProtection="1">
      <alignment horizontal="center" vertical="center"/>
      <protection locked="0"/>
    </xf>
    <xf numFmtId="0" fontId="34" fillId="4" borderId="0" xfId="0" applyFont="1" applyFill="1" applyAlignment="1" applyProtection="1">
      <alignment horizontal="center" vertical="center"/>
      <protection locked="0"/>
    </xf>
    <xf numFmtId="0" fontId="34" fillId="4" borderId="67" xfId="0" applyFont="1" applyFill="1" applyBorder="1" applyAlignment="1" applyProtection="1">
      <alignment horizontal="center" vertical="center"/>
      <protection locked="0"/>
    </xf>
    <xf numFmtId="0" fontId="38" fillId="4" borderId="67" xfId="0" applyFont="1" applyFill="1" applyBorder="1" applyAlignment="1">
      <alignment horizontal="center" vertical="center"/>
    </xf>
    <xf numFmtId="0" fontId="38" fillId="4" borderId="54" xfId="0" applyFont="1" applyFill="1" applyBorder="1" applyAlignment="1">
      <alignment horizontal="center" vertical="center"/>
    </xf>
    <xf numFmtId="0" fontId="38" fillId="4" borderId="70" xfId="0" applyFont="1" applyFill="1" applyBorder="1" applyAlignment="1">
      <alignment horizontal="center" vertical="center"/>
    </xf>
    <xf numFmtId="0" fontId="37" fillId="4" borderId="0" xfId="0" applyFont="1" applyFill="1" applyAlignment="1">
      <alignment horizontal="center" vertical="center"/>
    </xf>
    <xf numFmtId="0" fontId="35" fillId="4" borderId="86" xfId="0" applyFont="1" applyFill="1" applyBorder="1" applyAlignment="1">
      <alignment horizontal="center" vertical="center" wrapText="1"/>
    </xf>
    <xf numFmtId="0" fontId="35" fillId="4" borderId="87" xfId="0" applyFont="1" applyFill="1" applyBorder="1" applyAlignment="1">
      <alignment horizontal="center" vertical="center" wrapText="1"/>
    </xf>
    <xf numFmtId="0" fontId="35" fillId="4" borderId="88" xfId="0" applyFont="1" applyFill="1" applyBorder="1" applyAlignment="1">
      <alignment horizontal="center" vertical="center" wrapText="1"/>
    </xf>
    <xf numFmtId="0" fontId="34" fillId="4" borderId="30" xfId="0" applyFont="1" applyFill="1" applyBorder="1" applyAlignment="1">
      <alignment horizontal="left" vertical="center" shrinkToFit="1"/>
    </xf>
    <xf numFmtId="0" fontId="38" fillId="4" borderId="30" xfId="0" applyFont="1" applyFill="1" applyBorder="1" applyAlignment="1">
      <alignment horizontal="center" vertical="center" wrapText="1"/>
    </xf>
    <xf numFmtId="0" fontId="34" fillId="4" borderId="30" xfId="0" applyFont="1" applyFill="1" applyBorder="1" applyAlignment="1" applyProtection="1">
      <alignment horizontal="left" vertical="center"/>
      <protection locked="0"/>
    </xf>
    <xf numFmtId="0" fontId="34" fillId="4" borderId="31" xfId="0" applyFont="1" applyFill="1" applyBorder="1" applyAlignment="1" applyProtection="1">
      <alignment horizontal="left" vertical="center"/>
      <protection locked="0"/>
    </xf>
    <xf numFmtId="0" fontId="35" fillId="4" borderId="89"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35" fillId="4" borderId="45" xfId="0" applyFont="1" applyFill="1" applyBorder="1" applyAlignment="1">
      <alignment horizontal="center" vertical="center" wrapText="1"/>
    </xf>
    <xf numFmtId="0" fontId="35" fillId="4" borderId="0" xfId="0" applyFont="1" applyFill="1" applyAlignment="1">
      <alignment horizontal="center" vertical="center" wrapText="1"/>
    </xf>
    <xf numFmtId="0" fontId="35" fillId="4" borderId="12" xfId="0" applyFont="1" applyFill="1" applyBorder="1" applyAlignment="1">
      <alignment horizontal="center" vertical="center" wrapText="1"/>
    </xf>
    <xf numFmtId="0" fontId="35" fillId="4" borderId="66" xfId="0" applyFont="1" applyFill="1" applyBorder="1" applyAlignment="1">
      <alignment horizontal="center" vertical="center" wrapText="1"/>
    </xf>
    <xf numFmtId="0" fontId="35" fillId="4" borderId="67" xfId="0" applyFont="1" applyFill="1" applyBorder="1" applyAlignment="1">
      <alignment horizontal="center" vertical="center" wrapText="1"/>
    </xf>
    <xf numFmtId="0" fontId="35" fillId="4" borderId="68" xfId="0" applyFont="1" applyFill="1" applyBorder="1" applyAlignment="1">
      <alignment horizontal="center" vertical="center" wrapText="1"/>
    </xf>
    <xf numFmtId="0" fontId="38" fillId="4" borderId="3" xfId="0" applyFont="1" applyFill="1" applyBorder="1" applyAlignment="1">
      <alignment horizontal="right" vertical="center"/>
    </xf>
    <xf numFmtId="0" fontId="38" fillId="4" borderId="4" xfId="0" applyFont="1" applyFill="1" applyBorder="1" applyAlignment="1">
      <alignment horizontal="right" vertical="center"/>
    </xf>
    <xf numFmtId="0" fontId="38" fillId="4" borderId="3"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12" xfId="0" applyFont="1" applyFill="1" applyBorder="1" applyAlignment="1">
      <alignment horizontal="center" vertical="center" wrapText="1"/>
    </xf>
    <xf numFmtId="0" fontId="38" fillId="4" borderId="69" xfId="0" applyFont="1" applyFill="1" applyBorder="1" applyAlignment="1">
      <alignment horizontal="center" vertical="center" wrapText="1"/>
    </xf>
    <xf numFmtId="0" fontId="38" fillId="4" borderId="67" xfId="0" applyFont="1" applyFill="1" applyBorder="1" applyAlignment="1">
      <alignment horizontal="center" vertical="center" wrapText="1"/>
    </xf>
    <xf numFmtId="0" fontId="38" fillId="4" borderId="68" xfId="0" applyFont="1" applyFill="1" applyBorder="1" applyAlignment="1">
      <alignment horizontal="center" vertical="center" wrapText="1"/>
    </xf>
    <xf numFmtId="0" fontId="38" fillId="4" borderId="8" xfId="0" applyFont="1" applyFill="1" applyBorder="1" applyAlignment="1">
      <alignment horizontal="center" vertical="center"/>
    </xf>
    <xf numFmtId="0" fontId="38" fillId="4" borderId="69" xfId="0" applyFont="1" applyFill="1" applyBorder="1" applyAlignment="1">
      <alignment horizontal="center" vertical="center"/>
    </xf>
    <xf numFmtId="0" fontId="35" fillId="4" borderId="69" xfId="0" applyFont="1" applyFill="1" applyBorder="1" applyAlignment="1">
      <alignment horizontal="center" vertical="center" wrapText="1"/>
    </xf>
    <xf numFmtId="0" fontId="34" fillId="4" borderId="0" xfId="0" applyFont="1" applyFill="1" applyAlignment="1">
      <alignment horizontal="left" vertical="center" wrapText="1"/>
    </xf>
    <xf numFmtId="0" fontId="38" fillId="4" borderId="63" xfId="0" applyFont="1" applyFill="1" applyBorder="1" applyAlignment="1">
      <alignment horizontal="left" vertical="top"/>
    </xf>
    <xf numFmtId="0" fontId="38" fillId="4" borderId="64" xfId="0" applyFont="1" applyFill="1" applyBorder="1" applyAlignment="1">
      <alignment horizontal="left" vertical="top"/>
    </xf>
    <xf numFmtId="0" fontId="38" fillId="4" borderId="85" xfId="0" applyFont="1" applyFill="1" applyBorder="1" applyAlignment="1">
      <alignment horizontal="left" vertical="top"/>
    </xf>
    <xf numFmtId="0" fontId="34" fillId="4" borderId="45" xfId="0" applyFont="1" applyFill="1" applyBorder="1" applyAlignment="1" applyProtection="1">
      <alignment horizontal="left" vertical="top" wrapText="1"/>
      <protection locked="0"/>
    </xf>
    <xf numFmtId="0" fontId="34" fillId="4" borderId="0" xfId="0" applyFont="1" applyFill="1" applyAlignment="1" applyProtection="1">
      <alignment horizontal="left" vertical="top" wrapText="1"/>
      <protection locked="0"/>
    </xf>
    <xf numFmtId="0" fontId="34" fillId="4" borderId="54" xfId="0" applyFont="1" applyFill="1" applyBorder="1" applyAlignment="1" applyProtection="1">
      <alignment horizontal="left" vertical="top" wrapText="1"/>
      <protection locked="0"/>
    </xf>
    <xf numFmtId="0" fontId="34" fillId="4" borderId="98" xfId="0" applyFont="1" applyFill="1" applyBorder="1" applyAlignment="1" applyProtection="1">
      <alignment horizontal="left" vertical="top" wrapText="1"/>
      <protection locked="0"/>
    </xf>
    <xf numFmtId="0" fontId="34" fillId="4" borderId="2" xfId="0" applyFont="1" applyFill="1" applyBorder="1" applyAlignment="1" applyProtection="1">
      <alignment horizontal="left" vertical="top" wrapText="1"/>
      <protection locked="0"/>
    </xf>
    <xf numFmtId="0" fontId="34" fillId="4" borderId="91" xfId="0" applyFont="1" applyFill="1" applyBorder="1" applyAlignment="1" applyProtection="1">
      <alignment horizontal="left" vertical="top" wrapText="1"/>
      <protection locked="0"/>
    </xf>
    <xf numFmtId="0" fontId="38" fillId="4" borderId="45" xfId="0" applyFont="1" applyFill="1" applyBorder="1" applyAlignment="1">
      <alignment horizontal="left" vertical="top"/>
    </xf>
    <xf numFmtId="0" fontId="38" fillId="4" borderId="54" xfId="0" applyFont="1" applyFill="1" applyBorder="1" applyAlignment="1">
      <alignment horizontal="left" vertical="top"/>
    </xf>
    <xf numFmtId="0" fontId="34" fillId="4" borderId="66" xfId="0" applyFont="1" applyFill="1" applyBorder="1" applyAlignment="1" applyProtection="1">
      <alignment horizontal="left" vertical="top" wrapText="1"/>
      <protection locked="0"/>
    </xf>
    <xf numFmtId="0" fontId="34" fillId="4" borderId="67" xfId="0" applyFont="1" applyFill="1" applyBorder="1" applyAlignment="1" applyProtection="1">
      <alignment horizontal="left" vertical="top" wrapText="1"/>
      <protection locked="0"/>
    </xf>
    <xf numFmtId="0" fontId="34" fillId="4" borderId="70" xfId="0" applyFont="1" applyFill="1" applyBorder="1" applyAlignment="1" applyProtection="1">
      <alignment horizontal="left" vertical="top" wrapText="1"/>
      <protection locked="0"/>
    </xf>
    <xf numFmtId="0" fontId="33" fillId="4" borderId="0" xfId="0" applyFont="1" applyFill="1" applyAlignment="1">
      <alignment horizontal="left" vertical="top"/>
    </xf>
    <xf numFmtId="0" fontId="35" fillId="4" borderId="0" xfId="0" applyFont="1" applyFill="1" applyAlignment="1">
      <alignment horizontal="center"/>
    </xf>
    <xf numFmtId="0" fontId="35" fillId="4" borderId="67" xfId="0" applyFont="1" applyFill="1" applyBorder="1" applyAlignment="1">
      <alignment horizontal="left" vertical="center" shrinkToFit="1"/>
    </xf>
    <xf numFmtId="0" fontId="35" fillId="4" borderId="1" xfId="0" applyFont="1" applyFill="1" applyBorder="1" applyAlignment="1" applyProtection="1">
      <alignment horizontal="center" vertical="center"/>
      <protection locked="0"/>
    </xf>
    <xf numFmtId="0" fontId="35" fillId="4" borderId="35" xfId="0" applyFont="1" applyFill="1" applyBorder="1" applyAlignment="1" applyProtection="1">
      <alignment horizontal="center" vertical="center"/>
      <protection locked="0"/>
    </xf>
    <xf numFmtId="0" fontId="35" fillId="4" borderId="100" xfId="0" applyFont="1" applyFill="1" applyBorder="1" applyAlignment="1">
      <alignment horizontal="left" vertical="center"/>
    </xf>
    <xf numFmtId="0" fontId="35" fillId="4" borderId="101" xfId="0" applyFont="1" applyFill="1" applyBorder="1" applyAlignment="1">
      <alignment horizontal="left" vertical="center"/>
    </xf>
    <xf numFmtId="0" fontId="38" fillId="4" borderId="95" xfId="0" applyFont="1" applyFill="1" applyBorder="1" applyAlignment="1">
      <alignment horizontal="center" vertical="center" wrapText="1"/>
    </xf>
    <xf numFmtId="0" fontId="38" fillId="4" borderId="93" xfId="0" applyFont="1" applyFill="1" applyBorder="1" applyAlignment="1">
      <alignment horizontal="center" vertical="center" wrapText="1"/>
    </xf>
    <xf numFmtId="0" fontId="38" fillId="4" borderId="94" xfId="0" applyFont="1" applyFill="1" applyBorder="1" applyAlignment="1">
      <alignment horizontal="center" vertical="center" wrapText="1"/>
    </xf>
    <xf numFmtId="0" fontId="38" fillId="4" borderId="39" xfId="0" applyFont="1" applyFill="1" applyBorder="1" applyAlignment="1">
      <alignment horizontal="left" vertical="center" wrapText="1"/>
    </xf>
    <xf numFmtId="0" fontId="38" fillId="4" borderId="39" xfId="0" applyFont="1" applyFill="1" applyBorder="1" applyAlignment="1">
      <alignment horizontal="left" vertical="center"/>
    </xf>
    <xf numFmtId="0" fontId="38" fillId="4" borderId="69" xfId="0" applyFont="1" applyFill="1" applyBorder="1" applyAlignment="1">
      <alignment horizontal="left" vertical="center"/>
    </xf>
    <xf numFmtId="0" fontId="35" fillId="4" borderId="67" xfId="0" applyFont="1" applyFill="1" applyBorder="1" applyAlignment="1" applyProtection="1">
      <alignment horizontal="center" vertical="center"/>
      <protection locked="0"/>
    </xf>
    <xf numFmtId="0" fontId="35" fillId="4" borderId="70" xfId="0" applyFont="1" applyFill="1" applyBorder="1" applyAlignment="1" applyProtection="1">
      <alignment horizontal="center" vertical="center"/>
      <protection locked="0"/>
    </xf>
    <xf numFmtId="0" fontId="35" fillId="4" borderId="33"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34" xfId="0" applyFont="1" applyFill="1" applyBorder="1" applyAlignment="1">
      <alignment horizontal="center" vertical="center"/>
    </xf>
    <xf numFmtId="0" fontId="35" fillId="4" borderId="35" xfId="0" applyFont="1" applyFill="1" applyBorder="1" applyAlignment="1">
      <alignment horizontal="center" vertical="center"/>
    </xf>
    <xf numFmtId="0" fontId="35" fillId="4" borderId="1" xfId="0" applyFont="1" applyFill="1" applyBorder="1" applyAlignment="1" applyProtection="1">
      <alignment horizontal="center"/>
      <protection locked="0"/>
    </xf>
    <xf numFmtId="0" fontId="35" fillId="4" borderId="1" xfId="0" applyFont="1" applyFill="1" applyBorder="1" applyAlignment="1" applyProtection="1">
      <alignment horizontal="left" vertical="top" wrapText="1"/>
      <protection locked="0"/>
    </xf>
    <xf numFmtId="0" fontId="35" fillId="4" borderId="35" xfId="0" applyFont="1" applyFill="1" applyBorder="1" applyAlignment="1" applyProtection="1">
      <alignment horizontal="left" vertical="top" wrapText="1"/>
      <protection locked="0"/>
    </xf>
    <xf numFmtId="0" fontId="35" fillId="4" borderId="1" xfId="0" applyFont="1" applyFill="1" applyBorder="1" applyAlignment="1">
      <alignment horizontal="left" vertical="center"/>
    </xf>
    <xf numFmtId="0" fontId="35" fillId="4" borderId="38" xfId="0" applyFont="1" applyFill="1" applyBorder="1" applyAlignment="1">
      <alignment horizontal="left" vertical="center"/>
    </xf>
    <xf numFmtId="0" fontId="35" fillId="4" borderId="9" xfId="0" applyFont="1" applyFill="1" applyBorder="1" applyAlignment="1" applyProtection="1">
      <alignment horizontal="center" vertical="center"/>
      <protection locked="0"/>
    </xf>
    <xf numFmtId="0" fontId="35" fillId="4" borderId="11" xfId="0" applyFont="1" applyFill="1" applyBorder="1" applyAlignment="1" applyProtection="1">
      <alignment horizontal="center" vertical="center"/>
      <protection locked="0"/>
    </xf>
    <xf numFmtId="0" fontId="38" fillId="4" borderId="9"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13" xfId="0" applyFont="1" applyFill="1" applyBorder="1" applyAlignment="1">
      <alignment horizontal="left" vertical="center" wrapText="1"/>
    </xf>
    <xf numFmtId="0" fontId="38" fillId="4" borderId="13" xfId="0" applyFont="1" applyFill="1" applyBorder="1" applyAlignment="1">
      <alignment horizontal="left" vertical="center"/>
    </xf>
    <xf numFmtId="0" fontId="38" fillId="4" borderId="6" xfId="0" applyFont="1" applyFill="1" applyBorder="1" applyAlignment="1">
      <alignment horizontal="left" vertical="center"/>
    </xf>
    <xf numFmtId="0" fontId="35" fillId="4" borderId="2" xfId="0" applyFont="1" applyFill="1" applyBorder="1" applyAlignment="1" applyProtection="1">
      <alignment horizontal="center" vertical="center"/>
      <protection locked="0"/>
    </xf>
    <xf numFmtId="0" fontId="35" fillId="4" borderId="91" xfId="0" applyFont="1" applyFill="1" applyBorder="1" applyAlignment="1" applyProtection="1">
      <alignment horizontal="center" vertical="center"/>
      <protection locked="0"/>
    </xf>
    <xf numFmtId="0" fontId="38" fillId="4" borderId="32" xfId="0" applyFont="1" applyFill="1" applyBorder="1" applyAlignment="1">
      <alignment horizontal="center" vertical="center" wrapText="1"/>
    </xf>
    <xf numFmtId="0" fontId="38" fillId="4" borderId="33"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5" fillId="4" borderId="30" xfId="0" applyFont="1" applyFill="1" applyBorder="1" applyAlignment="1">
      <alignment horizontal="center" vertical="center"/>
    </xf>
    <xf numFmtId="0" fontId="35" fillId="4" borderId="30"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5" fillId="4" borderId="31" xfId="0" applyFont="1" applyFill="1" applyBorder="1" applyAlignment="1">
      <alignment horizontal="center" vertical="center" wrapText="1"/>
    </xf>
    <xf numFmtId="0" fontId="35" fillId="4" borderId="38" xfId="0" applyFont="1" applyFill="1" applyBorder="1" applyAlignment="1">
      <alignment horizontal="center" vertical="center" wrapText="1"/>
    </xf>
    <xf numFmtId="0" fontId="35" fillId="4" borderId="4" xfId="0" applyFont="1" applyFill="1" applyBorder="1" applyAlignment="1" applyProtection="1">
      <alignment horizontal="center" vertical="center"/>
      <protection locked="0"/>
    </xf>
    <xf numFmtId="0" fontId="34" fillId="4" borderId="0" xfId="0" applyFont="1" applyFill="1" applyAlignment="1">
      <alignment horizontal="center" vertical="center"/>
    </xf>
    <xf numFmtId="0" fontId="57" fillId="4" borderId="67" xfId="0" applyFont="1" applyFill="1" applyBorder="1" applyAlignment="1">
      <alignment horizontal="left" vertical="center" shrinkToFit="1"/>
    </xf>
    <xf numFmtId="0" fontId="34" fillId="4" borderId="30" xfId="0" applyFont="1" applyFill="1" applyBorder="1" applyAlignment="1" applyProtection="1">
      <alignment horizontal="left" vertical="center" shrinkToFit="1"/>
      <protection locked="0"/>
    </xf>
    <xf numFmtId="0" fontId="18" fillId="4" borderId="26" xfId="0" applyFont="1" applyFill="1" applyBorder="1" applyAlignment="1">
      <alignment horizontal="right" vertical="center"/>
    </xf>
    <xf numFmtId="0" fontId="0" fillId="0" borderId="26" xfId="0" applyBorder="1" applyAlignment="1">
      <alignment horizontal="right" vertical="center"/>
    </xf>
    <xf numFmtId="0" fontId="18" fillId="4" borderId="0" xfId="0" applyFont="1" applyFill="1" applyAlignment="1">
      <alignment horizontal="right" vertical="center"/>
    </xf>
    <xf numFmtId="0" fontId="0" fillId="4" borderId="0" xfId="0" applyFill="1" applyAlignment="1">
      <alignment horizontal="right" vertical="center"/>
    </xf>
    <xf numFmtId="0" fontId="18" fillId="4" borderId="106" xfId="0" applyFont="1" applyFill="1" applyBorder="1" applyAlignment="1">
      <alignment vertical="center" wrapText="1"/>
    </xf>
    <xf numFmtId="0" fontId="18" fillId="4" borderId="26" xfId="0" applyFont="1" applyFill="1" applyBorder="1" applyAlignment="1">
      <alignment vertical="center" wrapText="1"/>
    </xf>
    <xf numFmtId="0" fontId="18" fillId="4" borderId="40" xfId="0" applyFont="1" applyFill="1" applyBorder="1" applyAlignment="1">
      <alignment vertical="center" wrapText="1"/>
    </xf>
    <xf numFmtId="0" fontId="18" fillId="4" borderId="45" xfId="0" applyFont="1" applyFill="1" applyBorder="1" applyAlignment="1">
      <alignment horizontal="left" vertical="center"/>
    </xf>
    <xf numFmtId="0" fontId="18" fillId="4" borderId="0" xfId="0" applyFont="1" applyFill="1" applyAlignment="1">
      <alignment horizontal="left" vertical="center"/>
    </xf>
    <xf numFmtId="0" fontId="18" fillId="4" borderId="12" xfId="0" applyFont="1" applyFill="1" applyBorder="1" applyAlignment="1">
      <alignment horizontal="left" vertical="center"/>
    </xf>
    <xf numFmtId="0" fontId="43" fillId="4" borderId="21" xfId="0" applyFont="1" applyFill="1" applyBorder="1" applyAlignment="1">
      <alignment horizontal="left" vertical="center" wrapText="1"/>
    </xf>
    <xf numFmtId="0" fontId="43" fillId="4" borderId="58" xfId="0" applyFont="1" applyFill="1" applyBorder="1" applyAlignment="1">
      <alignment horizontal="left" vertical="center" wrapText="1"/>
    </xf>
    <xf numFmtId="0" fontId="43" fillId="4" borderId="58" xfId="0" applyFont="1" applyFill="1" applyBorder="1" applyAlignment="1">
      <alignment vertical="center" wrapText="1"/>
    </xf>
    <xf numFmtId="0" fontId="43" fillId="4" borderId="58" xfId="0" applyFont="1" applyFill="1" applyBorder="1" applyAlignment="1" applyProtection="1">
      <alignment horizontal="left" vertical="center"/>
      <protection locked="0"/>
    </xf>
    <xf numFmtId="0" fontId="18" fillId="4" borderId="82" xfId="0" applyFont="1" applyFill="1" applyBorder="1" applyAlignment="1">
      <alignment vertical="center" wrapText="1"/>
    </xf>
    <xf numFmtId="0" fontId="18" fillId="4" borderId="58" xfId="0" applyFont="1" applyFill="1" applyBorder="1" applyAlignment="1">
      <alignment vertical="center" wrapText="1"/>
    </xf>
    <xf numFmtId="0" fontId="18" fillId="4" borderId="83" xfId="0" applyFont="1" applyFill="1" applyBorder="1" applyAlignment="1">
      <alignment vertical="center" wrapText="1"/>
    </xf>
    <xf numFmtId="0" fontId="18" fillId="4" borderId="58" xfId="0" applyFont="1" applyFill="1" applyBorder="1" applyAlignment="1">
      <alignment horizontal="center" vertical="center"/>
    </xf>
    <xf numFmtId="0" fontId="18" fillId="4" borderId="27" xfId="0" applyFont="1" applyFill="1" applyBorder="1" applyAlignment="1" applyProtection="1">
      <alignment horizontal="left" vertical="center" wrapText="1"/>
      <protection locked="0"/>
    </xf>
    <xf numFmtId="0" fontId="18" fillId="4" borderId="26" xfId="0" applyFont="1" applyFill="1" applyBorder="1" applyAlignment="1" applyProtection="1">
      <alignment horizontal="left" vertical="center" wrapText="1"/>
      <protection locked="0"/>
    </xf>
    <xf numFmtId="0" fontId="18" fillId="4" borderId="41" xfId="0" applyFont="1" applyFill="1" applyBorder="1" applyAlignment="1" applyProtection="1">
      <alignment horizontal="left" vertical="center" wrapText="1"/>
      <protection locked="0"/>
    </xf>
    <xf numFmtId="0" fontId="18" fillId="4" borderId="44" xfId="0" applyFont="1" applyFill="1" applyBorder="1" applyAlignment="1">
      <alignment horizontal="left" vertical="center" wrapText="1"/>
    </xf>
    <xf numFmtId="0" fontId="18" fillId="4" borderId="23" xfId="0" applyFont="1" applyFill="1" applyBorder="1" applyAlignment="1">
      <alignment horizontal="left" vertical="center"/>
    </xf>
    <xf numFmtId="0" fontId="18" fillId="4" borderId="24" xfId="0" applyFont="1" applyFill="1" applyBorder="1" applyAlignment="1">
      <alignment horizontal="center" vertical="center"/>
    </xf>
    <xf numFmtId="0" fontId="18" fillId="4" borderId="23" xfId="0" applyFont="1" applyFill="1" applyBorder="1" applyAlignment="1">
      <alignment horizontal="center" vertical="center"/>
    </xf>
    <xf numFmtId="0" fontId="18" fillId="4" borderId="23" xfId="0" applyFont="1" applyFill="1" applyBorder="1" applyAlignment="1" applyProtection="1">
      <alignment horizontal="center" vertical="center"/>
      <protection locked="0"/>
    </xf>
    <xf numFmtId="0" fontId="18" fillId="4" borderId="44" xfId="0" applyFont="1" applyFill="1" applyBorder="1" applyAlignment="1">
      <alignment vertical="center" wrapText="1"/>
    </xf>
    <xf numFmtId="0" fontId="18" fillId="4" borderId="23" xfId="0" applyFont="1" applyFill="1" applyBorder="1" applyAlignment="1">
      <alignment vertical="center" wrapText="1"/>
    </xf>
    <xf numFmtId="0" fontId="18" fillId="4" borderId="29" xfId="0" applyFont="1" applyFill="1" applyBorder="1" applyAlignment="1">
      <alignment vertical="center" wrapText="1"/>
    </xf>
    <xf numFmtId="0" fontId="18" fillId="4" borderId="84" xfId="0" applyFont="1" applyFill="1" applyBorder="1" applyAlignment="1" applyProtection="1">
      <alignment horizontal="left" vertical="center" wrapText="1"/>
      <protection locked="0"/>
    </xf>
    <xf numFmtId="0" fontId="18" fillId="4" borderId="64" xfId="0" applyFont="1" applyFill="1" applyBorder="1" applyAlignment="1" applyProtection="1">
      <alignment horizontal="left" vertical="center" wrapText="1"/>
      <protection locked="0"/>
    </xf>
    <xf numFmtId="0" fontId="18" fillId="4" borderId="85" xfId="0" applyFont="1" applyFill="1" applyBorder="1" applyAlignment="1" applyProtection="1">
      <alignment horizontal="left" vertical="center" wrapText="1"/>
      <protection locked="0"/>
    </xf>
    <xf numFmtId="0" fontId="18" fillId="4" borderId="47" xfId="0" applyFont="1" applyFill="1" applyBorder="1" applyAlignment="1">
      <alignment horizontal="center" vertical="center"/>
    </xf>
    <xf numFmtId="0" fontId="18" fillId="4" borderId="47" xfId="0" applyFont="1" applyFill="1" applyBorder="1" applyAlignment="1">
      <alignment horizontal="left" vertical="center"/>
    </xf>
    <xf numFmtId="0" fontId="18" fillId="4" borderId="44" xfId="0" applyFont="1" applyFill="1" applyBorder="1" applyAlignment="1">
      <alignment vertical="center"/>
    </xf>
    <xf numFmtId="0" fontId="18" fillId="4" borderId="23" xfId="0" applyFont="1" applyFill="1" applyBorder="1" applyAlignment="1">
      <alignment vertical="center"/>
    </xf>
    <xf numFmtId="0" fontId="18" fillId="4" borderId="29" xfId="0" applyFont="1" applyFill="1" applyBorder="1" applyAlignment="1">
      <alignment vertical="center"/>
    </xf>
    <xf numFmtId="0" fontId="18" fillId="4" borderId="82" xfId="0" applyFont="1" applyFill="1" applyBorder="1" applyAlignment="1">
      <alignment vertical="center"/>
    </xf>
    <xf numFmtId="0" fontId="18" fillId="4" borderId="58" xfId="0" applyFont="1" applyFill="1" applyBorder="1" applyAlignment="1">
      <alignment vertical="center"/>
    </xf>
    <xf numFmtId="0" fontId="18" fillId="4" borderId="83" xfId="0" applyFont="1" applyFill="1" applyBorder="1" applyAlignment="1">
      <alignment vertical="center"/>
    </xf>
    <xf numFmtId="0" fontId="18" fillId="4" borderId="57" xfId="0" applyFont="1" applyFill="1" applyBorder="1" applyAlignment="1" applyProtection="1">
      <alignment horizontal="left" vertical="center"/>
      <protection locked="0"/>
    </xf>
    <xf numFmtId="0" fontId="18" fillId="4" borderId="0" xfId="0" applyFont="1" applyFill="1" applyBorder="1" applyAlignment="1" applyProtection="1">
      <alignment horizontal="center" vertical="center"/>
      <protection locked="0"/>
    </xf>
    <xf numFmtId="0" fontId="18" fillId="4" borderId="102" xfId="0" applyFont="1" applyFill="1" applyBorder="1" applyAlignment="1">
      <alignment horizontal="left" vertical="center" wrapText="1"/>
    </xf>
    <xf numFmtId="0" fontId="18" fillId="4" borderId="103" xfId="0" applyFont="1" applyFill="1" applyBorder="1" applyAlignment="1">
      <alignment horizontal="left" vertical="center" wrapText="1"/>
    </xf>
    <xf numFmtId="0" fontId="18" fillId="4" borderId="104" xfId="0" applyFont="1" applyFill="1" applyBorder="1" applyAlignment="1">
      <alignment horizontal="left" vertical="center" wrapText="1"/>
    </xf>
    <xf numFmtId="0" fontId="18" fillId="4" borderId="105" xfId="0" applyFont="1" applyFill="1" applyBorder="1" applyAlignment="1" applyProtection="1">
      <alignment horizontal="center" vertical="center"/>
      <protection locked="0"/>
    </xf>
    <xf numFmtId="0" fontId="18" fillId="4" borderId="104" xfId="0" applyFont="1" applyFill="1" applyBorder="1" applyAlignment="1" applyProtection="1">
      <alignment horizontal="center" vertical="center"/>
      <protection locked="0"/>
    </xf>
    <xf numFmtId="0" fontId="18" fillId="4" borderId="0" xfId="0" applyFont="1" applyFill="1" applyBorder="1" applyAlignment="1">
      <alignment horizontal="left" vertical="center" wrapText="1"/>
    </xf>
    <xf numFmtId="0" fontId="18" fillId="4" borderId="26" xfId="0" applyFont="1" applyFill="1" applyBorder="1" applyAlignment="1">
      <alignment horizontal="left" vertical="center"/>
    </xf>
    <xf numFmtId="0" fontId="0" fillId="0" borderId="26" xfId="0" applyBorder="1" applyAlignment="1">
      <alignment horizontal="left" vertical="center"/>
    </xf>
    <xf numFmtId="0" fontId="25" fillId="4" borderId="78" xfId="0" applyFont="1" applyFill="1" applyBorder="1" applyAlignment="1">
      <alignment vertical="center" wrapText="1"/>
    </xf>
    <xf numFmtId="0" fontId="25" fillId="4" borderId="47" xfId="0" applyFont="1" applyFill="1" applyBorder="1" applyAlignment="1">
      <alignment vertical="center" wrapText="1"/>
    </xf>
    <xf numFmtId="0" fontId="25" fillId="4" borderId="66" xfId="0" applyFont="1" applyFill="1" applyBorder="1" applyAlignment="1">
      <alignment vertical="center"/>
    </xf>
    <xf numFmtId="0" fontId="25" fillId="4" borderId="67" xfId="0" applyFont="1" applyFill="1" applyBorder="1" applyAlignment="1">
      <alignment vertical="center"/>
    </xf>
    <xf numFmtId="0" fontId="18" fillId="4" borderId="8" xfId="0" applyFont="1" applyFill="1" applyBorder="1" applyAlignment="1" applyProtection="1">
      <alignment horizontal="left" vertical="center" wrapText="1"/>
      <protection locked="0"/>
    </xf>
    <xf numFmtId="0" fontId="18" fillId="4" borderId="54" xfId="0" applyFont="1" applyFill="1" applyBorder="1" applyAlignment="1" applyProtection="1">
      <alignment horizontal="left" vertical="center" wrapText="1"/>
      <protection locked="0"/>
    </xf>
    <xf numFmtId="0" fontId="18" fillId="4" borderId="69" xfId="0" applyFont="1" applyFill="1" applyBorder="1" applyAlignment="1" applyProtection="1">
      <alignment horizontal="left" vertical="center" wrapText="1"/>
      <protection locked="0"/>
    </xf>
    <xf numFmtId="0" fontId="18" fillId="4" borderId="67" xfId="0" applyFont="1" applyFill="1" applyBorder="1" applyAlignment="1" applyProtection="1">
      <alignment horizontal="left" vertical="center" wrapText="1"/>
      <protection locked="0"/>
    </xf>
    <xf numFmtId="0" fontId="18" fillId="4" borderId="70" xfId="0" applyFont="1" applyFill="1" applyBorder="1" applyAlignment="1" applyProtection="1">
      <alignment horizontal="left" vertical="center" wrapText="1"/>
      <protection locked="0"/>
    </xf>
    <xf numFmtId="0" fontId="25" fillId="4" borderId="44" xfId="0" applyFont="1" applyFill="1" applyBorder="1" applyAlignment="1">
      <alignment vertical="center" wrapText="1"/>
    </xf>
    <xf numFmtId="0" fontId="25" fillId="4" borderId="23" xfId="0" applyFont="1" applyFill="1" applyBorder="1" applyAlignment="1">
      <alignment vertical="center" wrapText="1"/>
    </xf>
    <xf numFmtId="0" fontId="25" fillId="4" borderId="29" xfId="0" applyFont="1" applyFill="1" applyBorder="1" applyAlignment="1">
      <alignment vertical="center" wrapText="1"/>
    </xf>
    <xf numFmtId="0" fontId="18" fillId="4" borderId="24" xfId="0" applyFont="1" applyFill="1" applyBorder="1" applyAlignment="1" applyProtection="1">
      <alignment horizontal="left" vertical="center" wrapText="1"/>
      <protection locked="0"/>
    </xf>
    <xf numFmtId="0" fontId="18" fillId="4" borderId="23" xfId="0" applyFont="1" applyFill="1" applyBorder="1" applyAlignment="1" applyProtection="1">
      <alignment horizontal="left" vertical="center" wrapText="1"/>
      <protection locked="0"/>
    </xf>
    <xf numFmtId="0" fontId="18" fillId="4" borderId="25" xfId="0" applyFont="1" applyFill="1" applyBorder="1" applyAlignment="1" applyProtection="1">
      <alignment horizontal="left" vertical="center" wrapText="1"/>
      <protection locked="0"/>
    </xf>
    <xf numFmtId="0" fontId="25" fillId="4" borderId="82" xfId="0" applyFont="1" applyFill="1" applyBorder="1" applyAlignment="1">
      <alignment vertical="center" wrapText="1"/>
    </xf>
    <xf numFmtId="0" fontId="25" fillId="4" borderId="58" xfId="0" applyFont="1" applyFill="1" applyBorder="1" applyAlignment="1">
      <alignment vertical="center" wrapText="1"/>
    </xf>
    <xf numFmtId="0" fontId="25" fillId="4" borderId="83" xfId="0" applyFont="1" applyFill="1" applyBorder="1" applyAlignment="1">
      <alignment vertical="center" wrapText="1"/>
    </xf>
    <xf numFmtId="0" fontId="25" fillId="4" borderId="82" xfId="0" applyFont="1" applyFill="1" applyBorder="1" applyAlignment="1">
      <alignment vertical="center"/>
    </xf>
    <xf numFmtId="0" fontId="25" fillId="4" borderId="58" xfId="0" applyFont="1" applyFill="1" applyBorder="1" applyAlignment="1">
      <alignment vertical="center"/>
    </xf>
    <xf numFmtId="0" fontId="25" fillId="4" borderId="83" xfId="0" applyFont="1" applyFill="1" applyBorder="1" applyAlignment="1">
      <alignment vertical="center"/>
    </xf>
    <xf numFmtId="0" fontId="25" fillId="4" borderId="68" xfId="0" applyFont="1" applyFill="1" applyBorder="1" applyAlignment="1">
      <alignment vertical="center"/>
    </xf>
    <xf numFmtId="0" fontId="25" fillId="4" borderId="0" xfId="0" applyFont="1" applyFill="1" applyAlignment="1">
      <alignment horizontal="right" vertical="center"/>
    </xf>
    <xf numFmtId="0" fontId="25" fillId="4" borderId="79" xfId="0" applyFont="1" applyFill="1" applyBorder="1" applyAlignment="1">
      <alignment vertical="center" wrapText="1"/>
    </xf>
    <xf numFmtId="0" fontId="25" fillId="4" borderId="80" xfId="0" applyFont="1" applyFill="1" applyBorder="1" applyAlignment="1">
      <alignment vertical="center" wrapText="1"/>
    </xf>
    <xf numFmtId="0" fontId="25" fillId="4" borderId="21" xfId="0" applyFont="1" applyFill="1" applyBorder="1" applyAlignment="1">
      <alignment vertical="center" wrapText="1"/>
    </xf>
    <xf numFmtId="0" fontId="25" fillId="4" borderId="22" xfId="0" applyFont="1" applyFill="1" applyBorder="1" applyAlignment="1">
      <alignment vertical="center" wrapText="1"/>
    </xf>
    <xf numFmtId="0" fontId="25" fillId="4" borderId="0" xfId="0" applyFont="1" applyFill="1"/>
    <xf numFmtId="0" fontId="18" fillId="4" borderId="26" xfId="0" applyFont="1" applyFill="1" applyBorder="1" applyAlignment="1">
      <alignment vertical="center"/>
    </xf>
    <xf numFmtId="0" fontId="0" fillId="4" borderId="26" xfId="0" applyFill="1" applyBorder="1" applyAlignment="1">
      <alignment vertical="center"/>
    </xf>
    <xf numFmtId="0" fontId="0" fillId="4" borderId="41" xfId="0" applyFill="1" applyBorder="1" applyAlignment="1">
      <alignment vertical="center"/>
    </xf>
    <xf numFmtId="0" fontId="18" fillId="4" borderId="0" xfId="0" applyFont="1" applyFill="1" applyBorder="1" applyAlignment="1" applyProtection="1">
      <alignment horizontal="left" vertical="center" wrapText="1"/>
      <protection locked="0"/>
    </xf>
    <xf numFmtId="0" fontId="18" fillId="4" borderId="57" xfId="0" applyFont="1" applyFill="1" applyBorder="1" applyAlignment="1" applyProtection="1">
      <alignment vertical="center" wrapText="1"/>
      <protection locked="0"/>
    </xf>
    <xf numFmtId="0" fontId="18" fillId="4" borderId="58" xfId="0" applyFont="1" applyFill="1" applyBorder="1" applyAlignment="1" applyProtection="1">
      <alignment vertical="center" wrapText="1"/>
      <protection locked="0"/>
    </xf>
    <xf numFmtId="0" fontId="18" fillId="4" borderId="59" xfId="0" applyFont="1" applyFill="1" applyBorder="1" applyAlignment="1" applyProtection="1">
      <alignment vertical="center" wrapText="1"/>
      <protection locked="0"/>
    </xf>
    <xf numFmtId="0" fontId="18" fillId="4" borderId="58" xfId="0" applyFont="1" applyFill="1" applyBorder="1" applyAlignment="1">
      <alignment horizontal="right" vertical="center"/>
    </xf>
    <xf numFmtId="0" fontId="0" fillId="4" borderId="58" xfId="0" applyFill="1" applyBorder="1" applyAlignment="1">
      <alignment vertical="center"/>
    </xf>
    <xf numFmtId="0" fontId="0" fillId="4" borderId="59" xfId="0" applyFill="1" applyBorder="1" applyAlignment="1">
      <alignment vertical="center"/>
    </xf>
    <xf numFmtId="0" fontId="18" fillId="4" borderId="80" xfId="0" applyFont="1" applyFill="1" applyBorder="1" applyAlignment="1">
      <alignment vertical="center" wrapText="1"/>
    </xf>
    <xf numFmtId="0" fontId="18" fillId="4" borderId="21" xfId="0" applyFont="1" applyFill="1" applyBorder="1" applyAlignment="1">
      <alignment vertical="center" wrapText="1"/>
    </xf>
    <xf numFmtId="0" fontId="18" fillId="4" borderId="22" xfId="0" applyFont="1" applyFill="1" applyBorder="1" applyAlignment="1">
      <alignment vertical="center" wrapText="1"/>
    </xf>
    <xf numFmtId="0" fontId="18" fillId="4" borderId="0" xfId="0" applyFont="1" applyFill="1" applyBorder="1" applyAlignment="1">
      <alignment horizontal="left" vertical="center"/>
    </xf>
    <xf numFmtId="0" fontId="46" fillId="4" borderId="103" xfId="0" applyFont="1" applyFill="1" applyBorder="1" applyAlignment="1">
      <alignment horizontal="left" vertical="center" wrapText="1"/>
    </xf>
    <xf numFmtId="0" fontId="46" fillId="4" borderId="104" xfId="0" applyFont="1" applyFill="1" applyBorder="1" applyAlignment="1">
      <alignment horizontal="left" vertical="center" wrapText="1"/>
    </xf>
    <xf numFmtId="0" fontId="18" fillId="4" borderId="130" xfId="0" applyFont="1" applyFill="1" applyBorder="1" applyAlignment="1">
      <alignment horizontal="left" vertical="center"/>
    </xf>
    <xf numFmtId="0" fontId="18" fillId="4" borderId="103" xfId="0" applyFont="1" applyFill="1" applyBorder="1" applyAlignment="1">
      <alignment horizontal="left" vertical="center"/>
    </xf>
    <xf numFmtId="0" fontId="18" fillId="4" borderId="131" xfId="0" applyFont="1" applyFill="1" applyBorder="1" applyAlignment="1">
      <alignment horizontal="left" vertical="center"/>
    </xf>
    <xf numFmtId="0" fontId="18" fillId="4" borderId="64" xfId="0" applyFont="1" applyFill="1" applyBorder="1" applyAlignment="1" applyProtection="1">
      <alignment horizontal="center" vertical="center"/>
      <protection locked="0"/>
    </xf>
    <xf numFmtId="0" fontId="18" fillId="4" borderId="27" xfId="0" applyFont="1" applyFill="1" applyBorder="1" applyAlignment="1" applyProtection="1">
      <alignment horizontal="center" vertical="center"/>
      <protection locked="0"/>
    </xf>
    <xf numFmtId="0" fontId="27" fillId="4" borderId="64"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5" fillId="4" borderId="109" xfId="0" applyFont="1" applyFill="1" applyBorder="1" applyAlignment="1" applyProtection="1">
      <alignment horizontal="left" vertical="center" wrapText="1"/>
      <protection locked="0"/>
    </xf>
    <xf numFmtId="0" fontId="25" fillId="4" borderId="47" xfId="0" applyFont="1" applyFill="1" applyBorder="1" applyAlignment="1" applyProtection="1">
      <alignment horizontal="left" vertical="center" wrapText="1"/>
      <protection locked="0"/>
    </xf>
    <xf numFmtId="0" fontId="25" fillId="4" borderId="48" xfId="0" applyFont="1" applyFill="1" applyBorder="1" applyAlignment="1" applyProtection="1">
      <alignment horizontal="left" vertical="center" wrapText="1"/>
      <protection locked="0"/>
    </xf>
    <xf numFmtId="0" fontId="25" fillId="4" borderId="82" xfId="0" applyFont="1" applyFill="1" applyBorder="1" applyAlignment="1">
      <alignment horizontal="center" vertical="center"/>
    </xf>
    <xf numFmtId="0" fontId="25" fillId="4" borderId="58" xfId="0" applyFont="1" applyFill="1" applyBorder="1" applyAlignment="1">
      <alignment horizontal="center" vertical="center"/>
    </xf>
    <xf numFmtId="0" fontId="25" fillId="4" borderId="107" xfId="0" applyFont="1" applyFill="1" applyBorder="1" applyAlignment="1">
      <alignment horizontal="center" vertical="center"/>
    </xf>
    <xf numFmtId="181" fontId="73" fillId="4" borderId="58" xfId="0" applyNumberFormat="1" applyFont="1" applyFill="1" applyBorder="1" applyAlignment="1" applyProtection="1">
      <alignment vertical="center"/>
    </xf>
    <xf numFmtId="181" fontId="73" fillId="0" borderId="58" xfId="0" applyNumberFormat="1" applyFont="1" applyBorder="1" applyAlignment="1" applyProtection="1">
      <alignment vertical="center"/>
    </xf>
    <xf numFmtId="14" fontId="25" fillId="4" borderId="108" xfId="0" applyNumberFormat="1" applyFont="1" applyFill="1" applyBorder="1" applyAlignment="1" applyProtection="1">
      <alignment vertical="center"/>
    </xf>
    <xf numFmtId="0" fontId="0" fillId="0" borderId="58" xfId="0" applyBorder="1" applyAlignment="1" applyProtection="1">
      <alignment vertical="center"/>
    </xf>
    <xf numFmtId="179" fontId="73" fillId="4" borderId="58" xfId="0" applyNumberFormat="1" applyFont="1" applyFill="1" applyBorder="1" applyAlignment="1" applyProtection="1">
      <alignment vertical="center"/>
      <protection locked="0"/>
    </xf>
    <xf numFmtId="179" fontId="74" fillId="4" borderId="58" xfId="0" applyNumberFormat="1" applyFont="1" applyFill="1" applyBorder="1" applyAlignment="1" applyProtection="1">
      <alignment vertical="center"/>
      <protection locked="0"/>
    </xf>
    <xf numFmtId="0" fontId="25" fillId="4" borderId="58" xfId="0" applyFont="1" applyFill="1" applyBorder="1" applyAlignment="1" applyProtection="1">
      <alignment vertical="center"/>
    </xf>
    <xf numFmtId="0" fontId="0" fillId="4" borderId="58" xfId="0" applyFill="1" applyBorder="1" applyAlignment="1" applyProtection="1">
      <alignment vertical="center"/>
    </xf>
    <xf numFmtId="0" fontId="0" fillId="4" borderId="59" xfId="0" applyFill="1" applyBorder="1" applyAlignment="1" applyProtection="1">
      <alignment vertical="center"/>
    </xf>
    <xf numFmtId="179" fontId="25" fillId="4" borderId="58" xfId="0" applyNumberFormat="1" applyFont="1" applyFill="1" applyBorder="1" applyAlignment="1" applyProtection="1">
      <alignment vertical="center"/>
    </xf>
    <xf numFmtId="0" fontId="25" fillId="0" borderId="58" xfId="0" applyFont="1" applyBorder="1" applyAlignment="1" applyProtection="1">
      <alignment vertical="center"/>
    </xf>
    <xf numFmtId="0" fontId="0" fillId="4" borderId="58" xfId="0" applyFill="1" applyBorder="1" applyAlignment="1" applyProtection="1">
      <alignment vertical="center"/>
      <protection locked="0"/>
    </xf>
    <xf numFmtId="0" fontId="18" fillId="4" borderId="23" xfId="0" applyFont="1" applyFill="1" applyBorder="1" applyAlignment="1" applyProtection="1">
      <alignment vertical="center"/>
      <protection locked="0"/>
    </xf>
    <xf numFmtId="0" fontId="0" fillId="4" borderId="23" xfId="0" applyFill="1" applyBorder="1" applyAlignment="1">
      <alignment vertical="center"/>
    </xf>
    <xf numFmtId="0" fontId="0" fillId="4" borderId="25" xfId="0" applyFill="1" applyBorder="1" applyAlignment="1">
      <alignment vertical="center"/>
    </xf>
    <xf numFmtId="0" fontId="0" fillId="4" borderId="58" xfId="0" applyFill="1" applyBorder="1" applyAlignment="1">
      <alignment horizontal="left" vertical="center"/>
    </xf>
    <xf numFmtId="0" fontId="0" fillId="4" borderId="83" xfId="0" applyFill="1" applyBorder="1" applyAlignment="1">
      <alignment horizontal="left" vertical="center"/>
    </xf>
    <xf numFmtId="0" fontId="0" fillId="4" borderId="82" xfId="0" applyFill="1" applyBorder="1" applyAlignment="1">
      <alignment horizontal="left" vertical="center"/>
    </xf>
    <xf numFmtId="0" fontId="18" fillId="4" borderId="29" xfId="0" applyFont="1" applyFill="1" applyBorder="1" applyAlignment="1">
      <alignment horizontal="left" vertical="center"/>
    </xf>
    <xf numFmtId="0" fontId="43" fillId="4" borderId="106" xfId="0" applyFont="1" applyFill="1" applyBorder="1" applyAlignment="1">
      <alignment horizontal="left" vertical="center" wrapText="1"/>
    </xf>
    <xf numFmtId="0" fontId="43" fillId="4" borderId="26" xfId="0" applyFont="1" applyFill="1" applyBorder="1" applyAlignment="1">
      <alignment horizontal="left" vertical="center" wrapText="1"/>
    </xf>
    <xf numFmtId="0" fontId="43" fillId="4" borderId="40"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29" xfId="0" applyFont="1" applyFill="1" applyBorder="1" applyAlignment="1">
      <alignment horizontal="left" vertical="center" wrapText="1"/>
    </xf>
    <xf numFmtId="0" fontId="28" fillId="4" borderId="42" xfId="0" applyFont="1" applyFill="1" applyBorder="1" applyAlignment="1" applyProtection="1">
      <alignment vertical="center"/>
      <protection locked="0"/>
    </xf>
    <xf numFmtId="0" fontId="58" fillId="4" borderId="15" xfId="0" applyFont="1" applyFill="1" applyBorder="1" applyAlignment="1" applyProtection="1">
      <alignment vertical="center"/>
      <protection locked="0"/>
    </xf>
    <xf numFmtId="0" fontId="58" fillId="4" borderId="43" xfId="0" applyFont="1" applyFill="1" applyBorder="1" applyAlignment="1" applyProtection="1">
      <alignment vertical="center"/>
      <protection locked="0"/>
    </xf>
    <xf numFmtId="0" fontId="25" fillId="4" borderId="44"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132" xfId="0" applyFont="1" applyFill="1" applyBorder="1" applyAlignment="1">
      <alignment horizontal="center" vertical="center"/>
    </xf>
    <xf numFmtId="0" fontId="18" fillId="4" borderId="82" xfId="0" applyFont="1" applyFill="1" applyBorder="1" applyAlignment="1">
      <alignment horizontal="center" vertical="center"/>
    </xf>
    <xf numFmtId="0" fontId="46" fillId="4" borderId="58" xfId="0" applyFont="1" applyFill="1" applyBorder="1" applyAlignment="1">
      <alignment horizontal="center" vertical="center"/>
    </xf>
    <xf numFmtId="0" fontId="46" fillId="4" borderId="107" xfId="0" applyFont="1" applyFill="1" applyBorder="1" applyAlignment="1">
      <alignment horizontal="center" vertical="center"/>
    </xf>
    <xf numFmtId="0" fontId="25" fillId="4" borderId="106" xfId="0" applyFont="1" applyFill="1" applyBorder="1" applyAlignment="1">
      <alignment horizontal="center" vertical="center"/>
    </xf>
    <xf numFmtId="0" fontId="25" fillId="4" borderId="26" xfId="0" applyFont="1" applyFill="1" applyBorder="1" applyAlignment="1">
      <alignment horizontal="center" vertical="center"/>
    </xf>
    <xf numFmtId="0" fontId="25" fillId="4" borderId="130" xfId="0" applyFont="1" applyFill="1" applyBorder="1" applyAlignment="1">
      <alignment horizontal="center" vertical="center"/>
    </xf>
    <xf numFmtId="0" fontId="18" fillId="4" borderId="82" xfId="0" applyFont="1" applyFill="1" applyBorder="1" applyAlignment="1">
      <alignment horizontal="center" vertical="center" wrapText="1"/>
    </xf>
    <xf numFmtId="0" fontId="18" fillId="4" borderId="58" xfId="0" applyFont="1" applyFill="1" applyBorder="1" applyAlignment="1">
      <alignment horizontal="center" vertical="center" wrapText="1"/>
    </xf>
    <xf numFmtId="0" fontId="18" fillId="4" borderId="107" xfId="0" applyFont="1" applyFill="1" applyBorder="1" applyAlignment="1">
      <alignment horizontal="center" vertical="center" wrapText="1"/>
    </xf>
    <xf numFmtId="0" fontId="18" fillId="4" borderId="107" xfId="0" applyFont="1" applyFill="1" applyBorder="1" applyAlignment="1">
      <alignment horizontal="center" vertical="center"/>
    </xf>
    <xf numFmtId="0" fontId="25" fillId="0" borderId="78" xfId="0" applyFont="1" applyBorder="1" applyAlignment="1">
      <alignment vertical="center"/>
    </xf>
    <xf numFmtId="0" fontId="25" fillId="0" borderId="47" xfId="0" applyFont="1" applyBorder="1" applyAlignment="1">
      <alignment vertical="center"/>
    </xf>
    <xf numFmtId="0" fontId="25" fillId="0" borderId="79" xfId="0" applyFont="1" applyBorder="1" applyAlignment="1">
      <alignment vertical="center"/>
    </xf>
    <xf numFmtId="0" fontId="25" fillId="0" borderId="110" xfId="0" applyFont="1" applyBorder="1" applyAlignment="1">
      <alignment horizontal="center" vertical="center"/>
    </xf>
    <xf numFmtId="0" fontId="25" fillId="0" borderId="87" xfId="0" applyFont="1" applyBorder="1" applyAlignment="1">
      <alignment horizontal="center" vertical="center"/>
    </xf>
    <xf numFmtId="0" fontId="35" fillId="0" borderId="128"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18" fillId="4" borderId="32" xfId="0" applyFont="1" applyFill="1" applyBorder="1" applyAlignment="1">
      <alignment vertical="center"/>
    </xf>
    <xf numFmtId="0" fontId="25" fillId="0" borderId="30" xfId="0" applyFont="1" applyBorder="1" applyAlignment="1">
      <alignment vertical="center"/>
    </xf>
    <xf numFmtId="0" fontId="18" fillId="4" borderId="0" xfId="0" applyFont="1" applyFill="1" applyAlignment="1">
      <alignment vertical="center" wrapText="1"/>
    </xf>
    <xf numFmtId="0" fontId="18" fillId="4" borderId="129" xfId="0" applyFont="1" applyFill="1" applyBorder="1" applyAlignment="1">
      <alignment vertical="center"/>
    </xf>
    <xf numFmtId="0" fontId="25" fillId="0" borderId="17" xfId="0" applyFont="1" applyBorder="1" applyAlignment="1">
      <alignment vertical="center"/>
    </xf>
    <xf numFmtId="0" fontId="25" fillId="0" borderId="16" xfId="0" applyFont="1" applyBorder="1" applyAlignment="1">
      <alignment vertical="center"/>
    </xf>
    <xf numFmtId="0" fontId="25" fillId="0" borderId="82" xfId="0" applyFont="1" applyBorder="1" applyAlignment="1">
      <alignment vertical="center"/>
    </xf>
    <xf numFmtId="0" fontId="25" fillId="0" borderId="58" xfId="0" applyFont="1" applyBorder="1" applyAlignment="1">
      <alignment vertical="center"/>
    </xf>
    <xf numFmtId="0" fontId="25" fillId="0" borderId="83" xfId="0" applyFont="1" applyBorder="1" applyAlignment="1">
      <alignment vertical="center"/>
    </xf>
    <xf numFmtId="0" fontId="18" fillId="4" borderId="78" xfId="0" applyFont="1" applyFill="1" applyBorder="1" applyAlignment="1" applyProtection="1">
      <alignment horizontal="left" vertical="center" wrapText="1"/>
    </xf>
    <xf numFmtId="0" fontId="18" fillId="4" borderId="47" xfId="0" applyFont="1" applyFill="1" applyBorder="1" applyAlignment="1" applyProtection="1">
      <alignment horizontal="left" vertical="center" wrapText="1"/>
    </xf>
    <xf numFmtId="0" fontId="18" fillId="4" borderId="79" xfId="0" applyFont="1" applyFill="1" applyBorder="1" applyAlignment="1" applyProtection="1">
      <alignment horizontal="left" vertical="center" wrapText="1"/>
    </xf>
    <xf numFmtId="0" fontId="18" fillId="4" borderId="45" xfId="0" applyFont="1" applyFill="1" applyBorder="1" applyAlignment="1" applyProtection="1">
      <alignment horizontal="left" vertical="center" wrapText="1"/>
    </xf>
    <xf numFmtId="0" fontId="18" fillId="4" borderId="0" xfId="0" applyFont="1" applyFill="1" applyAlignment="1" applyProtection="1">
      <alignment horizontal="left" vertical="center" wrapText="1"/>
    </xf>
    <xf numFmtId="0" fontId="18" fillId="4" borderId="12" xfId="0" applyFont="1" applyFill="1" applyBorder="1" applyAlignment="1" applyProtection="1">
      <alignment horizontal="left" vertical="center" wrapText="1"/>
    </xf>
    <xf numFmtId="0" fontId="18" fillId="4" borderId="66" xfId="0" applyFont="1" applyFill="1" applyBorder="1" applyAlignment="1" applyProtection="1">
      <alignment horizontal="left" vertical="center" wrapText="1"/>
    </xf>
    <xf numFmtId="0" fontId="18" fillId="4" borderId="67" xfId="0" applyFont="1" applyFill="1" applyBorder="1" applyAlignment="1" applyProtection="1">
      <alignment horizontal="left" vertical="center" wrapText="1"/>
    </xf>
    <xf numFmtId="0" fontId="18" fillId="4" borderId="68" xfId="0" applyFont="1" applyFill="1" applyBorder="1" applyAlignment="1" applyProtection="1">
      <alignment horizontal="left" vertical="center" wrapText="1"/>
    </xf>
    <xf numFmtId="0" fontId="18" fillId="4" borderId="8" xfId="0" applyFont="1" applyFill="1" applyBorder="1" applyAlignment="1" applyProtection="1">
      <alignment horizontal="center" vertical="center" wrapText="1"/>
    </xf>
    <xf numFmtId="0" fontId="18" fillId="4" borderId="0" xfId="0" applyFont="1" applyFill="1" applyAlignment="1" applyProtection="1">
      <alignment horizontal="center" vertical="center" wrapText="1"/>
    </xf>
    <xf numFmtId="0" fontId="18" fillId="4" borderId="0" xfId="0" applyFont="1" applyFill="1" applyAlignment="1" applyProtection="1">
      <alignment vertical="center"/>
      <protection locked="0"/>
    </xf>
    <xf numFmtId="0" fontId="0" fillId="0" borderId="0" xfId="0" applyAlignment="1" applyProtection="1">
      <protection locked="0"/>
    </xf>
    <xf numFmtId="0" fontId="53" fillId="4" borderId="4" xfId="0" applyFont="1" applyFill="1" applyBorder="1" applyAlignment="1">
      <alignment vertical="center"/>
    </xf>
    <xf numFmtId="0" fontId="0" fillId="0" borderId="90" xfId="0" applyBorder="1" applyAlignment="1">
      <alignment vertical="center"/>
    </xf>
    <xf numFmtId="0" fontId="0" fillId="0" borderId="67" xfId="0" applyBorder="1" applyAlignment="1">
      <alignment vertical="center"/>
    </xf>
    <xf numFmtId="0" fontId="0" fillId="0" borderId="70" xfId="0" applyBorder="1" applyAlignment="1">
      <alignment vertical="center"/>
    </xf>
    <xf numFmtId="0" fontId="18" fillId="4" borderId="89" xfId="0" applyFont="1" applyFill="1" applyBorder="1" applyAlignment="1">
      <alignment vertical="center"/>
    </xf>
    <xf numFmtId="0" fontId="0" fillId="0" borderId="4" xfId="0" applyBorder="1" applyAlignment="1">
      <alignment vertical="center"/>
    </xf>
    <xf numFmtId="0" fontId="0" fillId="0" borderId="66" xfId="0" applyBorder="1" applyAlignment="1">
      <alignment vertical="center"/>
    </xf>
    <xf numFmtId="0" fontId="53" fillId="4" borderId="4" xfId="0" applyFont="1" applyFill="1" applyBorder="1" applyAlignment="1">
      <alignment horizontal="right" vertical="center"/>
    </xf>
    <xf numFmtId="0" fontId="74" fillId="0" borderId="4" xfId="0" applyFont="1" applyBorder="1" applyAlignment="1">
      <alignment horizontal="right" vertical="center"/>
    </xf>
    <xf numFmtId="178" fontId="62" fillId="4" borderId="4" xfId="0" applyNumberFormat="1" applyFont="1" applyFill="1" applyBorder="1" applyAlignment="1">
      <alignment vertical="center"/>
    </xf>
    <xf numFmtId="0" fontId="76" fillId="0" borderId="4" xfId="0" applyFont="1" applyBorder="1" applyAlignment="1">
      <alignment vertical="center"/>
    </xf>
    <xf numFmtId="0" fontId="76" fillId="0" borderId="67" xfId="0" applyFont="1" applyBorder="1" applyAlignment="1">
      <alignment vertical="center"/>
    </xf>
    <xf numFmtId="0" fontId="18" fillId="4" borderId="63" xfId="0" applyFont="1" applyFill="1" applyBorder="1" applyAlignment="1" applyProtection="1">
      <alignment horizontal="left" vertical="center" wrapText="1"/>
    </xf>
    <xf numFmtId="0" fontId="18" fillId="4" borderId="64" xfId="0" applyFont="1" applyFill="1" applyBorder="1" applyAlignment="1" applyProtection="1">
      <alignment horizontal="left" vertical="center" wrapText="1"/>
    </xf>
    <xf numFmtId="0" fontId="18" fillId="4" borderId="65" xfId="0" applyFont="1" applyFill="1" applyBorder="1" applyAlignment="1" applyProtection="1">
      <alignment horizontal="left" vertical="center" wrapText="1"/>
    </xf>
    <xf numFmtId="0" fontId="18" fillId="4" borderId="80" xfId="0" applyFont="1" applyFill="1" applyBorder="1" applyAlignment="1" applyProtection="1">
      <alignment horizontal="left" vertical="center" wrapText="1"/>
    </xf>
    <xf numFmtId="0" fontId="18" fillId="4" borderId="21" xfId="0" applyFont="1" applyFill="1" applyBorder="1" applyAlignment="1" applyProtection="1">
      <alignment horizontal="left" vertical="center" wrapText="1"/>
    </xf>
    <xf numFmtId="0" fontId="18" fillId="4" borderId="22" xfId="0" applyFont="1" applyFill="1" applyBorder="1" applyAlignment="1" applyProtection="1">
      <alignment horizontal="left" vertical="center" wrapText="1"/>
    </xf>
    <xf numFmtId="0" fontId="59" fillId="0" borderId="63" xfId="0" applyFont="1" applyBorder="1" applyAlignment="1">
      <alignment horizontal="left" vertical="top" wrapText="1"/>
    </xf>
    <xf numFmtId="0" fontId="59" fillId="0" borderId="64" xfId="0" applyFont="1" applyBorder="1" applyAlignment="1">
      <alignment horizontal="left" vertical="top" wrapText="1"/>
    </xf>
    <xf numFmtId="0" fontId="59" fillId="0" borderId="65" xfId="0" applyFont="1" applyBorder="1" applyAlignment="1">
      <alignment horizontal="left" vertical="top" wrapText="1"/>
    </xf>
    <xf numFmtId="0" fontId="59" fillId="0" borderId="45" xfId="0" applyFont="1" applyBorder="1" applyAlignment="1">
      <alignment horizontal="left" vertical="top" wrapText="1"/>
    </xf>
    <xf numFmtId="0" fontId="59" fillId="0" borderId="0" xfId="0" applyFont="1" applyAlignment="1">
      <alignment horizontal="left" vertical="top" wrapText="1"/>
    </xf>
    <xf numFmtId="0" fontId="59" fillId="0" borderId="12" xfId="0" applyFont="1" applyBorder="1" applyAlignment="1">
      <alignment horizontal="left" vertical="top" wrapText="1"/>
    </xf>
    <xf numFmtId="0" fontId="59" fillId="0" borderId="80" xfId="0" applyFont="1" applyBorder="1" applyAlignment="1">
      <alignment horizontal="left" vertical="top" wrapText="1"/>
    </xf>
    <xf numFmtId="0" fontId="59" fillId="0" borderId="21" xfId="0" applyFont="1" applyBorder="1" applyAlignment="1">
      <alignment horizontal="left" vertical="top" wrapText="1"/>
    </xf>
    <xf numFmtId="0" fontId="59" fillId="0" borderId="22" xfId="0" applyFont="1" applyBorder="1" applyAlignment="1">
      <alignment horizontal="left" vertical="top" wrapText="1"/>
    </xf>
    <xf numFmtId="0" fontId="59" fillId="0" borderId="8" xfId="0" applyFont="1" applyBorder="1" applyAlignment="1" applyProtection="1">
      <alignment horizontal="center" vertical="center" wrapText="1"/>
      <protection locked="0"/>
    </xf>
    <xf numFmtId="0" fontId="59" fillId="0" borderId="0" xfId="0" applyFont="1" applyAlignment="1" applyProtection="1">
      <alignment horizontal="center" vertical="center" wrapText="1"/>
      <protection locked="0"/>
    </xf>
    <xf numFmtId="0" fontId="59" fillId="0" borderId="21" xfId="0" applyFont="1" applyBorder="1" applyAlignment="1" applyProtection="1">
      <alignment horizontal="center" vertical="center"/>
      <protection locked="0"/>
    </xf>
    <xf numFmtId="0" fontId="60" fillId="0" borderId="78" xfId="0" applyFont="1" applyBorder="1" applyAlignment="1">
      <alignment horizontal="left" vertical="center" wrapText="1"/>
    </xf>
    <xf numFmtId="0" fontId="60" fillId="0" borderId="47" xfId="0" applyFont="1" applyBorder="1" applyAlignment="1">
      <alignment horizontal="left" vertical="center" wrapText="1"/>
    </xf>
    <xf numFmtId="0" fontId="60" fillId="0" borderId="79" xfId="0" applyFont="1" applyBorder="1" applyAlignment="1">
      <alignment horizontal="left" vertical="center" wrapText="1"/>
    </xf>
    <xf numFmtId="0" fontId="60" fillId="0" borderId="45" xfId="0" applyFont="1" applyBorder="1" applyAlignment="1">
      <alignment horizontal="left" vertical="center" wrapText="1"/>
    </xf>
    <xf numFmtId="0" fontId="60" fillId="0" borderId="0" xfId="0" applyFont="1" applyAlignment="1">
      <alignment horizontal="left" vertical="center" wrapText="1"/>
    </xf>
    <xf numFmtId="0" fontId="60" fillId="0" borderId="12" xfId="0" applyFont="1" applyBorder="1" applyAlignment="1">
      <alignment horizontal="left" vertical="center" wrapText="1"/>
    </xf>
    <xf numFmtId="0" fontId="60" fillId="0" borderId="66" xfId="0" applyFont="1" applyBorder="1" applyAlignment="1">
      <alignment horizontal="left" vertical="center" wrapText="1"/>
    </xf>
    <xf numFmtId="0" fontId="60" fillId="0" borderId="67" xfId="0" applyFont="1" applyBorder="1" applyAlignment="1">
      <alignment horizontal="left" vertical="center" wrapText="1"/>
    </xf>
    <xf numFmtId="0" fontId="60" fillId="0" borderId="68" xfId="0" applyFont="1" applyBorder="1" applyAlignment="1">
      <alignment horizontal="left" vertical="center" wrapText="1"/>
    </xf>
    <xf numFmtId="0" fontId="43" fillId="0" borderId="28" xfId="0" applyFont="1" applyBorder="1" applyAlignment="1" applyProtection="1">
      <alignment horizontal="right" vertical="center" wrapText="1"/>
      <protection locked="0"/>
    </xf>
    <xf numFmtId="0" fontId="43" fillId="0" borderId="99" xfId="0" applyFont="1" applyBorder="1" applyAlignment="1" applyProtection="1">
      <alignment horizontal="right" vertical="center" wrapText="1"/>
      <protection locked="0"/>
    </xf>
    <xf numFmtId="0" fontId="25" fillId="0" borderId="114" xfId="0" applyFont="1" applyBorder="1" applyAlignment="1">
      <alignment horizontal="center" vertical="center"/>
    </xf>
    <xf numFmtId="0" fontId="25" fillId="0" borderId="116" xfId="0" applyFont="1" applyBorder="1" applyAlignment="1">
      <alignment horizontal="center" vertical="center"/>
    </xf>
    <xf numFmtId="0" fontId="53" fillId="0" borderId="28" xfId="0" applyFont="1" applyBorder="1" applyAlignment="1">
      <alignment horizontal="center" vertical="center" wrapText="1"/>
    </xf>
    <xf numFmtId="0" fontId="53" fillId="0" borderId="99" xfId="0" applyFont="1" applyBorder="1" applyAlignment="1">
      <alignment horizontal="center" vertical="center" wrapText="1"/>
    </xf>
    <xf numFmtId="178" fontId="53" fillId="0" borderId="4" xfId="0" applyNumberFormat="1" applyFont="1" applyBorder="1" applyAlignment="1">
      <alignment horizontal="center" vertical="center" wrapText="1"/>
    </xf>
    <xf numFmtId="178" fontId="53" fillId="0" borderId="67" xfId="0" applyNumberFormat="1" applyFont="1" applyBorder="1" applyAlignment="1">
      <alignment horizontal="center" vertical="center" wrapText="1"/>
    </xf>
    <xf numFmtId="0" fontId="18" fillId="0" borderId="6" xfId="0" applyFont="1" applyBorder="1" applyAlignment="1">
      <alignment horizontal="center" vertical="center"/>
    </xf>
    <xf numFmtId="0" fontId="0" fillId="0" borderId="2" xfId="0" applyBorder="1" applyAlignment="1">
      <alignment horizontal="center" vertical="center"/>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pplyAlignment="1">
      <alignment horizontal="center" vertical="center" wrapText="1"/>
    </xf>
    <xf numFmtId="178" fontId="25" fillId="0" borderId="2" xfId="0" applyNumberFormat="1" applyFont="1" applyBorder="1" applyAlignment="1">
      <alignment horizontal="center" vertical="center" wrapText="1"/>
    </xf>
    <xf numFmtId="0" fontId="18" fillId="0" borderId="4"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67" xfId="0" applyFont="1" applyBorder="1" applyAlignment="1">
      <alignment horizontal="center" vertical="center"/>
    </xf>
    <xf numFmtId="0" fontId="18" fillId="0" borderId="5" xfId="0" applyFont="1" applyBorder="1" applyAlignment="1">
      <alignment horizontal="center" vertical="center"/>
    </xf>
    <xf numFmtId="0" fontId="18" fillId="0" borderId="68" xfId="0" applyFont="1" applyBorder="1" applyAlignment="1">
      <alignment horizontal="center" vertical="center"/>
    </xf>
    <xf numFmtId="0" fontId="43" fillId="0" borderId="3" xfId="0" applyFont="1" applyBorder="1" applyAlignment="1">
      <alignment horizontal="right" vertical="center" wrapText="1"/>
    </xf>
    <xf numFmtId="0" fontId="43" fillId="0" borderId="69" xfId="0" applyFont="1" applyBorder="1" applyAlignment="1">
      <alignment horizontal="right" vertical="center" wrapText="1"/>
    </xf>
    <xf numFmtId="0" fontId="43" fillId="0" borderId="4" xfId="0" applyFont="1" applyBorder="1" applyAlignment="1">
      <alignment horizontal="center" vertical="center"/>
    </xf>
    <xf numFmtId="0" fontId="43" fillId="0" borderId="67" xfId="0" applyFont="1" applyBorder="1" applyAlignment="1">
      <alignment horizontal="center" vertical="center"/>
    </xf>
    <xf numFmtId="0" fontId="18" fillId="0" borderId="8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8" xfId="0" applyFont="1" applyBorder="1" applyAlignment="1">
      <alignment horizontal="center" vertical="center" wrapText="1"/>
    </xf>
    <xf numFmtId="0" fontId="43" fillId="0" borderId="3" xfId="0" applyFont="1" applyBorder="1" applyAlignment="1">
      <alignment horizontal="center" vertical="center"/>
    </xf>
    <xf numFmtId="0" fontId="43" fillId="0" borderId="69" xfId="0" applyFont="1" applyBorder="1" applyAlignment="1">
      <alignment horizontal="center" vertical="center"/>
    </xf>
    <xf numFmtId="0" fontId="25" fillId="0" borderId="115"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pplyProtection="1">
      <alignment horizontal="center" vertical="center"/>
      <protection locked="0"/>
    </xf>
    <xf numFmtId="0" fontId="43" fillId="0" borderId="2" xfId="0" applyFont="1" applyBorder="1" applyAlignment="1">
      <alignment horizontal="center" vertical="center"/>
    </xf>
    <xf numFmtId="0" fontId="25" fillId="0" borderId="90" xfId="0" applyFont="1" applyBorder="1" applyAlignment="1">
      <alignment horizontal="center" vertical="center" wrapText="1"/>
    </xf>
    <xf numFmtId="0" fontId="25" fillId="0" borderId="91" xfId="0" applyFont="1" applyBorder="1" applyAlignment="1">
      <alignment horizontal="center" vertical="center" wrapText="1"/>
    </xf>
    <xf numFmtId="0" fontId="18" fillId="0" borderId="7" xfId="0" applyFont="1" applyBorder="1" applyAlignment="1">
      <alignment horizontal="center" vertical="center"/>
    </xf>
    <xf numFmtId="0" fontId="43" fillId="0" borderId="6" xfId="0" applyFont="1" applyBorder="1" applyAlignment="1">
      <alignment horizontal="right" vertical="center" wrapText="1"/>
    </xf>
    <xf numFmtId="0" fontId="25" fillId="0" borderId="70"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7" xfId="0" applyFont="1" applyBorder="1" applyAlignment="1">
      <alignment horizontal="center" vertical="center" wrapText="1"/>
    </xf>
    <xf numFmtId="0" fontId="43" fillId="0" borderId="6" xfId="0" applyFont="1" applyBorder="1" applyAlignment="1">
      <alignment horizontal="center" vertical="center"/>
    </xf>
    <xf numFmtId="0" fontId="43" fillId="0" borderId="18" xfId="0" applyFont="1" applyBorder="1" applyAlignment="1" applyProtection="1">
      <alignment horizontal="right" vertical="center" wrapText="1"/>
      <protection locked="0"/>
    </xf>
    <xf numFmtId="0" fontId="53" fillId="0" borderId="18" xfId="0" applyFont="1" applyBorder="1" applyAlignment="1">
      <alignment horizontal="center" vertical="center" wrapText="1"/>
    </xf>
    <xf numFmtId="178" fontId="53" fillId="0" borderId="2" xfId="0" applyNumberFormat="1" applyFont="1" applyBorder="1" applyAlignment="1">
      <alignment horizontal="center" vertical="center" wrapText="1"/>
    </xf>
    <xf numFmtId="0" fontId="0" fillId="0" borderId="0" xfId="0" applyAlignment="1">
      <alignment horizontal="right" vertical="center"/>
    </xf>
    <xf numFmtId="0" fontId="18" fillId="0" borderId="86" xfId="0" applyFont="1" applyBorder="1" applyAlignment="1">
      <alignment horizontal="center" vertical="center" wrapText="1"/>
    </xf>
    <xf numFmtId="0" fontId="0" fillId="0" borderId="88" xfId="0" applyBorder="1" applyAlignment="1">
      <alignment horizontal="center" vertical="center" wrapText="1"/>
    </xf>
    <xf numFmtId="0" fontId="18" fillId="0" borderId="110" xfId="0" applyFont="1" applyBorder="1" applyAlignment="1">
      <alignment horizontal="center" vertical="center" wrapText="1"/>
    </xf>
    <xf numFmtId="0" fontId="0" fillId="0" borderId="87" xfId="0" applyBorder="1" applyAlignment="1">
      <alignment horizontal="center" vertical="center"/>
    </xf>
    <xf numFmtId="0" fontId="27" fillId="0" borderId="110" xfId="0" applyFont="1" applyBorder="1" applyAlignment="1">
      <alignment horizontal="center" vertical="center"/>
    </xf>
    <xf numFmtId="0" fontId="27" fillId="0" borderId="111" xfId="0" applyFont="1" applyBorder="1" applyAlignment="1">
      <alignment horizontal="center" vertical="center"/>
    </xf>
    <xf numFmtId="0" fontId="27" fillId="0" borderId="112" xfId="0" applyFont="1" applyBorder="1" applyAlignment="1">
      <alignment horizontal="center" vertical="center" shrinkToFit="1"/>
    </xf>
    <xf numFmtId="0" fontId="27" fillId="0" borderId="111" xfId="0" applyFont="1" applyBorder="1" applyAlignment="1">
      <alignment horizontal="center" vertical="center" shrinkToFit="1"/>
    </xf>
    <xf numFmtId="0" fontId="35" fillId="0" borderId="112" xfId="0" applyFont="1" applyBorder="1" applyAlignment="1">
      <alignment horizontal="center" vertical="center" wrapText="1"/>
    </xf>
    <xf numFmtId="0" fontId="35" fillId="0" borderId="87" xfId="0" applyFont="1" applyBorder="1" applyAlignment="1">
      <alignment horizontal="center" vertical="center" wrapText="1"/>
    </xf>
    <xf numFmtId="0" fontId="35" fillId="0" borderId="113" xfId="0" applyFont="1" applyBorder="1" applyAlignment="1">
      <alignment horizontal="center" vertical="center" wrapText="1"/>
    </xf>
    <xf numFmtId="0" fontId="18" fillId="0" borderId="0" xfId="0" applyFont="1" applyAlignment="1">
      <alignment vertical="center" wrapText="1"/>
    </xf>
  </cellXfs>
  <cellStyles count="16">
    <cellStyle name="スタイル 1" xfId="5" xr:uid="{57E3CFEB-0C2D-42E5-992B-0BEAEA40E9CF}"/>
    <cellStyle name="桁区切り" xfId="6" builtinId="6"/>
    <cellStyle name="標準" xfId="0" builtinId="0"/>
    <cellStyle name="標準 2" xfId="1" xr:uid="{00000000-0005-0000-0000-000001000000}"/>
    <cellStyle name="標準 2 2" xfId="2" xr:uid="{00000000-0005-0000-0000-000002000000}"/>
    <cellStyle name="標準 2 4" xfId="8" xr:uid="{53F5E155-8CA3-4AAD-94FC-F31033325A54}"/>
    <cellStyle name="標準 2 4 2" xfId="12" xr:uid="{6F628EE4-9EDD-4382-85F1-4D59061C96A4}"/>
    <cellStyle name="標準 3" xfId="3" xr:uid="{00000000-0005-0000-0000-000003000000}"/>
    <cellStyle name="標準 4" xfId="4" xr:uid="{9F2D375E-CA86-46FD-90F0-E0E23EF135AC}"/>
    <cellStyle name="標準 4 3" xfId="7" xr:uid="{8465740F-EC86-4424-A027-DC4FDF64D3F2}"/>
    <cellStyle name="標準 4 3 2" xfId="9" xr:uid="{7E79B956-0714-4FD0-A281-1091FDA17F9F}"/>
    <cellStyle name="標準 4 3 2 2" xfId="10" xr:uid="{D8497F34-F924-4D39-9E95-7D114DEB0516}"/>
    <cellStyle name="標準 4 3 2 3" xfId="13" xr:uid="{60668C80-5EC6-4943-AF9B-649B36EFC551}"/>
    <cellStyle name="標準 4 3 2 4" xfId="14" xr:uid="{A275E415-5C2E-4907-B650-5E180CBF2D58}"/>
    <cellStyle name="標準 4 3 2 4 2" xfId="15" xr:uid="{B6A16291-82D5-4312-A08A-17FB1269C3AC}"/>
    <cellStyle name="標準 4 3 3" xfId="11" xr:uid="{11B8940E-771F-4F67-9097-83B641831AE5}"/>
  </cellStyles>
  <dxfs count="171">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patternType="none">
          <bgColor auto="1"/>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Medium9"/>
  <colors>
    <mruColors>
      <color rgb="FFFFCCFF"/>
      <color rgb="FFFFFFCC"/>
      <color rgb="FFFF99FF"/>
      <color rgb="FFCCFF99"/>
      <color rgb="FFFFC000"/>
      <color rgb="FFFFFF99"/>
      <color rgb="FFFF6699"/>
      <color rgb="FFFFFFFF"/>
      <color rgb="FF80808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X$12" lockText="1" noThreeD="1"/>
</file>

<file path=xl/ctrlProps/ctrlProp10.xml><?xml version="1.0" encoding="utf-8"?>
<formControlPr xmlns="http://schemas.microsoft.com/office/spreadsheetml/2009/9/main" objectType="CheckBox" fmlaLink="$AD$31" lockText="1" noThreeD="1"/>
</file>

<file path=xl/ctrlProps/ctrlProp11.xml><?xml version="1.0" encoding="utf-8"?>
<formControlPr xmlns="http://schemas.microsoft.com/office/spreadsheetml/2009/9/main" objectType="CheckBox" fmlaLink="$AD$17" lockText="1" noThreeD="1"/>
</file>

<file path=xl/ctrlProps/ctrlProp12.xml><?xml version="1.0" encoding="utf-8"?>
<formControlPr xmlns="http://schemas.microsoft.com/office/spreadsheetml/2009/9/main" objectType="CheckBox" fmlaLink="$AD$24" lockText="1" noThreeD="1"/>
</file>

<file path=xl/ctrlProps/ctrlProp13.xml><?xml version="1.0" encoding="utf-8"?>
<formControlPr xmlns="http://schemas.microsoft.com/office/spreadsheetml/2009/9/main" objectType="CheckBox" fmlaLink="$AD$38" lockText="1" noThreeD="1"/>
</file>

<file path=xl/ctrlProps/ctrlProp14.xml><?xml version="1.0" encoding="utf-8"?>
<formControlPr xmlns="http://schemas.microsoft.com/office/spreadsheetml/2009/9/main" objectType="CheckBox" fmlaLink="$AK$53" lockText="1" noThreeD="1"/>
</file>

<file path=xl/ctrlProps/ctrlProp15.xml><?xml version="1.0" encoding="utf-8"?>
<formControlPr xmlns="http://schemas.microsoft.com/office/spreadsheetml/2009/9/main" objectType="CheckBox" fmlaLink="$AL$53" lockText="1" noThreeD="1"/>
</file>

<file path=xl/ctrlProps/ctrlProp16.xml><?xml version="1.0" encoding="utf-8"?>
<formControlPr xmlns="http://schemas.microsoft.com/office/spreadsheetml/2009/9/main" objectType="CheckBox" fmlaLink="$AL$60" lockText="1" noThreeD="1"/>
</file>

<file path=xl/ctrlProps/ctrlProp17.xml><?xml version="1.0" encoding="utf-8"?>
<formControlPr xmlns="http://schemas.microsoft.com/office/spreadsheetml/2009/9/main" objectType="CheckBox" fmlaLink="$AL$61" lockText="1" noThreeD="1"/>
</file>

<file path=xl/ctrlProps/ctrlProp18.xml><?xml version="1.0" encoding="utf-8"?>
<formControlPr xmlns="http://schemas.microsoft.com/office/spreadsheetml/2009/9/main" objectType="CheckBox" fmlaLink="$AL$62" lockText="1" noThreeD="1"/>
</file>

<file path=xl/ctrlProps/ctrlProp19.xml><?xml version="1.0" encoding="utf-8"?>
<formControlPr xmlns="http://schemas.microsoft.com/office/spreadsheetml/2009/9/main" objectType="CheckBox" fmlaLink="$AL$64" lockText="1" noThreeD="1"/>
</file>

<file path=xl/ctrlProps/ctrlProp2.xml><?xml version="1.0" encoding="utf-8"?>
<formControlPr xmlns="http://schemas.microsoft.com/office/spreadsheetml/2009/9/main" objectType="CheckBox" fmlaLink="$Y$12" lockText="1" noThreeD="1"/>
</file>

<file path=xl/ctrlProps/ctrlProp20.xml><?xml version="1.0" encoding="utf-8"?>
<formControlPr xmlns="http://schemas.microsoft.com/office/spreadsheetml/2009/9/main" objectType="CheckBox" fmlaLink="$AL$65" lockText="1" noThreeD="1"/>
</file>

<file path=xl/ctrlProps/ctrlProp21.xml><?xml version="1.0" encoding="utf-8"?>
<formControlPr xmlns="http://schemas.microsoft.com/office/spreadsheetml/2009/9/main" objectType="CheckBox" fmlaLink="$AL$66" lockText="1" noThreeD="1"/>
</file>

<file path=xl/ctrlProps/ctrlProp22.xml><?xml version="1.0" encoding="utf-8"?>
<formControlPr xmlns="http://schemas.microsoft.com/office/spreadsheetml/2009/9/main" objectType="CheckBox" fmlaLink="$AL$68" lockText="1" noThreeD="1"/>
</file>

<file path=xl/ctrlProps/ctrlProp23.xml><?xml version="1.0" encoding="utf-8"?>
<formControlPr xmlns="http://schemas.microsoft.com/office/spreadsheetml/2009/9/main" objectType="CheckBox" fmlaLink="$AL$69" lockText="1" noThreeD="1"/>
</file>

<file path=xl/ctrlProps/ctrlProp24.xml><?xml version="1.0" encoding="utf-8"?>
<formControlPr xmlns="http://schemas.microsoft.com/office/spreadsheetml/2009/9/main" objectType="CheckBox" fmlaLink="$AL$70" lockText="1" noThreeD="1"/>
</file>

<file path=xl/ctrlProps/ctrlProp25.xml><?xml version="1.0" encoding="utf-8"?>
<formControlPr xmlns="http://schemas.microsoft.com/office/spreadsheetml/2009/9/main" objectType="CheckBox" fmlaLink="$AL$72" lockText="1" noThreeD="1"/>
</file>

<file path=xl/ctrlProps/ctrlProp26.xml><?xml version="1.0" encoding="utf-8"?>
<formControlPr xmlns="http://schemas.microsoft.com/office/spreadsheetml/2009/9/main" objectType="CheckBox" fmlaLink="$AL$73" lockText="1" noThreeD="1"/>
</file>

<file path=xl/ctrlProps/ctrlProp27.xml><?xml version="1.0" encoding="utf-8"?>
<formControlPr xmlns="http://schemas.microsoft.com/office/spreadsheetml/2009/9/main" objectType="CheckBox" fmlaLink="$AL$74" lockText="1" noThreeD="1"/>
</file>

<file path=xl/ctrlProps/ctrlProp28.xml><?xml version="1.0" encoding="utf-8"?>
<formControlPr xmlns="http://schemas.microsoft.com/office/spreadsheetml/2009/9/main" objectType="CheckBox" fmlaLink="$AK$60" lockText="1" noThreeD="1"/>
</file>

<file path=xl/ctrlProps/ctrlProp29.xml><?xml version="1.0" encoding="utf-8"?>
<formControlPr xmlns="http://schemas.microsoft.com/office/spreadsheetml/2009/9/main" objectType="CheckBox" fmlaLink="$AK$61" lockText="1" noThreeD="1"/>
</file>

<file path=xl/ctrlProps/ctrlProp3.xml><?xml version="1.0" encoding="utf-8"?>
<formControlPr xmlns="http://schemas.microsoft.com/office/spreadsheetml/2009/9/main" objectType="CheckBox" fmlaLink="$X$13" lockText="1" noThreeD="1"/>
</file>

<file path=xl/ctrlProps/ctrlProp30.xml><?xml version="1.0" encoding="utf-8"?>
<formControlPr xmlns="http://schemas.microsoft.com/office/spreadsheetml/2009/9/main" objectType="CheckBox" fmlaLink="$AK$62" lockText="1" noThreeD="1"/>
</file>

<file path=xl/ctrlProps/ctrlProp31.xml><?xml version="1.0" encoding="utf-8"?>
<formControlPr xmlns="http://schemas.microsoft.com/office/spreadsheetml/2009/9/main" objectType="CheckBox" fmlaLink="$AK$63" lockText="1" noThreeD="1"/>
</file>

<file path=xl/ctrlProps/ctrlProp32.xml><?xml version="1.0" encoding="utf-8"?>
<formControlPr xmlns="http://schemas.microsoft.com/office/spreadsheetml/2009/9/main" objectType="CheckBox" fmlaLink="$AK$64" lockText="1" noThreeD="1"/>
</file>

<file path=xl/ctrlProps/ctrlProp33.xml><?xml version="1.0" encoding="utf-8"?>
<formControlPr xmlns="http://schemas.microsoft.com/office/spreadsheetml/2009/9/main" objectType="CheckBox" fmlaLink="$AK$65" lockText="1" noThreeD="1"/>
</file>

<file path=xl/ctrlProps/ctrlProp34.xml><?xml version="1.0" encoding="utf-8"?>
<formControlPr xmlns="http://schemas.microsoft.com/office/spreadsheetml/2009/9/main" objectType="CheckBox" fmlaLink="$AK$66" lockText="1" noThreeD="1"/>
</file>

<file path=xl/ctrlProps/ctrlProp35.xml><?xml version="1.0" encoding="utf-8"?>
<formControlPr xmlns="http://schemas.microsoft.com/office/spreadsheetml/2009/9/main" objectType="CheckBox" fmlaLink="$AK$67" lockText="1" noThreeD="1"/>
</file>

<file path=xl/ctrlProps/ctrlProp36.xml><?xml version="1.0" encoding="utf-8"?>
<formControlPr xmlns="http://schemas.microsoft.com/office/spreadsheetml/2009/9/main" objectType="CheckBox" fmlaLink="$AK$68" lockText="1" noThreeD="1"/>
</file>

<file path=xl/ctrlProps/ctrlProp37.xml><?xml version="1.0" encoding="utf-8"?>
<formControlPr xmlns="http://schemas.microsoft.com/office/spreadsheetml/2009/9/main" objectType="CheckBox" fmlaLink="$AK$69" lockText="1" noThreeD="1"/>
</file>

<file path=xl/ctrlProps/ctrlProp38.xml><?xml version="1.0" encoding="utf-8"?>
<formControlPr xmlns="http://schemas.microsoft.com/office/spreadsheetml/2009/9/main" objectType="CheckBox" fmlaLink="$AK$70" lockText="1" noThreeD="1"/>
</file>

<file path=xl/ctrlProps/ctrlProp39.xml><?xml version="1.0" encoding="utf-8"?>
<formControlPr xmlns="http://schemas.microsoft.com/office/spreadsheetml/2009/9/main" objectType="CheckBox" fmlaLink="$AK$71" lockText="1" noThreeD="1"/>
</file>

<file path=xl/ctrlProps/ctrlProp4.xml><?xml version="1.0" encoding="utf-8"?>
<formControlPr xmlns="http://schemas.microsoft.com/office/spreadsheetml/2009/9/main" objectType="CheckBox" fmlaLink="$X$14" lockText="1" noThreeD="1"/>
</file>

<file path=xl/ctrlProps/ctrlProp40.xml><?xml version="1.0" encoding="utf-8"?>
<formControlPr xmlns="http://schemas.microsoft.com/office/spreadsheetml/2009/9/main" objectType="CheckBox" fmlaLink="$AK$72" lockText="1" noThreeD="1"/>
</file>

<file path=xl/ctrlProps/ctrlProp41.xml><?xml version="1.0" encoding="utf-8"?>
<formControlPr xmlns="http://schemas.microsoft.com/office/spreadsheetml/2009/9/main" objectType="CheckBox" fmlaLink="$AK$73" lockText="1" noThreeD="1"/>
</file>

<file path=xl/ctrlProps/ctrlProp42.xml><?xml version="1.0" encoding="utf-8"?>
<formControlPr xmlns="http://schemas.microsoft.com/office/spreadsheetml/2009/9/main" objectType="CheckBox" fmlaLink="$AK$74" lockText="1" noThreeD="1"/>
</file>

<file path=xl/ctrlProps/ctrlProp43.xml><?xml version="1.0" encoding="utf-8"?>
<formControlPr xmlns="http://schemas.microsoft.com/office/spreadsheetml/2009/9/main" objectType="CheckBox" fmlaLink="$AK$75" lockText="1" noThreeD="1"/>
</file>

<file path=xl/ctrlProps/ctrlProp44.xml><?xml version="1.0" encoding="utf-8"?>
<formControlPr xmlns="http://schemas.microsoft.com/office/spreadsheetml/2009/9/main" objectType="CheckBox" fmlaLink="$AK$76" lockText="1" noThreeD="1"/>
</file>

<file path=xl/ctrlProps/ctrlProp45.xml><?xml version="1.0" encoding="utf-8"?>
<formControlPr xmlns="http://schemas.microsoft.com/office/spreadsheetml/2009/9/main" objectType="CheckBox" fmlaLink="$AK$77" lockText="1" noThreeD="1"/>
</file>

<file path=xl/ctrlProps/ctrlProp46.xml><?xml version="1.0" encoding="utf-8"?>
<formControlPr xmlns="http://schemas.microsoft.com/office/spreadsheetml/2009/9/main" objectType="CheckBox" fmlaLink="$AK$78" lockText="1" noThreeD="1"/>
</file>

<file path=xl/ctrlProps/ctrlProp47.xml><?xml version="1.0" encoding="utf-8"?>
<formControlPr xmlns="http://schemas.microsoft.com/office/spreadsheetml/2009/9/main" objectType="CheckBox" fmlaLink="$AK$79" lockText="1" noThreeD="1"/>
</file>

<file path=xl/ctrlProps/ctrlProp48.xml><?xml version="1.0" encoding="utf-8"?>
<formControlPr xmlns="http://schemas.microsoft.com/office/spreadsheetml/2009/9/main" objectType="CheckBox" fmlaLink="$AL$76" lockText="1" noThreeD="1"/>
</file>

<file path=xl/ctrlProps/ctrlProp49.xml><?xml version="1.0" encoding="utf-8"?>
<formControlPr xmlns="http://schemas.microsoft.com/office/spreadsheetml/2009/9/main" objectType="CheckBox" fmlaLink="$AL$77" lockText="1" noThreeD="1"/>
</file>

<file path=xl/ctrlProps/ctrlProp5.xml><?xml version="1.0" encoding="utf-8"?>
<formControlPr xmlns="http://schemas.microsoft.com/office/spreadsheetml/2009/9/main" objectType="CheckBox" fmlaLink="$X$16" lockText="1" noThreeD="1"/>
</file>

<file path=xl/ctrlProps/ctrlProp50.xml><?xml version="1.0" encoding="utf-8"?>
<formControlPr xmlns="http://schemas.microsoft.com/office/spreadsheetml/2009/9/main" objectType="CheckBox" fmlaLink="$AL$78" lockText="1" noThreeD="1"/>
</file>

<file path=xl/ctrlProps/ctrlProp51.xml><?xml version="1.0" encoding="utf-8"?>
<formControlPr xmlns="http://schemas.microsoft.com/office/spreadsheetml/2009/9/main" objectType="CheckBox" fmlaLink="$AE$20" lockText="1" noThreeD="1"/>
</file>

<file path=xl/ctrlProps/ctrlProp52.xml><?xml version="1.0" encoding="utf-8"?>
<formControlPr xmlns="http://schemas.microsoft.com/office/spreadsheetml/2009/9/main" objectType="CheckBox" fmlaLink="$AF$20" lockText="1" noThreeD="1"/>
</file>

<file path=xl/ctrlProps/ctrlProp53.xml><?xml version="1.0" encoding="utf-8"?>
<formControlPr xmlns="http://schemas.microsoft.com/office/spreadsheetml/2009/9/main" objectType="CheckBox" fmlaLink="$AG$20" lockText="1" noThreeD="1"/>
</file>

<file path=xl/ctrlProps/ctrlProp54.xml><?xml version="1.0" encoding="utf-8"?>
<formControlPr xmlns="http://schemas.microsoft.com/office/spreadsheetml/2009/9/main" objectType="CheckBox" fmlaLink="$AH$20" lockText="1" noThreeD="1"/>
</file>

<file path=xl/ctrlProps/ctrlProp55.xml><?xml version="1.0" encoding="utf-8"?>
<formControlPr xmlns="http://schemas.microsoft.com/office/spreadsheetml/2009/9/main" objectType="CheckBox" fmlaLink="$AE$21" lockText="1" noThreeD="1"/>
</file>

<file path=xl/ctrlProps/ctrlProp56.xml><?xml version="1.0" encoding="utf-8"?>
<formControlPr xmlns="http://schemas.microsoft.com/office/spreadsheetml/2009/9/main" objectType="CheckBox" fmlaLink="$AF$21" lockText="1" noThreeD="1"/>
</file>

<file path=xl/ctrlProps/ctrlProp57.xml><?xml version="1.0" encoding="utf-8"?>
<formControlPr xmlns="http://schemas.microsoft.com/office/spreadsheetml/2009/9/main" objectType="CheckBox" fmlaLink="$AD$15" lockText="1" noThreeD="1"/>
</file>

<file path=xl/ctrlProps/ctrlProp58.xml><?xml version="1.0" encoding="utf-8"?>
<formControlPr xmlns="http://schemas.microsoft.com/office/spreadsheetml/2009/9/main" objectType="CheckBox" fmlaLink="$AE$26" lockText="1" noThreeD="1"/>
</file>

<file path=xl/ctrlProps/ctrlProp59.xml><?xml version="1.0" encoding="utf-8"?>
<formControlPr xmlns="http://schemas.microsoft.com/office/spreadsheetml/2009/9/main" objectType="CheckBox" fmlaLink="$AF$26" lockText="1" noThreeD="1"/>
</file>

<file path=xl/ctrlProps/ctrlProp6.xml><?xml version="1.0" encoding="utf-8"?>
<formControlPr xmlns="http://schemas.microsoft.com/office/spreadsheetml/2009/9/main" objectType="CheckBox" fmlaLink="$Y$16" lockText="1" noThreeD="1"/>
</file>

<file path=xl/ctrlProps/ctrlProp60.xml><?xml version="1.0" encoding="utf-8"?>
<formControlPr xmlns="http://schemas.microsoft.com/office/spreadsheetml/2009/9/main" objectType="CheckBox" fmlaLink="$AE$27" lockText="1" noThreeD="1"/>
</file>

<file path=xl/ctrlProps/ctrlProp61.xml><?xml version="1.0" encoding="utf-8"?>
<formControlPr xmlns="http://schemas.microsoft.com/office/spreadsheetml/2009/9/main" objectType="CheckBox" fmlaLink="$AF$27" lockText="1" noThreeD="1"/>
</file>

<file path=xl/ctrlProps/ctrlProp62.xml><?xml version="1.0" encoding="utf-8"?>
<formControlPr xmlns="http://schemas.microsoft.com/office/spreadsheetml/2009/9/main" objectType="CheckBox" fmlaLink="$AE$28" lockText="1" noThreeD="1"/>
</file>

<file path=xl/ctrlProps/ctrlProp63.xml><?xml version="1.0" encoding="utf-8"?>
<formControlPr xmlns="http://schemas.microsoft.com/office/spreadsheetml/2009/9/main" objectType="CheckBox" fmlaLink="$AF$28" lockText="1" noThreeD="1"/>
</file>

<file path=xl/ctrlProps/ctrlProp64.xml><?xml version="1.0" encoding="utf-8"?>
<formControlPr xmlns="http://schemas.microsoft.com/office/spreadsheetml/2009/9/main" objectType="CheckBox" fmlaLink="$AE$29" lockText="1" noThreeD="1"/>
</file>

<file path=xl/ctrlProps/ctrlProp65.xml><?xml version="1.0" encoding="utf-8"?>
<formControlPr xmlns="http://schemas.microsoft.com/office/spreadsheetml/2009/9/main" objectType="CheckBox" fmlaLink="$AE$30" lockText="1" noThreeD="1"/>
</file>

<file path=xl/ctrlProps/ctrlProp66.xml><?xml version="1.0" encoding="utf-8"?>
<formControlPr xmlns="http://schemas.microsoft.com/office/spreadsheetml/2009/9/main" objectType="CheckBox" fmlaLink="$AA$8" lockText="1" noThreeD="1"/>
</file>

<file path=xl/ctrlProps/ctrlProp67.xml><?xml version="1.0" encoding="utf-8"?>
<formControlPr xmlns="http://schemas.microsoft.com/office/spreadsheetml/2009/9/main" objectType="CheckBox" fmlaLink="$Z$17" lockText="1" noThreeD="1"/>
</file>

<file path=xl/ctrlProps/ctrlProp68.xml><?xml version="1.0" encoding="utf-8"?>
<formControlPr xmlns="http://schemas.microsoft.com/office/spreadsheetml/2009/9/main" objectType="CheckBox" fmlaLink="$AA$17" lockText="1" noThreeD="1"/>
</file>

<file path=xl/ctrlProps/ctrlProp69.xml><?xml version="1.0" encoding="utf-8"?>
<formControlPr xmlns="http://schemas.microsoft.com/office/spreadsheetml/2009/9/main" objectType="CheckBox" fmlaLink="AD14" lockText="1" noThreeD="1"/>
</file>

<file path=xl/ctrlProps/ctrlProp7.xml><?xml version="1.0" encoding="utf-8"?>
<formControlPr xmlns="http://schemas.microsoft.com/office/spreadsheetml/2009/9/main" objectType="CheckBox" fmlaLink="$X$24" lockText="1" noThreeD="1"/>
</file>

<file path=xl/ctrlProps/ctrlProp70.xml><?xml version="1.0" encoding="utf-8"?>
<formControlPr xmlns="http://schemas.microsoft.com/office/spreadsheetml/2009/9/main" objectType="CheckBox" fmlaLink="$AE$22" lockText="1" noThreeD="1"/>
</file>

<file path=xl/ctrlProps/ctrlProp71.xml><?xml version="1.0" encoding="utf-8"?>
<formControlPr xmlns="http://schemas.microsoft.com/office/spreadsheetml/2009/9/main" objectType="CheckBox" fmlaLink="$AF$22" lockText="1" noThreeD="1"/>
</file>

<file path=xl/ctrlProps/ctrlProp72.xml><?xml version="1.0" encoding="utf-8"?>
<formControlPr xmlns="http://schemas.microsoft.com/office/spreadsheetml/2009/9/main" objectType="CheckBox" fmlaLink="$AE$23" lockText="1" noThreeD="1"/>
</file>

<file path=xl/ctrlProps/ctrlProp73.xml><?xml version="1.0" encoding="utf-8"?>
<formControlPr xmlns="http://schemas.microsoft.com/office/spreadsheetml/2009/9/main" objectType="CheckBox" fmlaLink="$AF$23" lockText="1" noThreeD="1"/>
</file>

<file path=xl/ctrlProps/ctrlProp74.xml><?xml version="1.0" encoding="utf-8"?>
<formControlPr xmlns="http://schemas.microsoft.com/office/spreadsheetml/2009/9/main" objectType="CheckBox" fmlaLink="$AE$24" lockText="1" noThreeD="1"/>
</file>

<file path=xl/ctrlProps/ctrlProp75.xml><?xml version="1.0" encoding="utf-8"?>
<formControlPr xmlns="http://schemas.microsoft.com/office/spreadsheetml/2009/9/main" objectType="CheckBox" fmlaLink="$AF$24" lockText="1" noThreeD="1"/>
</file>

<file path=xl/ctrlProps/ctrlProp76.xml><?xml version="1.0" encoding="utf-8"?>
<formControlPr xmlns="http://schemas.microsoft.com/office/spreadsheetml/2009/9/main" objectType="CheckBox" fmlaLink="$AE$25" lockText="1" noThreeD="1"/>
</file>

<file path=xl/ctrlProps/ctrlProp77.xml><?xml version="1.0" encoding="utf-8"?>
<formControlPr xmlns="http://schemas.microsoft.com/office/spreadsheetml/2009/9/main" objectType="CheckBox" fmlaLink="$AE$26" lockText="1" noThreeD="1"/>
</file>

<file path=xl/ctrlProps/ctrlProp78.xml><?xml version="1.0" encoding="utf-8"?>
<formControlPr xmlns="http://schemas.microsoft.com/office/spreadsheetml/2009/9/main" objectType="CheckBox" fmlaLink="AD18" lockText="1" noThreeD="1"/>
</file>

<file path=xl/ctrlProps/ctrlProp79.xml><?xml version="1.0" encoding="utf-8"?>
<formControlPr xmlns="http://schemas.microsoft.com/office/spreadsheetml/2009/9/main" objectType="CheckBox" fmlaLink="AE7" lockText="1" noThreeD="1"/>
</file>

<file path=xl/ctrlProps/ctrlProp8.xml><?xml version="1.0" encoding="utf-8"?>
<formControlPr xmlns="http://schemas.microsoft.com/office/spreadsheetml/2009/9/main" objectType="CheckBox" fmlaLink="$X$21" lockText="1" noThreeD="1"/>
</file>

<file path=xl/ctrlProps/ctrlProp80.xml><?xml version="1.0" encoding="utf-8"?>
<formControlPr xmlns="http://schemas.microsoft.com/office/spreadsheetml/2009/9/main" objectType="CheckBox" fmlaLink="AF7" lockText="1" noThreeD="1"/>
</file>

<file path=xl/ctrlProps/ctrlProp81.xml><?xml version="1.0" encoding="utf-8"?>
<formControlPr xmlns="http://schemas.microsoft.com/office/spreadsheetml/2009/9/main" objectType="CheckBox" fmlaLink="$AG13" lockText="1" noThreeD="1"/>
</file>

<file path=xl/ctrlProps/ctrlProp82.xml><?xml version="1.0" encoding="utf-8"?>
<formControlPr xmlns="http://schemas.microsoft.com/office/spreadsheetml/2009/9/main" objectType="CheckBox" fmlaLink="AF21" lockText="1" noThreeD="1"/>
</file>

<file path=xl/ctrlProps/ctrlProp83.xml><?xml version="1.0" encoding="utf-8"?>
<formControlPr xmlns="http://schemas.microsoft.com/office/spreadsheetml/2009/9/main" objectType="CheckBox" fmlaLink="AG21" lockText="1" noThreeD="1"/>
</file>

<file path=xl/ctrlProps/ctrlProp84.xml><?xml version="1.0" encoding="utf-8"?>
<formControlPr xmlns="http://schemas.microsoft.com/office/spreadsheetml/2009/9/main" objectType="CheckBox" fmlaLink="AF22" lockText="1" noThreeD="1"/>
</file>

<file path=xl/ctrlProps/ctrlProp85.xml><?xml version="1.0" encoding="utf-8"?>
<formControlPr xmlns="http://schemas.microsoft.com/office/spreadsheetml/2009/9/main" objectType="CheckBox" fmlaLink="AG22" lockText="1" noThreeD="1"/>
</file>

<file path=xl/ctrlProps/ctrlProp86.xml><?xml version="1.0" encoding="utf-8"?>
<formControlPr xmlns="http://schemas.microsoft.com/office/spreadsheetml/2009/9/main" objectType="CheckBox" fmlaLink="AF23" lockText="1" noThreeD="1"/>
</file>

<file path=xl/ctrlProps/ctrlProp87.xml><?xml version="1.0" encoding="utf-8"?>
<formControlPr xmlns="http://schemas.microsoft.com/office/spreadsheetml/2009/9/main" objectType="CheckBox" fmlaLink="AG23" lockText="1" noThreeD="1"/>
</file>

<file path=xl/ctrlProps/ctrlProp88.xml><?xml version="1.0" encoding="utf-8"?>
<formControlPr xmlns="http://schemas.microsoft.com/office/spreadsheetml/2009/9/main" objectType="CheckBox" fmlaLink="AF24" lockText="1" noThreeD="1"/>
</file>

<file path=xl/ctrlProps/ctrlProp89.xml><?xml version="1.0" encoding="utf-8"?>
<formControlPr xmlns="http://schemas.microsoft.com/office/spreadsheetml/2009/9/main" objectType="CheckBox" fmlaLink="AF25" lockText="1" noThreeD="1"/>
</file>

<file path=xl/ctrlProps/ctrlProp9.xml><?xml version="1.0" encoding="utf-8"?>
<formControlPr xmlns="http://schemas.microsoft.com/office/spreadsheetml/2009/9/main" objectType="CheckBox" fmlaLink="$AD$28" lockText="1" noThreeD="1"/>
</file>

<file path=xl/ctrlProps/ctrlProp90.xml><?xml version="1.0" encoding="utf-8"?>
<formControlPr xmlns="http://schemas.microsoft.com/office/spreadsheetml/2009/9/main" objectType="CheckBox" fmlaLink="AG17" lockText="1" noThreeD="1"/>
</file>

<file path=xl/ctrlProps/ctrlProp91.xml><?xml version="1.0" encoding="utf-8"?>
<formControlPr xmlns="http://schemas.microsoft.com/office/spreadsheetml/2009/9/main" objectType="CheckBox" fmlaLink="AD6" lockText="1" noThreeD="1"/>
</file>

<file path=xl/ctrlProps/ctrlProp92.xml><?xml version="1.0" encoding="utf-8"?>
<formControlPr xmlns="http://schemas.microsoft.com/office/spreadsheetml/2009/9/main" objectType="CheckBox" fmlaLink="$AD$20" lockText="1" noThreeD="1"/>
</file>

<file path=xl/ctrlProps/ctrlProp93.xml><?xml version="1.0" encoding="utf-8"?>
<formControlPr xmlns="http://schemas.microsoft.com/office/spreadsheetml/2009/9/main" objectType="CheckBox" fmlaLink="AD23" lockText="1" noThreeD="1"/>
</file>

<file path=xl/ctrlProps/ctrlProp94.xml><?xml version="1.0" encoding="utf-8"?>
<formControlPr xmlns="http://schemas.microsoft.com/office/spreadsheetml/2009/9/main" objectType="CheckBox" fmlaLink="AC5" lockText="1" noThreeD="1"/>
</file>

<file path=xl/ctrlProps/ctrlProp95.xml><?xml version="1.0" encoding="utf-8"?>
<formControlPr xmlns="http://schemas.microsoft.com/office/spreadsheetml/2009/9/main" objectType="CheckBox" fmlaLink="$AD$23" lockText="1" noThreeD="1"/>
</file>

<file path=xl/ctrlProps/ctrlProp96.xml><?xml version="1.0" encoding="utf-8"?>
<formControlPr xmlns="http://schemas.microsoft.com/office/spreadsheetml/2009/9/main" objectType="CheckBox" fmlaLink="AD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11</xdr:row>
          <xdr:rowOff>69850</xdr:rowOff>
        </xdr:from>
        <xdr:to>
          <xdr:col>5</xdr:col>
          <xdr:colOff>12700</xdr:colOff>
          <xdr:row>11</xdr:row>
          <xdr:rowOff>266700</xdr:rowOff>
        </xdr:to>
        <xdr:sp macro="" textlink="">
          <xdr:nvSpPr>
            <xdr:cNvPr id="375811" name="Check Box 3" hidden="1">
              <a:extLst>
                <a:ext uri="{63B3BB69-23CF-44E3-9099-C40C66FF867C}">
                  <a14:compatExt spid="_x0000_s375811"/>
                </a:ext>
                <a:ext uri="{FF2B5EF4-FFF2-40B4-BE49-F238E27FC236}">
                  <a16:creationId xmlns:a16="http://schemas.microsoft.com/office/drawing/2014/main" id="{00000000-0008-0000-0000-000003B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11</xdr:row>
          <xdr:rowOff>69850</xdr:rowOff>
        </xdr:from>
        <xdr:to>
          <xdr:col>12</xdr:col>
          <xdr:colOff>228600</xdr:colOff>
          <xdr:row>11</xdr:row>
          <xdr:rowOff>266700</xdr:rowOff>
        </xdr:to>
        <xdr:sp macro="" textlink="">
          <xdr:nvSpPr>
            <xdr:cNvPr id="375812" name="Check Box 4" hidden="1">
              <a:extLst>
                <a:ext uri="{63B3BB69-23CF-44E3-9099-C40C66FF867C}">
                  <a14:compatExt spid="_x0000_s375812"/>
                </a:ext>
                <a:ext uri="{FF2B5EF4-FFF2-40B4-BE49-F238E27FC236}">
                  <a16:creationId xmlns:a16="http://schemas.microsoft.com/office/drawing/2014/main" id="{00000000-0008-0000-0000-000004B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57150</xdr:rowOff>
        </xdr:from>
        <xdr:to>
          <xdr:col>5</xdr:col>
          <xdr:colOff>0</xdr:colOff>
          <xdr:row>12</xdr:row>
          <xdr:rowOff>266700</xdr:rowOff>
        </xdr:to>
        <xdr:sp macro="" textlink="">
          <xdr:nvSpPr>
            <xdr:cNvPr id="375813" name="Check Box 5" hidden="1">
              <a:extLst>
                <a:ext uri="{63B3BB69-23CF-44E3-9099-C40C66FF867C}">
                  <a14:compatExt spid="_x0000_s375813"/>
                </a:ext>
                <a:ext uri="{FF2B5EF4-FFF2-40B4-BE49-F238E27FC236}">
                  <a16:creationId xmlns:a16="http://schemas.microsoft.com/office/drawing/2014/main" id="{00000000-0008-0000-0000-000005B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57150</xdr:rowOff>
        </xdr:from>
        <xdr:to>
          <xdr:col>5</xdr:col>
          <xdr:colOff>38100</xdr:colOff>
          <xdr:row>13</xdr:row>
          <xdr:rowOff>247650</xdr:rowOff>
        </xdr:to>
        <xdr:sp macro="" textlink="">
          <xdr:nvSpPr>
            <xdr:cNvPr id="375814" name="Check Box 6" hidden="1">
              <a:extLst>
                <a:ext uri="{63B3BB69-23CF-44E3-9099-C40C66FF867C}">
                  <a14:compatExt spid="_x0000_s375814"/>
                </a:ext>
                <a:ext uri="{FF2B5EF4-FFF2-40B4-BE49-F238E27FC236}">
                  <a16:creationId xmlns:a16="http://schemas.microsoft.com/office/drawing/2014/main" id="{00000000-0008-0000-0000-000006B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171450</xdr:rowOff>
        </xdr:from>
        <xdr:to>
          <xdr:col>4</xdr:col>
          <xdr:colOff>247650</xdr:colOff>
          <xdr:row>15</xdr:row>
          <xdr:rowOff>374650</xdr:rowOff>
        </xdr:to>
        <xdr:sp macro="" textlink="">
          <xdr:nvSpPr>
            <xdr:cNvPr id="375815" name="Check Box 7" hidden="1">
              <a:extLst>
                <a:ext uri="{63B3BB69-23CF-44E3-9099-C40C66FF867C}">
                  <a14:compatExt spid="_x0000_s375815"/>
                </a:ext>
                <a:ext uri="{FF2B5EF4-FFF2-40B4-BE49-F238E27FC236}">
                  <a16:creationId xmlns:a16="http://schemas.microsoft.com/office/drawing/2014/main" id="{00000000-0008-0000-0000-000007B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15</xdr:row>
          <xdr:rowOff>152400</xdr:rowOff>
        </xdr:from>
        <xdr:to>
          <xdr:col>12</xdr:col>
          <xdr:colOff>222250</xdr:colOff>
          <xdr:row>15</xdr:row>
          <xdr:rowOff>393700</xdr:rowOff>
        </xdr:to>
        <xdr:sp macro="" textlink="">
          <xdr:nvSpPr>
            <xdr:cNvPr id="375816" name="Check Box 8" hidden="1">
              <a:extLst>
                <a:ext uri="{63B3BB69-23CF-44E3-9099-C40C66FF867C}">
                  <a14:compatExt spid="_x0000_s375816"/>
                </a:ext>
                <a:ext uri="{FF2B5EF4-FFF2-40B4-BE49-F238E27FC236}">
                  <a16:creationId xmlns:a16="http://schemas.microsoft.com/office/drawing/2014/main" id="{00000000-0008-0000-0000-000008B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228600</xdr:colOff>
      <xdr:row>3</xdr:row>
      <xdr:rowOff>66675</xdr:rowOff>
    </xdr:from>
    <xdr:to>
      <xdr:col>21</xdr:col>
      <xdr:colOff>3695700</xdr:colOff>
      <xdr:row>3</xdr:row>
      <xdr:rowOff>514351</xdr:rowOff>
    </xdr:to>
    <xdr:sp macro="" textlink="">
      <xdr:nvSpPr>
        <xdr:cNvPr id="2" name="テキスト ボックス 1">
          <a:extLst>
            <a:ext uri="{FF2B5EF4-FFF2-40B4-BE49-F238E27FC236}">
              <a16:creationId xmlns:a16="http://schemas.microsoft.com/office/drawing/2014/main" id="{BE9022F2-473D-4718-B694-0F5EDFF08F0F}"/>
            </a:ext>
          </a:extLst>
        </xdr:cNvPr>
        <xdr:cNvSpPr txBox="1"/>
      </xdr:nvSpPr>
      <xdr:spPr>
        <a:xfrm>
          <a:off x="7439025" y="714375"/>
          <a:ext cx="3467100" cy="44767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①がない場合は提出不要です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146050</xdr:colOff>
          <xdr:row>20</xdr:row>
          <xdr:rowOff>76200</xdr:rowOff>
        </xdr:from>
        <xdr:to>
          <xdr:col>5</xdr:col>
          <xdr:colOff>107950</xdr:colOff>
          <xdr:row>20</xdr:row>
          <xdr:rowOff>317500</xdr:rowOff>
        </xdr:to>
        <xdr:sp macro="" textlink="">
          <xdr:nvSpPr>
            <xdr:cNvPr id="375817" name="Check Box 9" hidden="1">
              <a:extLst>
                <a:ext uri="{63B3BB69-23CF-44E3-9099-C40C66FF867C}">
                  <a14:compatExt spid="_x0000_s375817"/>
                </a:ext>
                <a:ext uri="{FF2B5EF4-FFF2-40B4-BE49-F238E27FC236}">
                  <a16:creationId xmlns:a16="http://schemas.microsoft.com/office/drawing/2014/main" id="{00000000-0008-0000-0000-000009B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114300</xdr:rowOff>
        </xdr:from>
        <xdr:to>
          <xdr:col>5</xdr:col>
          <xdr:colOff>107950</xdr:colOff>
          <xdr:row>23</xdr:row>
          <xdr:rowOff>361950</xdr:rowOff>
        </xdr:to>
        <xdr:sp macro="" textlink="">
          <xdr:nvSpPr>
            <xdr:cNvPr id="375818" name="Check Box 10" hidden="1">
              <a:extLst>
                <a:ext uri="{63B3BB69-23CF-44E3-9099-C40C66FF867C}">
                  <a14:compatExt spid="_x0000_s375818"/>
                </a:ext>
                <a:ext uri="{FF2B5EF4-FFF2-40B4-BE49-F238E27FC236}">
                  <a16:creationId xmlns:a16="http://schemas.microsoft.com/office/drawing/2014/main" id="{00000000-0008-0000-0000-00000AB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21</xdr:col>
      <xdr:colOff>209550</xdr:colOff>
      <xdr:row>4</xdr:row>
      <xdr:rowOff>130175</xdr:rowOff>
    </xdr:from>
    <xdr:to>
      <xdr:col>21</xdr:col>
      <xdr:colOff>3981450</xdr:colOff>
      <xdr:row>7</xdr:row>
      <xdr:rowOff>69850</xdr:rowOff>
    </xdr:to>
    <xdr:sp macro="" textlink="">
      <xdr:nvSpPr>
        <xdr:cNvPr id="4" name="テキスト ボックス 3">
          <a:extLst>
            <a:ext uri="{FF2B5EF4-FFF2-40B4-BE49-F238E27FC236}">
              <a16:creationId xmlns:a16="http://schemas.microsoft.com/office/drawing/2014/main" id="{05C1077B-1350-439C-A9EB-1A7464723119}"/>
            </a:ext>
          </a:extLst>
        </xdr:cNvPr>
        <xdr:cNvSpPr txBox="1"/>
      </xdr:nvSpPr>
      <xdr:spPr>
        <a:xfrm>
          <a:off x="8791575" y="1330325"/>
          <a:ext cx="3771900" cy="6731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加算①、加算②は</a:t>
          </a:r>
          <a:r>
            <a:rPr lang="ja-JP" altLang="ja-JP" sz="1100">
              <a:solidFill>
                <a:schemeClr val="dk1"/>
              </a:solidFill>
              <a:effectLst/>
              <a:latin typeface="+mn-lt"/>
              <a:ea typeface="+mn-ea"/>
              <a:cs typeface="+mn-cs"/>
            </a:rPr>
            <a:t>「介護休業取得応援奨励金」</a:t>
          </a:r>
          <a:r>
            <a:rPr kumimoji="1" lang="ja-JP" altLang="en-US" sz="1100"/>
            <a:t>において同一の加算の取組をし、受給している場合は、申請できません</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27</xdr:row>
          <xdr:rowOff>146050</xdr:rowOff>
        </xdr:from>
        <xdr:to>
          <xdr:col>5</xdr:col>
          <xdr:colOff>63500</xdr:colOff>
          <xdr:row>27</xdr:row>
          <xdr:rowOff>304800</xdr:rowOff>
        </xdr:to>
        <xdr:sp macro="" textlink="">
          <xdr:nvSpPr>
            <xdr:cNvPr id="376833" name="Check Box 1" hidden="1">
              <a:extLst>
                <a:ext uri="{63B3BB69-23CF-44E3-9099-C40C66FF867C}">
                  <a14:compatExt spid="_x0000_s376833"/>
                </a:ext>
                <a:ext uri="{FF2B5EF4-FFF2-40B4-BE49-F238E27FC236}">
                  <a16:creationId xmlns:a16="http://schemas.microsoft.com/office/drawing/2014/main" id="{00000000-0008-0000-0100-000001C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30</xdr:row>
          <xdr:rowOff>146050</xdr:rowOff>
        </xdr:from>
        <xdr:to>
          <xdr:col>5</xdr:col>
          <xdr:colOff>38100</xdr:colOff>
          <xdr:row>30</xdr:row>
          <xdr:rowOff>273050</xdr:rowOff>
        </xdr:to>
        <xdr:sp macro="" textlink="">
          <xdr:nvSpPr>
            <xdr:cNvPr id="376834" name="Check Box 2" hidden="1">
              <a:extLst>
                <a:ext uri="{63B3BB69-23CF-44E3-9099-C40C66FF867C}">
                  <a14:compatExt spid="_x0000_s376834"/>
                </a:ext>
                <a:ext uri="{FF2B5EF4-FFF2-40B4-BE49-F238E27FC236}">
                  <a16:creationId xmlns:a16="http://schemas.microsoft.com/office/drawing/2014/main" id="{00000000-0008-0000-0100-000002C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179928</xdr:colOff>
      <xdr:row>1</xdr:row>
      <xdr:rowOff>219076</xdr:rowOff>
    </xdr:from>
    <xdr:to>
      <xdr:col>27</xdr:col>
      <xdr:colOff>3380328</xdr:colOff>
      <xdr:row>3</xdr:row>
      <xdr:rowOff>19051</xdr:rowOff>
    </xdr:to>
    <xdr:sp macro="" textlink="">
      <xdr:nvSpPr>
        <xdr:cNvPr id="2" name="テキスト ボックス 1">
          <a:extLst>
            <a:ext uri="{FF2B5EF4-FFF2-40B4-BE49-F238E27FC236}">
              <a16:creationId xmlns:a16="http://schemas.microsoft.com/office/drawing/2014/main" id="{12F8EDF5-E85B-4440-A169-E34712D51775}"/>
            </a:ext>
          </a:extLst>
        </xdr:cNvPr>
        <xdr:cNvSpPr txBox="1"/>
      </xdr:nvSpPr>
      <xdr:spPr>
        <a:xfrm>
          <a:off x="8291879" y="480752"/>
          <a:ext cx="3200400" cy="41753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②がない場合は提出不要です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107950</xdr:colOff>
          <xdr:row>16</xdr:row>
          <xdr:rowOff>31750</xdr:rowOff>
        </xdr:from>
        <xdr:to>
          <xdr:col>5</xdr:col>
          <xdr:colOff>152400</xdr:colOff>
          <xdr:row>16</xdr:row>
          <xdr:rowOff>273050</xdr:rowOff>
        </xdr:to>
        <xdr:sp macro="" textlink="">
          <xdr:nvSpPr>
            <xdr:cNvPr id="376835" name="Check Box 3" hidden="1">
              <a:extLst>
                <a:ext uri="{63B3BB69-23CF-44E3-9099-C40C66FF867C}">
                  <a14:compatExt spid="_x0000_s376835"/>
                </a:ext>
                <a:ext uri="{FF2B5EF4-FFF2-40B4-BE49-F238E27FC236}">
                  <a16:creationId xmlns:a16="http://schemas.microsoft.com/office/drawing/2014/main" id="{00000000-0008-0000-0100-000003C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23</xdr:row>
          <xdr:rowOff>114300</xdr:rowOff>
        </xdr:from>
        <xdr:to>
          <xdr:col>5</xdr:col>
          <xdr:colOff>120650</xdr:colOff>
          <xdr:row>23</xdr:row>
          <xdr:rowOff>349250</xdr:rowOff>
        </xdr:to>
        <xdr:sp macro="" textlink="">
          <xdr:nvSpPr>
            <xdr:cNvPr id="376836" name="Check Box 4" hidden="1">
              <a:extLst>
                <a:ext uri="{63B3BB69-23CF-44E3-9099-C40C66FF867C}">
                  <a14:compatExt spid="_x0000_s376836"/>
                </a:ext>
                <a:ext uri="{FF2B5EF4-FFF2-40B4-BE49-F238E27FC236}">
                  <a16:creationId xmlns:a16="http://schemas.microsoft.com/office/drawing/2014/main" id="{00000000-0008-0000-0100-000004C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37</xdr:row>
          <xdr:rowOff>114300</xdr:rowOff>
        </xdr:from>
        <xdr:to>
          <xdr:col>5</xdr:col>
          <xdr:colOff>101600</xdr:colOff>
          <xdr:row>37</xdr:row>
          <xdr:rowOff>349250</xdr:rowOff>
        </xdr:to>
        <xdr:sp macro="" textlink="">
          <xdr:nvSpPr>
            <xdr:cNvPr id="376837" name="Check Box 5" hidden="1">
              <a:extLst>
                <a:ext uri="{63B3BB69-23CF-44E3-9099-C40C66FF867C}">
                  <a14:compatExt spid="_x0000_s376837"/>
                </a:ext>
                <a:ext uri="{FF2B5EF4-FFF2-40B4-BE49-F238E27FC236}">
                  <a16:creationId xmlns:a16="http://schemas.microsoft.com/office/drawing/2014/main" id="{00000000-0008-0000-0100-000005C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165344</xdr:colOff>
      <xdr:row>3</xdr:row>
      <xdr:rowOff>178742</xdr:rowOff>
    </xdr:from>
    <xdr:to>
      <xdr:col>27</xdr:col>
      <xdr:colOff>3747197</xdr:colOff>
      <xdr:row>5</xdr:row>
      <xdr:rowOff>134292</xdr:rowOff>
    </xdr:to>
    <xdr:sp macro="" textlink="">
      <xdr:nvSpPr>
        <xdr:cNvPr id="3" name="テキスト ボックス 2">
          <a:extLst>
            <a:ext uri="{FF2B5EF4-FFF2-40B4-BE49-F238E27FC236}">
              <a16:creationId xmlns:a16="http://schemas.microsoft.com/office/drawing/2014/main" id="{EAE3A827-E0F1-4D52-AE77-DCBC6E4277B6}"/>
            </a:ext>
          </a:extLst>
        </xdr:cNvPr>
        <xdr:cNvSpPr txBox="1"/>
      </xdr:nvSpPr>
      <xdr:spPr>
        <a:xfrm>
          <a:off x="8277295" y="1057973"/>
          <a:ext cx="3581853" cy="656841"/>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加算①、加算②は</a:t>
          </a:r>
          <a:r>
            <a:rPr lang="ja-JP" altLang="ja-JP" sz="1100">
              <a:solidFill>
                <a:schemeClr val="dk1"/>
              </a:solidFill>
              <a:effectLst/>
              <a:latin typeface="+mn-lt"/>
              <a:ea typeface="+mn-ea"/>
              <a:cs typeface="+mn-cs"/>
            </a:rPr>
            <a:t>「介護休業取得応援奨励金」</a:t>
          </a:r>
          <a:r>
            <a:rPr kumimoji="1" lang="ja-JP" altLang="en-US" sz="1100"/>
            <a:t>において同一の加算の取組をし、受給している場合は、申請できません</a:t>
          </a:r>
        </a:p>
      </xdr:txBody>
    </xdr:sp>
    <xdr:clientData/>
  </xdr:twoCellAnchor>
  <xdr:twoCellAnchor>
    <xdr:from>
      <xdr:col>27</xdr:col>
      <xdr:colOff>157005</xdr:colOff>
      <xdr:row>6</xdr:row>
      <xdr:rowOff>104671</xdr:rowOff>
    </xdr:from>
    <xdr:to>
      <xdr:col>27</xdr:col>
      <xdr:colOff>3621592</xdr:colOff>
      <xdr:row>7</xdr:row>
      <xdr:rowOff>418682</xdr:rowOff>
    </xdr:to>
    <xdr:sp macro="" textlink="">
      <xdr:nvSpPr>
        <xdr:cNvPr id="5" name="テキスト ボックス 4">
          <a:extLst>
            <a:ext uri="{FF2B5EF4-FFF2-40B4-BE49-F238E27FC236}">
              <a16:creationId xmlns:a16="http://schemas.microsoft.com/office/drawing/2014/main" id="{91E45A76-31A3-4E89-B620-7CD5D3A3631C}"/>
            </a:ext>
          </a:extLst>
        </xdr:cNvPr>
        <xdr:cNvSpPr txBox="1"/>
      </xdr:nvSpPr>
      <xdr:spPr>
        <a:xfrm>
          <a:off x="8268956" y="1946869"/>
          <a:ext cx="3464587" cy="77456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期間は</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申請書</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ページと同じ内容を記入</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日数は、「育業日数」（一時就労除かない日数）を入力してください</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12700</xdr:colOff>
          <xdr:row>51</xdr:row>
          <xdr:rowOff>88900</xdr:rowOff>
        </xdr:from>
        <xdr:to>
          <xdr:col>10</xdr:col>
          <xdr:colOff>107950</xdr:colOff>
          <xdr:row>53</xdr:row>
          <xdr:rowOff>31750</xdr:rowOff>
        </xdr:to>
        <xdr:sp macro="" textlink="">
          <xdr:nvSpPr>
            <xdr:cNvPr id="309249" name="Check Box 1" hidden="1">
              <a:extLst>
                <a:ext uri="{63B3BB69-23CF-44E3-9099-C40C66FF867C}">
                  <a14:compatExt spid="_x0000_s309249"/>
                </a:ext>
                <a:ext uri="{FF2B5EF4-FFF2-40B4-BE49-F238E27FC236}">
                  <a16:creationId xmlns:a16="http://schemas.microsoft.com/office/drawing/2014/main" id="{00000000-0008-0000-0200-000001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51</xdr:row>
          <xdr:rowOff>88900</xdr:rowOff>
        </xdr:from>
        <xdr:to>
          <xdr:col>14</xdr:col>
          <xdr:colOff>50800</xdr:colOff>
          <xdr:row>53</xdr:row>
          <xdr:rowOff>31750</xdr:rowOff>
        </xdr:to>
        <xdr:sp macro="" textlink="">
          <xdr:nvSpPr>
            <xdr:cNvPr id="309250" name="Check Box 2" hidden="1">
              <a:extLst>
                <a:ext uri="{63B3BB69-23CF-44E3-9099-C40C66FF867C}">
                  <a14:compatExt spid="_x0000_s309250"/>
                </a:ext>
                <a:ext uri="{FF2B5EF4-FFF2-40B4-BE49-F238E27FC236}">
                  <a16:creationId xmlns:a16="http://schemas.microsoft.com/office/drawing/2014/main" id="{00000000-0008-0000-0200-000002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58</xdr:row>
          <xdr:rowOff>152400</xdr:rowOff>
        </xdr:from>
        <xdr:to>
          <xdr:col>23</xdr:col>
          <xdr:colOff>88900</xdr:colOff>
          <xdr:row>60</xdr:row>
          <xdr:rowOff>31750</xdr:rowOff>
        </xdr:to>
        <xdr:sp macro="" textlink="">
          <xdr:nvSpPr>
            <xdr:cNvPr id="309251" name="Check Box 3" hidden="1">
              <a:extLst>
                <a:ext uri="{63B3BB69-23CF-44E3-9099-C40C66FF867C}">
                  <a14:compatExt spid="_x0000_s309251"/>
                </a:ext>
                <a:ext uri="{FF2B5EF4-FFF2-40B4-BE49-F238E27FC236}">
                  <a16:creationId xmlns:a16="http://schemas.microsoft.com/office/drawing/2014/main" id="{00000000-0008-0000-0200-000003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59</xdr:row>
          <xdr:rowOff>165100</xdr:rowOff>
        </xdr:from>
        <xdr:to>
          <xdr:col>23</xdr:col>
          <xdr:colOff>88900</xdr:colOff>
          <xdr:row>61</xdr:row>
          <xdr:rowOff>31750</xdr:rowOff>
        </xdr:to>
        <xdr:sp macro="" textlink="">
          <xdr:nvSpPr>
            <xdr:cNvPr id="309252" name="Check Box 4" hidden="1">
              <a:extLst>
                <a:ext uri="{63B3BB69-23CF-44E3-9099-C40C66FF867C}">
                  <a14:compatExt spid="_x0000_s309252"/>
                </a:ext>
                <a:ext uri="{FF2B5EF4-FFF2-40B4-BE49-F238E27FC236}">
                  <a16:creationId xmlns:a16="http://schemas.microsoft.com/office/drawing/2014/main" id="{00000000-0008-0000-0200-000004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61</xdr:row>
          <xdr:rowOff>107950</xdr:rowOff>
        </xdr:from>
        <xdr:to>
          <xdr:col>23</xdr:col>
          <xdr:colOff>88900</xdr:colOff>
          <xdr:row>62</xdr:row>
          <xdr:rowOff>152400</xdr:rowOff>
        </xdr:to>
        <xdr:sp macro="" textlink="">
          <xdr:nvSpPr>
            <xdr:cNvPr id="309253" name="Check Box 5" hidden="1">
              <a:extLst>
                <a:ext uri="{63B3BB69-23CF-44E3-9099-C40C66FF867C}">
                  <a14:compatExt spid="_x0000_s309253"/>
                </a:ext>
                <a:ext uri="{FF2B5EF4-FFF2-40B4-BE49-F238E27FC236}">
                  <a16:creationId xmlns:a16="http://schemas.microsoft.com/office/drawing/2014/main" id="{00000000-0008-0000-0200-000005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62</xdr:row>
          <xdr:rowOff>260350</xdr:rowOff>
        </xdr:from>
        <xdr:to>
          <xdr:col>23</xdr:col>
          <xdr:colOff>88900</xdr:colOff>
          <xdr:row>64</xdr:row>
          <xdr:rowOff>31750</xdr:rowOff>
        </xdr:to>
        <xdr:sp macro="" textlink="">
          <xdr:nvSpPr>
            <xdr:cNvPr id="309254" name="Check Box 6" hidden="1">
              <a:extLst>
                <a:ext uri="{63B3BB69-23CF-44E3-9099-C40C66FF867C}">
                  <a14:compatExt spid="_x0000_s309254"/>
                </a:ext>
                <a:ext uri="{FF2B5EF4-FFF2-40B4-BE49-F238E27FC236}">
                  <a16:creationId xmlns:a16="http://schemas.microsoft.com/office/drawing/2014/main" id="{00000000-0008-0000-0200-000006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63</xdr:row>
          <xdr:rowOff>165100</xdr:rowOff>
        </xdr:from>
        <xdr:to>
          <xdr:col>23</xdr:col>
          <xdr:colOff>88900</xdr:colOff>
          <xdr:row>65</xdr:row>
          <xdr:rowOff>31750</xdr:rowOff>
        </xdr:to>
        <xdr:sp macro="" textlink="">
          <xdr:nvSpPr>
            <xdr:cNvPr id="309255" name="Check Box 7" hidden="1">
              <a:extLst>
                <a:ext uri="{63B3BB69-23CF-44E3-9099-C40C66FF867C}">
                  <a14:compatExt spid="_x0000_s309255"/>
                </a:ext>
                <a:ext uri="{FF2B5EF4-FFF2-40B4-BE49-F238E27FC236}">
                  <a16:creationId xmlns:a16="http://schemas.microsoft.com/office/drawing/2014/main" id="{00000000-0008-0000-0200-000007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65</xdr:row>
          <xdr:rowOff>88900</xdr:rowOff>
        </xdr:from>
        <xdr:to>
          <xdr:col>23</xdr:col>
          <xdr:colOff>88900</xdr:colOff>
          <xdr:row>66</xdr:row>
          <xdr:rowOff>146050</xdr:rowOff>
        </xdr:to>
        <xdr:sp macro="" textlink="">
          <xdr:nvSpPr>
            <xdr:cNvPr id="309256" name="Check Box 8" hidden="1">
              <a:extLst>
                <a:ext uri="{63B3BB69-23CF-44E3-9099-C40C66FF867C}">
                  <a14:compatExt spid="_x0000_s309256"/>
                </a:ext>
                <a:ext uri="{FF2B5EF4-FFF2-40B4-BE49-F238E27FC236}">
                  <a16:creationId xmlns:a16="http://schemas.microsoft.com/office/drawing/2014/main" id="{00000000-0008-0000-0200-000008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66</xdr:row>
          <xdr:rowOff>260350</xdr:rowOff>
        </xdr:from>
        <xdr:to>
          <xdr:col>23</xdr:col>
          <xdr:colOff>88900</xdr:colOff>
          <xdr:row>68</xdr:row>
          <xdr:rowOff>31750</xdr:rowOff>
        </xdr:to>
        <xdr:sp macro="" textlink="">
          <xdr:nvSpPr>
            <xdr:cNvPr id="309257" name="Check Box 9" hidden="1">
              <a:extLst>
                <a:ext uri="{63B3BB69-23CF-44E3-9099-C40C66FF867C}">
                  <a14:compatExt spid="_x0000_s309257"/>
                </a:ext>
                <a:ext uri="{FF2B5EF4-FFF2-40B4-BE49-F238E27FC236}">
                  <a16:creationId xmlns:a16="http://schemas.microsoft.com/office/drawing/2014/main" id="{00000000-0008-0000-0200-000009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67</xdr:row>
          <xdr:rowOff>165100</xdr:rowOff>
        </xdr:from>
        <xdr:to>
          <xdr:col>23</xdr:col>
          <xdr:colOff>88900</xdr:colOff>
          <xdr:row>69</xdr:row>
          <xdr:rowOff>31750</xdr:rowOff>
        </xdr:to>
        <xdr:sp macro="" textlink="">
          <xdr:nvSpPr>
            <xdr:cNvPr id="309258" name="Check Box 10" hidden="1">
              <a:extLst>
                <a:ext uri="{63B3BB69-23CF-44E3-9099-C40C66FF867C}">
                  <a14:compatExt spid="_x0000_s309258"/>
                </a:ext>
                <a:ext uri="{FF2B5EF4-FFF2-40B4-BE49-F238E27FC236}">
                  <a16:creationId xmlns:a16="http://schemas.microsoft.com/office/drawing/2014/main" id="{00000000-0008-0000-0200-00000A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69</xdr:row>
          <xdr:rowOff>107950</xdr:rowOff>
        </xdr:from>
        <xdr:to>
          <xdr:col>23</xdr:col>
          <xdr:colOff>88900</xdr:colOff>
          <xdr:row>70</xdr:row>
          <xdr:rowOff>152400</xdr:rowOff>
        </xdr:to>
        <xdr:sp macro="" textlink="">
          <xdr:nvSpPr>
            <xdr:cNvPr id="309259" name="Check Box 11" hidden="1">
              <a:extLst>
                <a:ext uri="{63B3BB69-23CF-44E3-9099-C40C66FF867C}">
                  <a14:compatExt spid="_x0000_s309259"/>
                </a:ext>
                <a:ext uri="{FF2B5EF4-FFF2-40B4-BE49-F238E27FC236}">
                  <a16:creationId xmlns:a16="http://schemas.microsoft.com/office/drawing/2014/main" id="{00000000-0008-0000-0200-00000B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70</xdr:row>
          <xdr:rowOff>260350</xdr:rowOff>
        </xdr:from>
        <xdr:to>
          <xdr:col>23</xdr:col>
          <xdr:colOff>88900</xdr:colOff>
          <xdr:row>72</xdr:row>
          <xdr:rowOff>31750</xdr:rowOff>
        </xdr:to>
        <xdr:sp macro="" textlink="">
          <xdr:nvSpPr>
            <xdr:cNvPr id="309260" name="Check Box 12" hidden="1">
              <a:extLst>
                <a:ext uri="{63B3BB69-23CF-44E3-9099-C40C66FF867C}">
                  <a14:compatExt spid="_x0000_s309260"/>
                </a:ext>
                <a:ext uri="{FF2B5EF4-FFF2-40B4-BE49-F238E27FC236}">
                  <a16:creationId xmlns:a16="http://schemas.microsoft.com/office/drawing/2014/main" id="{00000000-0008-0000-0200-00000C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71</xdr:row>
          <xdr:rowOff>152400</xdr:rowOff>
        </xdr:from>
        <xdr:to>
          <xdr:col>23</xdr:col>
          <xdr:colOff>88900</xdr:colOff>
          <xdr:row>73</xdr:row>
          <xdr:rowOff>31750</xdr:rowOff>
        </xdr:to>
        <xdr:sp macro="" textlink="">
          <xdr:nvSpPr>
            <xdr:cNvPr id="309261" name="Check Box 13" hidden="1">
              <a:extLst>
                <a:ext uri="{63B3BB69-23CF-44E3-9099-C40C66FF867C}">
                  <a14:compatExt spid="_x0000_s309261"/>
                </a:ext>
                <a:ext uri="{FF2B5EF4-FFF2-40B4-BE49-F238E27FC236}">
                  <a16:creationId xmlns:a16="http://schemas.microsoft.com/office/drawing/2014/main" id="{00000000-0008-0000-0200-00000D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73</xdr:row>
          <xdr:rowOff>69850</xdr:rowOff>
        </xdr:from>
        <xdr:to>
          <xdr:col>23</xdr:col>
          <xdr:colOff>88900</xdr:colOff>
          <xdr:row>74</xdr:row>
          <xdr:rowOff>127000</xdr:rowOff>
        </xdr:to>
        <xdr:sp macro="" textlink="">
          <xdr:nvSpPr>
            <xdr:cNvPr id="309262" name="Check Box 14" hidden="1">
              <a:extLst>
                <a:ext uri="{63B3BB69-23CF-44E3-9099-C40C66FF867C}">
                  <a14:compatExt spid="_x0000_s309262"/>
                </a:ext>
                <a:ext uri="{FF2B5EF4-FFF2-40B4-BE49-F238E27FC236}">
                  <a16:creationId xmlns:a16="http://schemas.microsoft.com/office/drawing/2014/main" id="{00000000-0008-0000-0200-00000E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165100</xdr:rowOff>
        </xdr:from>
        <xdr:to>
          <xdr:col>6</xdr:col>
          <xdr:colOff>0</xdr:colOff>
          <xdr:row>60</xdr:row>
          <xdr:rowOff>38100</xdr:rowOff>
        </xdr:to>
        <xdr:sp macro="" textlink="">
          <xdr:nvSpPr>
            <xdr:cNvPr id="309263" name="Check Box 15" hidden="1">
              <a:extLst>
                <a:ext uri="{63B3BB69-23CF-44E3-9099-C40C66FF867C}">
                  <a14:compatExt spid="_x0000_s309263"/>
                </a:ext>
                <a:ext uri="{FF2B5EF4-FFF2-40B4-BE49-F238E27FC236}">
                  <a16:creationId xmlns:a16="http://schemas.microsoft.com/office/drawing/2014/main" id="{00000000-0008-0000-0200-00000F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165100</xdr:rowOff>
        </xdr:from>
        <xdr:to>
          <xdr:col>6</xdr:col>
          <xdr:colOff>0</xdr:colOff>
          <xdr:row>61</xdr:row>
          <xdr:rowOff>31750</xdr:rowOff>
        </xdr:to>
        <xdr:sp macro="" textlink="">
          <xdr:nvSpPr>
            <xdr:cNvPr id="309264" name="Check Box 16" hidden="1">
              <a:extLst>
                <a:ext uri="{63B3BB69-23CF-44E3-9099-C40C66FF867C}">
                  <a14:compatExt spid="_x0000_s309264"/>
                </a:ext>
                <a:ext uri="{FF2B5EF4-FFF2-40B4-BE49-F238E27FC236}">
                  <a16:creationId xmlns:a16="http://schemas.microsoft.com/office/drawing/2014/main" id="{00000000-0008-0000-0200-000010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165100</xdr:rowOff>
        </xdr:from>
        <xdr:to>
          <xdr:col>6</xdr:col>
          <xdr:colOff>0</xdr:colOff>
          <xdr:row>62</xdr:row>
          <xdr:rowOff>31750</xdr:rowOff>
        </xdr:to>
        <xdr:sp macro="" textlink="">
          <xdr:nvSpPr>
            <xdr:cNvPr id="309265" name="Check Box 17" hidden="1">
              <a:extLst>
                <a:ext uri="{63B3BB69-23CF-44E3-9099-C40C66FF867C}">
                  <a14:compatExt spid="_x0000_s309265"/>
                </a:ext>
                <a:ext uri="{FF2B5EF4-FFF2-40B4-BE49-F238E27FC236}">
                  <a16:creationId xmlns:a16="http://schemas.microsoft.com/office/drawing/2014/main" id="{00000000-0008-0000-0200-000011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12700</xdr:rowOff>
        </xdr:from>
        <xdr:to>
          <xdr:col>6</xdr:col>
          <xdr:colOff>0</xdr:colOff>
          <xdr:row>62</xdr:row>
          <xdr:rowOff>260350</xdr:rowOff>
        </xdr:to>
        <xdr:sp macro="" textlink="">
          <xdr:nvSpPr>
            <xdr:cNvPr id="309266" name="Check Box 18" hidden="1">
              <a:extLst>
                <a:ext uri="{63B3BB69-23CF-44E3-9099-C40C66FF867C}">
                  <a14:compatExt spid="_x0000_s309266"/>
                </a:ext>
                <a:ext uri="{FF2B5EF4-FFF2-40B4-BE49-F238E27FC236}">
                  <a16:creationId xmlns:a16="http://schemas.microsoft.com/office/drawing/2014/main" id="{00000000-0008-0000-0200-000012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260350</xdr:rowOff>
        </xdr:from>
        <xdr:to>
          <xdr:col>6</xdr:col>
          <xdr:colOff>0</xdr:colOff>
          <xdr:row>64</xdr:row>
          <xdr:rowOff>31750</xdr:rowOff>
        </xdr:to>
        <xdr:sp macro="" textlink="">
          <xdr:nvSpPr>
            <xdr:cNvPr id="309267" name="Check Box 19" hidden="1">
              <a:extLst>
                <a:ext uri="{63B3BB69-23CF-44E3-9099-C40C66FF867C}">
                  <a14:compatExt spid="_x0000_s309267"/>
                </a:ext>
                <a:ext uri="{FF2B5EF4-FFF2-40B4-BE49-F238E27FC236}">
                  <a16:creationId xmlns:a16="http://schemas.microsoft.com/office/drawing/2014/main" id="{00000000-0008-0000-0200-000013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165100</xdr:rowOff>
        </xdr:from>
        <xdr:to>
          <xdr:col>6</xdr:col>
          <xdr:colOff>0</xdr:colOff>
          <xdr:row>65</xdr:row>
          <xdr:rowOff>31750</xdr:rowOff>
        </xdr:to>
        <xdr:sp macro="" textlink="">
          <xdr:nvSpPr>
            <xdr:cNvPr id="309268" name="Check Box 20" hidden="1">
              <a:extLst>
                <a:ext uri="{63B3BB69-23CF-44E3-9099-C40C66FF867C}">
                  <a14:compatExt spid="_x0000_s309268"/>
                </a:ext>
                <a:ext uri="{FF2B5EF4-FFF2-40B4-BE49-F238E27FC236}">
                  <a16:creationId xmlns:a16="http://schemas.microsoft.com/office/drawing/2014/main" id="{00000000-0008-0000-0200-000014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165100</xdr:rowOff>
        </xdr:from>
        <xdr:to>
          <xdr:col>6</xdr:col>
          <xdr:colOff>0</xdr:colOff>
          <xdr:row>66</xdr:row>
          <xdr:rowOff>31750</xdr:rowOff>
        </xdr:to>
        <xdr:sp macro="" textlink="">
          <xdr:nvSpPr>
            <xdr:cNvPr id="309269" name="Check Box 21" hidden="1">
              <a:extLst>
                <a:ext uri="{63B3BB69-23CF-44E3-9099-C40C66FF867C}">
                  <a14:compatExt spid="_x0000_s309269"/>
                </a:ext>
                <a:ext uri="{FF2B5EF4-FFF2-40B4-BE49-F238E27FC236}">
                  <a16:creationId xmlns:a16="http://schemas.microsoft.com/office/drawing/2014/main" id="{00000000-0008-0000-0200-000015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12700</xdr:rowOff>
        </xdr:from>
        <xdr:to>
          <xdr:col>6</xdr:col>
          <xdr:colOff>0</xdr:colOff>
          <xdr:row>66</xdr:row>
          <xdr:rowOff>260350</xdr:rowOff>
        </xdr:to>
        <xdr:sp macro="" textlink="">
          <xdr:nvSpPr>
            <xdr:cNvPr id="309270" name="Check Box 22" hidden="1">
              <a:extLst>
                <a:ext uri="{63B3BB69-23CF-44E3-9099-C40C66FF867C}">
                  <a14:compatExt spid="_x0000_s309270"/>
                </a:ext>
                <a:ext uri="{FF2B5EF4-FFF2-40B4-BE49-F238E27FC236}">
                  <a16:creationId xmlns:a16="http://schemas.microsoft.com/office/drawing/2014/main" id="{00000000-0008-0000-0200-000016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260350</xdr:rowOff>
        </xdr:from>
        <xdr:to>
          <xdr:col>6</xdr:col>
          <xdr:colOff>0</xdr:colOff>
          <xdr:row>68</xdr:row>
          <xdr:rowOff>31750</xdr:rowOff>
        </xdr:to>
        <xdr:sp macro="" textlink="">
          <xdr:nvSpPr>
            <xdr:cNvPr id="309271" name="Check Box 23" hidden="1">
              <a:extLst>
                <a:ext uri="{63B3BB69-23CF-44E3-9099-C40C66FF867C}">
                  <a14:compatExt spid="_x0000_s309271"/>
                </a:ext>
                <a:ext uri="{FF2B5EF4-FFF2-40B4-BE49-F238E27FC236}">
                  <a16:creationId xmlns:a16="http://schemas.microsoft.com/office/drawing/2014/main" id="{00000000-0008-0000-0200-000017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165100</xdr:rowOff>
        </xdr:from>
        <xdr:to>
          <xdr:col>6</xdr:col>
          <xdr:colOff>0</xdr:colOff>
          <xdr:row>69</xdr:row>
          <xdr:rowOff>31750</xdr:rowOff>
        </xdr:to>
        <xdr:sp macro="" textlink="">
          <xdr:nvSpPr>
            <xdr:cNvPr id="309272" name="Check Box 24" hidden="1">
              <a:extLst>
                <a:ext uri="{63B3BB69-23CF-44E3-9099-C40C66FF867C}">
                  <a14:compatExt spid="_x0000_s309272"/>
                </a:ext>
                <a:ext uri="{FF2B5EF4-FFF2-40B4-BE49-F238E27FC236}">
                  <a16:creationId xmlns:a16="http://schemas.microsoft.com/office/drawing/2014/main" id="{00000000-0008-0000-0200-000018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165100</xdr:rowOff>
        </xdr:from>
        <xdr:to>
          <xdr:col>6</xdr:col>
          <xdr:colOff>0</xdr:colOff>
          <xdr:row>70</xdr:row>
          <xdr:rowOff>31750</xdr:rowOff>
        </xdr:to>
        <xdr:sp macro="" textlink="">
          <xdr:nvSpPr>
            <xdr:cNvPr id="309273" name="Check Box 25" hidden="1">
              <a:extLst>
                <a:ext uri="{63B3BB69-23CF-44E3-9099-C40C66FF867C}">
                  <a14:compatExt spid="_x0000_s309273"/>
                </a:ext>
                <a:ext uri="{FF2B5EF4-FFF2-40B4-BE49-F238E27FC236}">
                  <a16:creationId xmlns:a16="http://schemas.microsoft.com/office/drawing/2014/main" id="{00000000-0008-0000-0200-000019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12700</xdr:rowOff>
        </xdr:from>
        <xdr:to>
          <xdr:col>6</xdr:col>
          <xdr:colOff>0</xdr:colOff>
          <xdr:row>70</xdr:row>
          <xdr:rowOff>260350</xdr:rowOff>
        </xdr:to>
        <xdr:sp macro="" textlink="">
          <xdr:nvSpPr>
            <xdr:cNvPr id="309274" name="Check Box 26" hidden="1">
              <a:extLst>
                <a:ext uri="{63B3BB69-23CF-44E3-9099-C40C66FF867C}">
                  <a14:compatExt spid="_x0000_s309274"/>
                </a:ext>
                <a:ext uri="{FF2B5EF4-FFF2-40B4-BE49-F238E27FC236}">
                  <a16:creationId xmlns:a16="http://schemas.microsoft.com/office/drawing/2014/main" id="{00000000-0008-0000-0200-00001A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260350</xdr:rowOff>
        </xdr:from>
        <xdr:to>
          <xdr:col>6</xdr:col>
          <xdr:colOff>0</xdr:colOff>
          <xdr:row>72</xdr:row>
          <xdr:rowOff>31750</xdr:rowOff>
        </xdr:to>
        <xdr:sp macro="" textlink="">
          <xdr:nvSpPr>
            <xdr:cNvPr id="309275" name="Check Box 27" hidden="1">
              <a:extLst>
                <a:ext uri="{63B3BB69-23CF-44E3-9099-C40C66FF867C}">
                  <a14:compatExt spid="_x0000_s309275"/>
                </a:ext>
                <a:ext uri="{FF2B5EF4-FFF2-40B4-BE49-F238E27FC236}">
                  <a16:creationId xmlns:a16="http://schemas.microsoft.com/office/drawing/2014/main" id="{00000000-0008-0000-0200-00001B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184150</xdr:rowOff>
        </xdr:from>
        <xdr:to>
          <xdr:col>6</xdr:col>
          <xdr:colOff>0</xdr:colOff>
          <xdr:row>73</xdr:row>
          <xdr:rowOff>38100</xdr:rowOff>
        </xdr:to>
        <xdr:sp macro="" textlink="">
          <xdr:nvSpPr>
            <xdr:cNvPr id="309276" name="Check Box 28" hidden="1">
              <a:extLst>
                <a:ext uri="{63B3BB69-23CF-44E3-9099-C40C66FF867C}">
                  <a14:compatExt spid="_x0000_s309276"/>
                </a:ext>
                <a:ext uri="{FF2B5EF4-FFF2-40B4-BE49-F238E27FC236}">
                  <a16:creationId xmlns:a16="http://schemas.microsoft.com/office/drawing/2014/main" id="{00000000-0008-0000-0200-00001C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165100</xdr:rowOff>
        </xdr:from>
        <xdr:to>
          <xdr:col>6</xdr:col>
          <xdr:colOff>0</xdr:colOff>
          <xdr:row>74</xdr:row>
          <xdr:rowOff>31750</xdr:rowOff>
        </xdr:to>
        <xdr:sp macro="" textlink="">
          <xdr:nvSpPr>
            <xdr:cNvPr id="309277" name="Check Box 29" hidden="1">
              <a:extLst>
                <a:ext uri="{63B3BB69-23CF-44E3-9099-C40C66FF867C}">
                  <a14:compatExt spid="_x0000_s309277"/>
                </a:ext>
                <a:ext uri="{FF2B5EF4-FFF2-40B4-BE49-F238E27FC236}">
                  <a16:creationId xmlns:a16="http://schemas.microsoft.com/office/drawing/2014/main" id="{00000000-0008-0000-0200-00001D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6</xdr:col>
          <xdr:colOff>0</xdr:colOff>
          <xdr:row>74</xdr:row>
          <xdr:rowOff>260350</xdr:rowOff>
        </xdr:to>
        <xdr:sp macro="" textlink="">
          <xdr:nvSpPr>
            <xdr:cNvPr id="309278" name="Check Box 30" hidden="1">
              <a:extLst>
                <a:ext uri="{63B3BB69-23CF-44E3-9099-C40C66FF867C}">
                  <a14:compatExt spid="_x0000_s309278"/>
                </a:ext>
                <a:ext uri="{FF2B5EF4-FFF2-40B4-BE49-F238E27FC236}">
                  <a16:creationId xmlns:a16="http://schemas.microsoft.com/office/drawing/2014/main" id="{00000000-0008-0000-0200-00001E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266700</xdr:rowOff>
        </xdr:from>
        <xdr:to>
          <xdr:col>6</xdr:col>
          <xdr:colOff>0</xdr:colOff>
          <xdr:row>76</xdr:row>
          <xdr:rowOff>38100</xdr:rowOff>
        </xdr:to>
        <xdr:sp macro="" textlink="">
          <xdr:nvSpPr>
            <xdr:cNvPr id="309279" name="Check Box 31" hidden="1">
              <a:extLst>
                <a:ext uri="{63B3BB69-23CF-44E3-9099-C40C66FF867C}">
                  <a14:compatExt spid="_x0000_s309279"/>
                </a:ext>
                <a:ext uri="{FF2B5EF4-FFF2-40B4-BE49-F238E27FC236}">
                  <a16:creationId xmlns:a16="http://schemas.microsoft.com/office/drawing/2014/main" id="{00000000-0008-0000-0200-00001F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165100</xdr:rowOff>
        </xdr:from>
        <xdr:to>
          <xdr:col>6</xdr:col>
          <xdr:colOff>0</xdr:colOff>
          <xdr:row>77</xdr:row>
          <xdr:rowOff>31750</xdr:rowOff>
        </xdr:to>
        <xdr:sp macro="" textlink="">
          <xdr:nvSpPr>
            <xdr:cNvPr id="309280" name="Check Box 32" hidden="1">
              <a:extLst>
                <a:ext uri="{63B3BB69-23CF-44E3-9099-C40C66FF867C}">
                  <a14:compatExt spid="_x0000_s309280"/>
                </a:ext>
                <a:ext uri="{FF2B5EF4-FFF2-40B4-BE49-F238E27FC236}">
                  <a16:creationId xmlns:a16="http://schemas.microsoft.com/office/drawing/2014/main" id="{00000000-0008-0000-0200-000020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165100</xdr:rowOff>
        </xdr:from>
        <xdr:to>
          <xdr:col>6</xdr:col>
          <xdr:colOff>0</xdr:colOff>
          <xdr:row>78</xdr:row>
          <xdr:rowOff>31750</xdr:rowOff>
        </xdr:to>
        <xdr:sp macro="" textlink="">
          <xdr:nvSpPr>
            <xdr:cNvPr id="309281" name="Check Box 33" hidden="1">
              <a:extLst>
                <a:ext uri="{63B3BB69-23CF-44E3-9099-C40C66FF867C}">
                  <a14:compatExt spid="_x0000_s309281"/>
                </a:ext>
                <a:ext uri="{FF2B5EF4-FFF2-40B4-BE49-F238E27FC236}">
                  <a16:creationId xmlns:a16="http://schemas.microsoft.com/office/drawing/2014/main" id="{00000000-0008-0000-0200-000021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6</xdr:col>
          <xdr:colOff>0</xdr:colOff>
          <xdr:row>78</xdr:row>
          <xdr:rowOff>260350</xdr:rowOff>
        </xdr:to>
        <xdr:sp macro="" textlink="">
          <xdr:nvSpPr>
            <xdr:cNvPr id="309282" name="Check Box 34" hidden="1">
              <a:extLst>
                <a:ext uri="{63B3BB69-23CF-44E3-9099-C40C66FF867C}">
                  <a14:compatExt spid="_x0000_s309282"/>
                </a:ext>
                <a:ext uri="{FF2B5EF4-FFF2-40B4-BE49-F238E27FC236}">
                  <a16:creationId xmlns:a16="http://schemas.microsoft.com/office/drawing/2014/main" id="{00000000-0008-0000-0200-000022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74</xdr:row>
          <xdr:rowOff>260350</xdr:rowOff>
        </xdr:from>
        <xdr:to>
          <xdr:col>23</xdr:col>
          <xdr:colOff>88900</xdr:colOff>
          <xdr:row>76</xdr:row>
          <xdr:rowOff>31750</xdr:rowOff>
        </xdr:to>
        <xdr:sp macro="" textlink="">
          <xdr:nvSpPr>
            <xdr:cNvPr id="309283" name="Check Box 35" hidden="1">
              <a:extLst>
                <a:ext uri="{63B3BB69-23CF-44E3-9099-C40C66FF867C}">
                  <a14:compatExt spid="_x0000_s309283"/>
                </a:ext>
                <a:ext uri="{FF2B5EF4-FFF2-40B4-BE49-F238E27FC236}">
                  <a16:creationId xmlns:a16="http://schemas.microsoft.com/office/drawing/2014/main" id="{00000000-0008-0000-0200-000023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75</xdr:row>
          <xdr:rowOff>184150</xdr:rowOff>
        </xdr:from>
        <xdr:to>
          <xdr:col>23</xdr:col>
          <xdr:colOff>88900</xdr:colOff>
          <xdr:row>77</xdr:row>
          <xdr:rowOff>38100</xdr:rowOff>
        </xdr:to>
        <xdr:sp macro="" textlink="">
          <xdr:nvSpPr>
            <xdr:cNvPr id="309284" name="Check Box 36" hidden="1">
              <a:extLst>
                <a:ext uri="{63B3BB69-23CF-44E3-9099-C40C66FF867C}">
                  <a14:compatExt spid="_x0000_s309284"/>
                </a:ext>
                <a:ext uri="{FF2B5EF4-FFF2-40B4-BE49-F238E27FC236}">
                  <a16:creationId xmlns:a16="http://schemas.microsoft.com/office/drawing/2014/main" id="{00000000-0008-0000-0200-000024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77</xdr:row>
          <xdr:rowOff>107950</xdr:rowOff>
        </xdr:from>
        <xdr:to>
          <xdr:col>23</xdr:col>
          <xdr:colOff>88900</xdr:colOff>
          <xdr:row>78</xdr:row>
          <xdr:rowOff>152400</xdr:rowOff>
        </xdr:to>
        <xdr:sp macro="" textlink="">
          <xdr:nvSpPr>
            <xdr:cNvPr id="309285" name="Check Box 37" hidden="1">
              <a:extLst>
                <a:ext uri="{63B3BB69-23CF-44E3-9099-C40C66FF867C}">
                  <a14:compatExt spid="_x0000_s309285"/>
                </a:ext>
                <a:ext uri="{FF2B5EF4-FFF2-40B4-BE49-F238E27FC236}">
                  <a16:creationId xmlns:a16="http://schemas.microsoft.com/office/drawing/2014/main" id="{00000000-0008-0000-0200-000025B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35</xdr:col>
      <xdr:colOff>98052</xdr:colOff>
      <xdr:row>1</xdr:row>
      <xdr:rowOff>78908</xdr:rowOff>
    </xdr:from>
    <xdr:to>
      <xdr:col>35</xdr:col>
      <xdr:colOff>2332224</xdr:colOff>
      <xdr:row>3</xdr:row>
      <xdr:rowOff>221783</xdr:rowOff>
    </xdr:to>
    <xdr:sp macro="" textlink="">
      <xdr:nvSpPr>
        <xdr:cNvPr id="2" name="テキスト ボックス 1">
          <a:extLst>
            <a:ext uri="{FF2B5EF4-FFF2-40B4-BE49-F238E27FC236}">
              <a16:creationId xmlns:a16="http://schemas.microsoft.com/office/drawing/2014/main" id="{9B69FA7E-AD8E-4D58-9FAF-5C7F53FFAD19}"/>
            </a:ext>
          </a:extLst>
        </xdr:cNvPr>
        <xdr:cNvSpPr txBox="1"/>
      </xdr:nvSpPr>
      <xdr:spPr>
        <a:xfrm>
          <a:off x="6443383" y="289018"/>
          <a:ext cx="2234172" cy="6191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①②がない場合は提出不要です</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171451</xdr:colOff>
      <xdr:row>0</xdr:row>
      <xdr:rowOff>133351</xdr:rowOff>
    </xdr:from>
    <xdr:to>
      <xdr:col>27</xdr:col>
      <xdr:colOff>2962275</xdr:colOff>
      <xdr:row>2</xdr:row>
      <xdr:rowOff>76201</xdr:rowOff>
    </xdr:to>
    <xdr:sp macro="" textlink="">
      <xdr:nvSpPr>
        <xdr:cNvPr id="2" name="テキスト ボックス 1">
          <a:extLst>
            <a:ext uri="{FF2B5EF4-FFF2-40B4-BE49-F238E27FC236}">
              <a16:creationId xmlns:a16="http://schemas.microsoft.com/office/drawing/2014/main" id="{29E404B8-F351-4642-BD0B-CF00A72F0B9F}"/>
            </a:ext>
          </a:extLst>
        </xdr:cNvPr>
        <xdr:cNvSpPr txBox="1"/>
      </xdr:nvSpPr>
      <xdr:spPr>
        <a:xfrm>
          <a:off x="7905751" y="133351"/>
          <a:ext cx="2790824" cy="4381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a:t>
          </a:r>
          <a:r>
            <a:rPr kumimoji="1" lang="ja-JP" altLang="en-US" sz="1100">
              <a:solidFill>
                <a:schemeClr val="dk1"/>
              </a:solidFill>
              <a:effectLst/>
              <a:latin typeface="+mn-lt"/>
              <a:ea typeface="+mn-ea"/>
              <a:cs typeface="+mn-cs"/>
            </a:rPr>
            <a:t>③の</a:t>
          </a:r>
          <a:r>
            <a:rPr kumimoji="1" lang="ja-JP" altLang="ja-JP" sz="1100">
              <a:solidFill>
                <a:schemeClr val="dk1"/>
              </a:solidFill>
              <a:effectLst/>
              <a:latin typeface="+mn-lt"/>
              <a:ea typeface="+mn-ea"/>
              <a:cs typeface="+mn-cs"/>
            </a:rPr>
            <a:t>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50800</xdr:colOff>
          <xdr:row>19</xdr:row>
          <xdr:rowOff>222250</xdr:rowOff>
        </xdr:from>
        <xdr:to>
          <xdr:col>5</xdr:col>
          <xdr:colOff>0</xdr:colOff>
          <xdr:row>19</xdr:row>
          <xdr:rowOff>412750</xdr:rowOff>
        </xdr:to>
        <xdr:sp macro="" textlink="">
          <xdr:nvSpPr>
            <xdr:cNvPr id="310273" name="Check Box 1" hidden="1">
              <a:extLst>
                <a:ext uri="{63B3BB69-23CF-44E3-9099-C40C66FF867C}">
                  <a14:compatExt spid="_x0000_s310273"/>
                </a:ext>
                <a:ext uri="{FF2B5EF4-FFF2-40B4-BE49-F238E27FC236}">
                  <a16:creationId xmlns:a16="http://schemas.microsoft.com/office/drawing/2014/main" id="{00000000-0008-0000-0300-000001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222250</xdr:rowOff>
        </xdr:from>
        <xdr:to>
          <xdr:col>8</xdr:col>
          <xdr:colOff>222250</xdr:colOff>
          <xdr:row>19</xdr:row>
          <xdr:rowOff>412750</xdr:rowOff>
        </xdr:to>
        <xdr:sp macro="" textlink="">
          <xdr:nvSpPr>
            <xdr:cNvPr id="310274" name="Check Box 2" hidden="1">
              <a:extLst>
                <a:ext uri="{63B3BB69-23CF-44E3-9099-C40C66FF867C}">
                  <a14:compatExt spid="_x0000_s310274"/>
                </a:ext>
                <a:ext uri="{FF2B5EF4-FFF2-40B4-BE49-F238E27FC236}">
                  <a16:creationId xmlns:a16="http://schemas.microsoft.com/office/drawing/2014/main" id="{00000000-0008-0000-0300-000002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19</xdr:row>
          <xdr:rowOff>222250</xdr:rowOff>
        </xdr:from>
        <xdr:to>
          <xdr:col>13</xdr:col>
          <xdr:colOff>31750</xdr:colOff>
          <xdr:row>19</xdr:row>
          <xdr:rowOff>431800</xdr:rowOff>
        </xdr:to>
        <xdr:sp macro="" textlink="">
          <xdr:nvSpPr>
            <xdr:cNvPr id="310275" name="Check Box 3" hidden="1">
              <a:extLst>
                <a:ext uri="{63B3BB69-23CF-44E3-9099-C40C66FF867C}">
                  <a14:compatExt spid="_x0000_s310275"/>
                </a:ext>
                <a:ext uri="{FF2B5EF4-FFF2-40B4-BE49-F238E27FC236}">
                  <a16:creationId xmlns:a16="http://schemas.microsoft.com/office/drawing/2014/main" id="{00000000-0008-0000-0300-000003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19</xdr:row>
          <xdr:rowOff>260350</xdr:rowOff>
        </xdr:from>
        <xdr:to>
          <xdr:col>16</xdr:col>
          <xdr:colOff>222250</xdr:colOff>
          <xdr:row>19</xdr:row>
          <xdr:rowOff>412750</xdr:rowOff>
        </xdr:to>
        <xdr:sp macro="" textlink="">
          <xdr:nvSpPr>
            <xdr:cNvPr id="310276" name="Check Box 4" hidden="1">
              <a:extLst>
                <a:ext uri="{63B3BB69-23CF-44E3-9099-C40C66FF867C}">
                  <a14:compatExt spid="_x0000_s310276"/>
                </a:ext>
                <a:ext uri="{FF2B5EF4-FFF2-40B4-BE49-F238E27FC236}">
                  <a16:creationId xmlns:a16="http://schemas.microsoft.com/office/drawing/2014/main" id="{00000000-0008-0000-0300-000004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20</xdr:row>
          <xdr:rowOff>184150</xdr:rowOff>
        </xdr:from>
        <xdr:to>
          <xdr:col>5</xdr:col>
          <xdr:colOff>0</xdr:colOff>
          <xdr:row>20</xdr:row>
          <xdr:rowOff>412750</xdr:rowOff>
        </xdr:to>
        <xdr:sp macro="" textlink="">
          <xdr:nvSpPr>
            <xdr:cNvPr id="310277" name="Check Box 5" hidden="1">
              <a:extLst>
                <a:ext uri="{63B3BB69-23CF-44E3-9099-C40C66FF867C}">
                  <a14:compatExt spid="_x0000_s310277"/>
                </a:ext>
                <a:ext uri="{FF2B5EF4-FFF2-40B4-BE49-F238E27FC236}">
                  <a16:creationId xmlns:a16="http://schemas.microsoft.com/office/drawing/2014/main" id="{00000000-0008-0000-0300-000005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xdr:row>
          <xdr:rowOff>203200</xdr:rowOff>
        </xdr:from>
        <xdr:to>
          <xdr:col>17</xdr:col>
          <xdr:colOff>0</xdr:colOff>
          <xdr:row>20</xdr:row>
          <xdr:rowOff>412750</xdr:rowOff>
        </xdr:to>
        <xdr:sp macro="" textlink="">
          <xdr:nvSpPr>
            <xdr:cNvPr id="310278" name="Check Box 6" hidden="1">
              <a:extLst>
                <a:ext uri="{63B3BB69-23CF-44E3-9099-C40C66FF867C}">
                  <a14:compatExt spid="_x0000_s310278"/>
                </a:ext>
                <a:ext uri="{FF2B5EF4-FFF2-40B4-BE49-F238E27FC236}">
                  <a16:creationId xmlns:a16="http://schemas.microsoft.com/office/drawing/2014/main" id="{00000000-0008-0000-0300-000006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107950</xdr:rowOff>
        </xdr:from>
        <xdr:to>
          <xdr:col>5</xdr:col>
          <xdr:colOff>12700</xdr:colOff>
          <xdr:row>25</xdr:row>
          <xdr:rowOff>298450</xdr:rowOff>
        </xdr:to>
        <xdr:sp macro="" textlink="">
          <xdr:nvSpPr>
            <xdr:cNvPr id="310279" name="Check Box 7" hidden="1">
              <a:extLst>
                <a:ext uri="{63B3BB69-23CF-44E3-9099-C40C66FF867C}">
                  <a14:compatExt spid="_x0000_s310279"/>
                </a:ext>
                <a:ext uri="{FF2B5EF4-FFF2-40B4-BE49-F238E27FC236}">
                  <a16:creationId xmlns:a16="http://schemas.microsoft.com/office/drawing/2014/main" id="{00000000-0008-0000-0300-000007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25</xdr:row>
          <xdr:rowOff>69850</xdr:rowOff>
        </xdr:from>
        <xdr:to>
          <xdr:col>13</xdr:col>
          <xdr:colOff>12700</xdr:colOff>
          <xdr:row>25</xdr:row>
          <xdr:rowOff>279400</xdr:rowOff>
        </xdr:to>
        <xdr:sp macro="" textlink="">
          <xdr:nvSpPr>
            <xdr:cNvPr id="310280" name="Check Box 8" hidden="1">
              <a:extLst>
                <a:ext uri="{63B3BB69-23CF-44E3-9099-C40C66FF867C}">
                  <a14:compatExt spid="_x0000_s310280"/>
                </a:ext>
                <a:ext uri="{FF2B5EF4-FFF2-40B4-BE49-F238E27FC236}">
                  <a16:creationId xmlns:a16="http://schemas.microsoft.com/office/drawing/2014/main" id="{00000000-0008-0000-0300-000008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26</xdr:row>
          <xdr:rowOff>88900</xdr:rowOff>
        </xdr:from>
        <xdr:to>
          <xdr:col>5</xdr:col>
          <xdr:colOff>0</xdr:colOff>
          <xdr:row>26</xdr:row>
          <xdr:rowOff>241300</xdr:rowOff>
        </xdr:to>
        <xdr:sp macro="" textlink="">
          <xdr:nvSpPr>
            <xdr:cNvPr id="310281" name="Check Box 9" hidden="1">
              <a:extLst>
                <a:ext uri="{63B3BB69-23CF-44E3-9099-C40C66FF867C}">
                  <a14:compatExt spid="_x0000_s310281"/>
                </a:ext>
                <a:ext uri="{FF2B5EF4-FFF2-40B4-BE49-F238E27FC236}">
                  <a16:creationId xmlns:a16="http://schemas.microsoft.com/office/drawing/2014/main" id="{00000000-0008-0000-0300-000009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26</xdr:row>
          <xdr:rowOff>88900</xdr:rowOff>
        </xdr:from>
        <xdr:to>
          <xdr:col>13</xdr:col>
          <xdr:colOff>38100</xdr:colOff>
          <xdr:row>26</xdr:row>
          <xdr:rowOff>279400</xdr:rowOff>
        </xdr:to>
        <xdr:sp macro="" textlink="">
          <xdr:nvSpPr>
            <xdr:cNvPr id="310282" name="Check Box 10" hidden="1">
              <a:extLst>
                <a:ext uri="{63B3BB69-23CF-44E3-9099-C40C66FF867C}">
                  <a14:compatExt spid="_x0000_s310282"/>
                </a:ext>
                <a:ext uri="{FF2B5EF4-FFF2-40B4-BE49-F238E27FC236}">
                  <a16:creationId xmlns:a16="http://schemas.microsoft.com/office/drawing/2014/main" id="{00000000-0008-0000-0300-00000A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76200</xdr:rowOff>
        </xdr:from>
        <xdr:to>
          <xdr:col>5</xdr:col>
          <xdr:colOff>0</xdr:colOff>
          <xdr:row>27</xdr:row>
          <xdr:rowOff>266700</xdr:rowOff>
        </xdr:to>
        <xdr:sp macro="" textlink="">
          <xdr:nvSpPr>
            <xdr:cNvPr id="310283" name="Check Box 11" hidden="1">
              <a:extLst>
                <a:ext uri="{63B3BB69-23CF-44E3-9099-C40C66FF867C}">
                  <a14:compatExt spid="_x0000_s310283"/>
                </a:ext>
                <a:ext uri="{FF2B5EF4-FFF2-40B4-BE49-F238E27FC236}">
                  <a16:creationId xmlns:a16="http://schemas.microsoft.com/office/drawing/2014/main" id="{00000000-0008-0000-0300-00000B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27</xdr:row>
          <xdr:rowOff>69850</xdr:rowOff>
        </xdr:from>
        <xdr:to>
          <xdr:col>13</xdr:col>
          <xdr:colOff>12700</xdr:colOff>
          <xdr:row>27</xdr:row>
          <xdr:rowOff>266700</xdr:rowOff>
        </xdr:to>
        <xdr:sp macro="" textlink="">
          <xdr:nvSpPr>
            <xdr:cNvPr id="310284" name="Check Box 12" hidden="1">
              <a:extLst>
                <a:ext uri="{63B3BB69-23CF-44E3-9099-C40C66FF867C}">
                  <a14:compatExt spid="_x0000_s310284"/>
                </a:ext>
                <a:ext uri="{FF2B5EF4-FFF2-40B4-BE49-F238E27FC236}">
                  <a16:creationId xmlns:a16="http://schemas.microsoft.com/office/drawing/2014/main" id="{00000000-0008-0000-0300-00000C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88900</xdr:rowOff>
        </xdr:from>
        <xdr:to>
          <xdr:col>5</xdr:col>
          <xdr:colOff>12700</xdr:colOff>
          <xdr:row>28</xdr:row>
          <xdr:rowOff>260350</xdr:rowOff>
        </xdr:to>
        <xdr:sp macro="" textlink="">
          <xdr:nvSpPr>
            <xdr:cNvPr id="310285" name="Check Box 13" hidden="1">
              <a:extLst>
                <a:ext uri="{63B3BB69-23CF-44E3-9099-C40C66FF867C}">
                  <a14:compatExt spid="_x0000_s310285"/>
                </a:ext>
                <a:ext uri="{FF2B5EF4-FFF2-40B4-BE49-F238E27FC236}">
                  <a16:creationId xmlns:a16="http://schemas.microsoft.com/office/drawing/2014/main" id="{00000000-0008-0000-0300-00000D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76200</xdr:rowOff>
        </xdr:from>
        <xdr:to>
          <xdr:col>5</xdr:col>
          <xdr:colOff>0</xdr:colOff>
          <xdr:row>29</xdr:row>
          <xdr:rowOff>279400</xdr:rowOff>
        </xdr:to>
        <xdr:sp macro="" textlink="">
          <xdr:nvSpPr>
            <xdr:cNvPr id="310286" name="Check Box 14" hidden="1">
              <a:extLst>
                <a:ext uri="{63B3BB69-23CF-44E3-9099-C40C66FF867C}">
                  <a14:compatExt spid="_x0000_s310286"/>
                </a:ext>
                <a:ext uri="{FF2B5EF4-FFF2-40B4-BE49-F238E27FC236}">
                  <a16:creationId xmlns:a16="http://schemas.microsoft.com/office/drawing/2014/main" id="{00000000-0008-0000-0300-00000E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31750</xdr:rowOff>
        </xdr:from>
        <xdr:to>
          <xdr:col>5</xdr:col>
          <xdr:colOff>50800</xdr:colOff>
          <xdr:row>14</xdr:row>
          <xdr:rowOff>241300</xdr:rowOff>
        </xdr:to>
        <xdr:sp macro="" textlink="">
          <xdr:nvSpPr>
            <xdr:cNvPr id="310287" name="Check Box 15" hidden="1">
              <a:extLst>
                <a:ext uri="{63B3BB69-23CF-44E3-9099-C40C66FF867C}">
                  <a14:compatExt spid="_x0000_s310287"/>
                </a:ext>
                <a:ext uri="{FF2B5EF4-FFF2-40B4-BE49-F238E27FC236}">
                  <a16:creationId xmlns:a16="http://schemas.microsoft.com/office/drawing/2014/main" id="{00000000-0008-0000-0300-00000F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158751</xdr:colOff>
      <xdr:row>3</xdr:row>
      <xdr:rowOff>50800</xdr:rowOff>
    </xdr:from>
    <xdr:to>
      <xdr:col>27</xdr:col>
      <xdr:colOff>3552825</xdr:colOff>
      <xdr:row>4</xdr:row>
      <xdr:rowOff>114300</xdr:rowOff>
    </xdr:to>
    <xdr:sp macro="" textlink="">
      <xdr:nvSpPr>
        <xdr:cNvPr id="3" name="テキスト ボックス 2">
          <a:extLst>
            <a:ext uri="{FF2B5EF4-FFF2-40B4-BE49-F238E27FC236}">
              <a16:creationId xmlns:a16="http://schemas.microsoft.com/office/drawing/2014/main" id="{5F6DD9D1-11F3-4F69-811A-B58D68F76C0C}"/>
            </a:ext>
          </a:extLst>
        </xdr:cNvPr>
        <xdr:cNvSpPr txBox="1"/>
      </xdr:nvSpPr>
      <xdr:spPr>
        <a:xfrm>
          <a:off x="7893051" y="688975"/>
          <a:ext cx="3394074" cy="6159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加算③～⑥は</a:t>
          </a:r>
          <a:r>
            <a:rPr lang="ja-JP" altLang="ja-JP" sz="1100">
              <a:solidFill>
                <a:schemeClr val="dk1"/>
              </a:solidFill>
              <a:effectLst/>
              <a:latin typeface="+mn-lt"/>
              <a:ea typeface="+mn-ea"/>
              <a:cs typeface="+mn-cs"/>
            </a:rPr>
            <a:t>男性従業員が都内事業所に２人以上在籍していること</a:t>
          </a:r>
          <a:r>
            <a:rPr lang="ja-JP" altLang="en-US" sz="1100">
              <a:solidFill>
                <a:schemeClr val="dk1"/>
              </a:solidFill>
              <a:effectLst/>
              <a:latin typeface="+mn-lt"/>
              <a:ea typeface="+mn-ea"/>
              <a:cs typeface="+mn-cs"/>
            </a:rPr>
            <a:t>が必要です</a:t>
          </a:r>
          <a:endParaRPr lang="ja-JP" altLang="ja-JP">
            <a:effectLst/>
          </a:endParaRPr>
        </a:p>
        <a:p>
          <a:endParaRPr kumimoji="1" lang="ja-JP" altLang="en-US" sz="1100"/>
        </a:p>
      </xdr:txBody>
    </xdr:sp>
    <xdr:clientData/>
  </xdr:twoCellAnchor>
  <xdr:twoCellAnchor>
    <xdr:from>
      <xdr:col>27</xdr:col>
      <xdr:colOff>168275</xdr:colOff>
      <xdr:row>6</xdr:row>
      <xdr:rowOff>161925</xdr:rowOff>
    </xdr:from>
    <xdr:to>
      <xdr:col>27</xdr:col>
      <xdr:colOff>3200400</xdr:colOff>
      <xdr:row>7</xdr:row>
      <xdr:rowOff>352425</xdr:rowOff>
    </xdr:to>
    <xdr:sp macro="" textlink="">
      <xdr:nvSpPr>
        <xdr:cNvPr id="8" name="テキスト ボックス 7">
          <a:extLst>
            <a:ext uri="{FF2B5EF4-FFF2-40B4-BE49-F238E27FC236}">
              <a16:creationId xmlns:a16="http://schemas.microsoft.com/office/drawing/2014/main" id="{3099E7C0-F9E5-453A-843B-D965CCE98EFE}"/>
            </a:ext>
          </a:extLst>
        </xdr:cNvPr>
        <xdr:cNvSpPr txBox="1"/>
      </xdr:nvSpPr>
      <xdr:spPr>
        <a:xfrm>
          <a:off x="7902575" y="1685925"/>
          <a:ext cx="3032125" cy="5810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100">
              <a:solidFill>
                <a:schemeClr val="dk1"/>
              </a:solidFill>
              <a:effectLst/>
              <a:latin typeface="+mn-lt"/>
              <a:ea typeface="+mn-ea"/>
              <a:cs typeface="+mn-cs"/>
            </a:rPr>
            <a:t>育業日数は一時就労は差し引いた日数を</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入力してください</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7</xdr:row>
          <xdr:rowOff>95250</xdr:rowOff>
        </xdr:from>
        <xdr:to>
          <xdr:col>4</xdr:col>
          <xdr:colOff>279400</xdr:colOff>
          <xdr:row>7</xdr:row>
          <xdr:rowOff>285750</xdr:rowOff>
        </xdr:to>
        <xdr:sp macro="" textlink="">
          <xdr:nvSpPr>
            <xdr:cNvPr id="311297" name="Check Box 1" hidden="1">
              <a:extLst>
                <a:ext uri="{63B3BB69-23CF-44E3-9099-C40C66FF867C}">
                  <a14:compatExt spid="_x0000_s311297"/>
                </a:ext>
                <a:ext uri="{FF2B5EF4-FFF2-40B4-BE49-F238E27FC236}">
                  <a16:creationId xmlns:a16="http://schemas.microsoft.com/office/drawing/2014/main" id="{00000000-0008-0000-0400-000001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419100</xdr:rowOff>
        </xdr:from>
        <xdr:to>
          <xdr:col>4</xdr:col>
          <xdr:colOff>260350</xdr:colOff>
          <xdr:row>16</xdr:row>
          <xdr:rowOff>641350</xdr:rowOff>
        </xdr:to>
        <xdr:sp macro="" textlink="">
          <xdr:nvSpPr>
            <xdr:cNvPr id="311298" name="Check Box 2" hidden="1">
              <a:extLst>
                <a:ext uri="{63B3BB69-23CF-44E3-9099-C40C66FF867C}">
                  <a14:compatExt spid="_x0000_s311298"/>
                </a:ext>
                <a:ext uri="{FF2B5EF4-FFF2-40B4-BE49-F238E27FC236}">
                  <a16:creationId xmlns:a16="http://schemas.microsoft.com/office/drawing/2014/main" id="{00000000-0008-0000-0400-000002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16</xdr:row>
          <xdr:rowOff>431800</xdr:rowOff>
        </xdr:from>
        <xdr:to>
          <xdr:col>13</xdr:col>
          <xdr:colOff>279400</xdr:colOff>
          <xdr:row>16</xdr:row>
          <xdr:rowOff>628650</xdr:rowOff>
        </xdr:to>
        <xdr:sp macro="" textlink="">
          <xdr:nvSpPr>
            <xdr:cNvPr id="311299" name="Check Box 3" hidden="1">
              <a:extLst>
                <a:ext uri="{63B3BB69-23CF-44E3-9099-C40C66FF867C}">
                  <a14:compatExt spid="_x0000_s311299"/>
                </a:ext>
                <a:ext uri="{FF2B5EF4-FFF2-40B4-BE49-F238E27FC236}">
                  <a16:creationId xmlns:a16="http://schemas.microsoft.com/office/drawing/2014/main" id="{00000000-0008-0000-0400-000003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38100</xdr:colOff>
      <xdr:row>1</xdr:row>
      <xdr:rowOff>38101</xdr:rowOff>
    </xdr:from>
    <xdr:to>
      <xdr:col>23</xdr:col>
      <xdr:colOff>2819400</xdr:colOff>
      <xdr:row>3</xdr:row>
      <xdr:rowOff>25401</xdr:rowOff>
    </xdr:to>
    <xdr:sp macro="" textlink="">
      <xdr:nvSpPr>
        <xdr:cNvPr id="2" name="テキスト ボックス 1">
          <a:extLst>
            <a:ext uri="{FF2B5EF4-FFF2-40B4-BE49-F238E27FC236}">
              <a16:creationId xmlns:a16="http://schemas.microsoft.com/office/drawing/2014/main" id="{9C3F1DB5-184F-4F29-9CE9-14106C28871D}"/>
            </a:ext>
          </a:extLst>
        </xdr:cNvPr>
        <xdr:cNvSpPr txBox="1"/>
      </xdr:nvSpPr>
      <xdr:spPr>
        <a:xfrm>
          <a:off x="8029575" y="209551"/>
          <a:ext cx="2781300" cy="4349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a:t>
          </a:r>
          <a:r>
            <a:rPr kumimoji="1" lang="ja-JP" altLang="en-US" sz="1100">
              <a:solidFill>
                <a:schemeClr val="dk1"/>
              </a:solidFill>
              <a:effectLst/>
              <a:latin typeface="+mn-lt"/>
              <a:ea typeface="+mn-ea"/>
              <a:cs typeface="+mn-cs"/>
            </a:rPr>
            <a:t>④の</a:t>
          </a:r>
          <a:r>
            <a:rPr kumimoji="1" lang="ja-JP" altLang="ja-JP" sz="1100">
              <a:solidFill>
                <a:schemeClr val="dk1"/>
              </a:solidFill>
              <a:effectLst/>
              <a:latin typeface="+mn-lt"/>
              <a:ea typeface="+mn-ea"/>
              <a:cs typeface="+mn-cs"/>
            </a:rPr>
            <a:t>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xdr:twoCellAnchor>
    <xdr:from>
      <xdr:col>23</xdr:col>
      <xdr:colOff>38100</xdr:colOff>
      <xdr:row>3</xdr:row>
      <xdr:rowOff>238125</xdr:rowOff>
    </xdr:from>
    <xdr:to>
      <xdr:col>23</xdr:col>
      <xdr:colOff>3276599</xdr:colOff>
      <xdr:row>5</xdr:row>
      <xdr:rowOff>120650</xdr:rowOff>
    </xdr:to>
    <xdr:sp macro="" textlink="">
      <xdr:nvSpPr>
        <xdr:cNvPr id="3" name="テキスト ボックス 2">
          <a:extLst>
            <a:ext uri="{FF2B5EF4-FFF2-40B4-BE49-F238E27FC236}">
              <a16:creationId xmlns:a16="http://schemas.microsoft.com/office/drawing/2014/main" id="{CEA4E82F-8E19-44BA-A223-2531ABC92346}"/>
            </a:ext>
          </a:extLst>
        </xdr:cNvPr>
        <xdr:cNvSpPr txBox="1"/>
      </xdr:nvSpPr>
      <xdr:spPr>
        <a:xfrm>
          <a:off x="8029575" y="857250"/>
          <a:ext cx="3238499" cy="6254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加算③～⑥は</a:t>
          </a:r>
          <a:r>
            <a:rPr lang="ja-JP" altLang="ja-JP" sz="1100">
              <a:solidFill>
                <a:schemeClr val="dk1"/>
              </a:solidFill>
              <a:effectLst/>
              <a:latin typeface="+mn-lt"/>
              <a:ea typeface="+mn-ea"/>
              <a:cs typeface="+mn-cs"/>
            </a:rPr>
            <a:t>男性従業員が都内事業所に２人以上在籍していることが必要です</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161927</xdr:colOff>
      <xdr:row>1</xdr:row>
      <xdr:rowOff>180976</xdr:rowOff>
    </xdr:from>
    <xdr:to>
      <xdr:col>27</xdr:col>
      <xdr:colOff>3581401</xdr:colOff>
      <xdr:row>3</xdr:row>
      <xdr:rowOff>161926</xdr:rowOff>
    </xdr:to>
    <xdr:sp macro="" textlink="">
      <xdr:nvSpPr>
        <xdr:cNvPr id="2" name="テキスト ボックス 1">
          <a:extLst>
            <a:ext uri="{FF2B5EF4-FFF2-40B4-BE49-F238E27FC236}">
              <a16:creationId xmlns:a16="http://schemas.microsoft.com/office/drawing/2014/main" id="{446CAE57-D66F-4DD9-8F01-7C3BE51BCB05}"/>
            </a:ext>
          </a:extLst>
        </xdr:cNvPr>
        <xdr:cNvSpPr txBox="1"/>
      </xdr:nvSpPr>
      <xdr:spPr>
        <a:xfrm>
          <a:off x="8162927" y="361951"/>
          <a:ext cx="3419474" cy="4381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a:t>
          </a:r>
          <a:r>
            <a:rPr kumimoji="1" lang="ja-JP" altLang="en-US" sz="1100">
              <a:solidFill>
                <a:schemeClr val="dk1"/>
              </a:solidFill>
              <a:effectLst/>
              <a:latin typeface="+mn-lt"/>
              <a:ea typeface="+mn-ea"/>
              <a:cs typeface="+mn-cs"/>
            </a:rPr>
            <a:t>⑤の</a:t>
          </a:r>
          <a:r>
            <a:rPr kumimoji="1" lang="ja-JP" altLang="ja-JP" sz="1100">
              <a:solidFill>
                <a:schemeClr val="dk1"/>
              </a:solidFill>
              <a:effectLst/>
              <a:latin typeface="+mn-lt"/>
              <a:ea typeface="+mn-ea"/>
              <a:cs typeface="+mn-cs"/>
            </a:rPr>
            <a:t>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21</xdr:row>
          <xdr:rowOff>107950</xdr:rowOff>
        </xdr:from>
        <xdr:to>
          <xdr:col>5</xdr:col>
          <xdr:colOff>12700</xdr:colOff>
          <xdr:row>21</xdr:row>
          <xdr:rowOff>298450</xdr:rowOff>
        </xdr:to>
        <xdr:sp macro="" textlink="">
          <xdr:nvSpPr>
            <xdr:cNvPr id="390151" name="Check Box 7" hidden="1">
              <a:extLst>
                <a:ext uri="{63B3BB69-23CF-44E3-9099-C40C66FF867C}">
                  <a14:compatExt spid="_x0000_s390151"/>
                </a:ext>
                <a:ext uri="{FF2B5EF4-FFF2-40B4-BE49-F238E27FC236}">
                  <a16:creationId xmlns:a16="http://schemas.microsoft.com/office/drawing/2014/main" id="{00000000-0008-0000-0500-000007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21</xdr:row>
          <xdr:rowOff>69850</xdr:rowOff>
        </xdr:from>
        <xdr:to>
          <xdr:col>13</xdr:col>
          <xdr:colOff>12700</xdr:colOff>
          <xdr:row>21</xdr:row>
          <xdr:rowOff>279400</xdr:rowOff>
        </xdr:to>
        <xdr:sp macro="" textlink="">
          <xdr:nvSpPr>
            <xdr:cNvPr id="390152" name="Check Box 8" hidden="1">
              <a:extLst>
                <a:ext uri="{63B3BB69-23CF-44E3-9099-C40C66FF867C}">
                  <a14:compatExt spid="_x0000_s390152"/>
                </a:ext>
                <a:ext uri="{FF2B5EF4-FFF2-40B4-BE49-F238E27FC236}">
                  <a16:creationId xmlns:a16="http://schemas.microsoft.com/office/drawing/2014/main" id="{00000000-0008-0000-0500-000008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88900</xdr:rowOff>
        </xdr:from>
        <xdr:to>
          <xdr:col>5</xdr:col>
          <xdr:colOff>0</xdr:colOff>
          <xdr:row>22</xdr:row>
          <xdr:rowOff>241300</xdr:rowOff>
        </xdr:to>
        <xdr:sp macro="" textlink="">
          <xdr:nvSpPr>
            <xdr:cNvPr id="390153" name="Check Box 9" hidden="1">
              <a:extLst>
                <a:ext uri="{63B3BB69-23CF-44E3-9099-C40C66FF867C}">
                  <a14:compatExt spid="_x0000_s390153"/>
                </a:ext>
                <a:ext uri="{FF2B5EF4-FFF2-40B4-BE49-F238E27FC236}">
                  <a16:creationId xmlns:a16="http://schemas.microsoft.com/office/drawing/2014/main" id="{00000000-0008-0000-0500-000009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22</xdr:row>
          <xdr:rowOff>88900</xdr:rowOff>
        </xdr:from>
        <xdr:to>
          <xdr:col>13</xdr:col>
          <xdr:colOff>38100</xdr:colOff>
          <xdr:row>22</xdr:row>
          <xdr:rowOff>279400</xdr:rowOff>
        </xdr:to>
        <xdr:sp macro="" textlink="">
          <xdr:nvSpPr>
            <xdr:cNvPr id="390154" name="Check Box 10" hidden="1">
              <a:extLst>
                <a:ext uri="{63B3BB69-23CF-44E3-9099-C40C66FF867C}">
                  <a14:compatExt spid="_x0000_s390154"/>
                </a:ext>
                <a:ext uri="{FF2B5EF4-FFF2-40B4-BE49-F238E27FC236}">
                  <a16:creationId xmlns:a16="http://schemas.microsoft.com/office/drawing/2014/main" id="{00000000-0008-0000-0500-00000A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76200</xdr:rowOff>
        </xdr:from>
        <xdr:to>
          <xdr:col>5</xdr:col>
          <xdr:colOff>0</xdr:colOff>
          <xdr:row>23</xdr:row>
          <xdr:rowOff>266700</xdr:rowOff>
        </xdr:to>
        <xdr:sp macro="" textlink="">
          <xdr:nvSpPr>
            <xdr:cNvPr id="390155" name="Check Box 11" hidden="1">
              <a:extLst>
                <a:ext uri="{63B3BB69-23CF-44E3-9099-C40C66FF867C}">
                  <a14:compatExt spid="_x0000_s390155"/>
                </a:ext>
                <a:ext uri="{FF2B5EF4-FFF2-40B4-BE49-F238E27FC236}">
                  <a16:creationId xmlns:a16="http://schemas.microsoft.com/office/drawing/2014/main" id="{00000000-0008-0000-0500-00000B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23</xdr:row>
          <xdr:rowOff>69850</xdr:rowOff>
        </xdr:from>
        <xdr:to>
          <xdr:col>13</xdr:col>
          <xdr:colOff>12700</xdr:colOff>
          <xdr:row>23</xdr:row>
          <xdr:rowOff>266700</xdr:rowOff>
        </xdr:to>
        <xdr:sp macro="" textlink="">
          <xdr:nvSpPr>
            <xdr:cNvPr id="390156" name="Check Box 12" hidden="1">
              <a:extLst>
                <a:ext uri="{63B3BB69-23CF-44E3-9099-C40C66FF867C}">
                  <a14:compatExt spid="_x0000_s390156"/>
                </a:ext>
                <a:ext uri="{FF2B5EF4-FFF2-40B4-BE49-F238E27FC236}">
                  <a16:creationId xmlns:a16="http://schemas.microsoft.com/office/drawing/2014/main" id="{00000000-0008-0000-0500-00000C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88900</xdr:rowOff>
        </xdr:from>
        <xdr:to>
          <xdr:col>5</xdr:col>
          <xdr:colOff>12700</xdr:colOff>
          <xdr:row>24</xdr:row>
          <xdr:rowOff>260350</xdr:rowOff>
        </xdr:to>
        <xdr:sp macro="" textlink="">
          <xdr:nvSpPr>
            <xdr:cNvPr id="390157" name="Check Box 13" hidden="1">
              <a:extLst>
                <a:ext uri="{63B3BB69-23CF-44E3-9099-C40C66FF867C}">
                  <a14:compatExt spid="_x0000_s390157"/>
                </a:ext>
                <a:ext uri="{FF2B5EF4-FFF2-40B4-BE49-F238E27FC236}">
                  <a16:creationId xmlns:a16="http://schemas.microsoft.com/office/drawing/2014/main" id="{00000000-0008-0000-0500-00000D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76200</xdr:rowOff>
        </xdr:from>
        <xdr:to>
          <xdr:col>5</xdr:col>
          <xdr:colOff>0</xdr:colOff>
          <xdr:row>25</xdr:row>
          <xdr:rowOff>279400</xdr:rowOff>
        </xdr:to>
        <xdr:sp macro="" textlink="">
          <xdr:nvSpPr>
            <xdr:cNvPr id="390158" name="Check Box 14" hidden="1">
              <a:extLst>
                <a:ext uri="{63B3BB69-23CF-44E3-9099-C40C66FF867C}">
                  <a14:compatExt spid="_x0000_s390158"/>
                </a:ext>
                <a:ext uri="{FF2B5EF4-FFF2-40B4-BE49-F238E27FC236}">
                  <a16:creationId xmlns:a16="http://schemas.microsoft.com/office/drawing/2014/main" id="{00000000-0008-0000-0500-00000E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50800</xdr:rowOff>
        </xdr:from>
        <xdr:to>
          <xdr:col>5</xdr:col>
          <xdr:colOff>19050</xdr:colOff>
          <xdr:row>13</xdr:row>
          <xdr:rowOff>260350</xdr:rowOff>
        </xdr:to>
        <xdr:sp macro="" textlink="">
          <xdr:nvSpPr>
            <xdr:cNvPr id="390159" name="Check Box 15" hidden="1">
              <a:extLst>
                <a:ext uri="{63B3BB69-23CF-44E3-9099-C40C66FF867C}">
                  <a14:compatExt spid="_x0000_s390159"/>
                </a:ext>
                <a:ext uri="{FF2B5EF4-FFF2-40B4-BE49-F238E27FC236}">
                  <a16:creationId xmlns:a16="http://schemas.microsoft.com/office/drawing/2014/main" id="{00000000-0008-0000-0500-00000F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187326</xdr:colOff>
      <xdr:row>3</xdr:row>
      <xdr:rowOff>288924</xdr:rowOff>
    </xdr:from>
    <xdr:to>
      <xdr:col>27</xdr:col>
      <xdr:colOff>3629026</xdr:colOff>
      <xdr:row>6</xdr:row>
      <xdr:rowOff>152400</xdr:rowOff>
    </xdr:to>
    <xdr:sp macro="" textlink="">
      <xdr:nvSpPr>
        <xdr:cNvPr id="4" name="テキスト ボックス 3">
          <a:extLst>
            <a:ext uri="{FF2B5EF4-FFF2-40B4-BE49-F238E27FC236}">
              <a16:creationId xmlns:a16="http://schemas.microsoft.com/office/drawing/2014/main" id="{0949216B-51D0-409A-BDEB-E956038925A2}"/>
            </a:ext>
          </a:extLst>
        </xdr:cNvPr>
        <xdr:cNvSpPr txBox="1"/>
      </xdr:nvSpPr>
      <xdr:spPr>
        <a:xfrm>
          <a:off x="8188326" y="927099"/>
          <a:ext cx="3441700" cy="730251"/>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加算③～⑥は</a:t>
          </a:r>
          <a:r>
            <a:rPr lang="ja-JP" altLang="ja-JP" sz="1100">
              <a:solidFill>
                <a:schemeClr val="dk1"/>
              </a:solidFill>
              <a:effectLst/>
              <a:latin typeface="+mn-lt"/>
              <a:ea typeface="+mn-ea"/>
              <a:cs typeface="+mn-cs"/>
            </a:rPr>
            <a:t>男性従業員が都内事業所に２人以上在籍していることが必要です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17</xdr:row>
          <xdr:rowOff>95250</xdr:rowOff>
        </xdr:from>
        <xdr:to>
          <xdr:col>5</xdr:col>
          <xdr:colOff>76200</xdr:colOff>
          <xdr:row>17</xdr:row>
          <xdr:rowOff>336550</xdr:rowOff>
        </xdr:to>
        <xdr:sp macro="" textlink="">
          <xdr:nvSpPr>
            <xdr:cNvPr id="390162" name="Check Box 18" hidden="1">
              <a:extLst>
                <a:ext uri="{63B3BB69-23CF-44E3-9099-C40C66FF867C}">
                  <a14:compatExt spid="_x0000_s390162"/>
                </a:ext>
                <a:ext uri="{FF2B5EF4-FFF2-40B4-BE49-F238E27FC236}">
                  <a16:creationId xmlns:a16="http://schemas.microsoft.com/office/drawing/2014/main" id="{00000000-0008-0000-0500-000012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88900</xdr:rowOff>
        </xdr:from>
        <xdr:to>
          <xdr:col>4</xdr:col>
          <xdr:colOff>228600</xdr:colOff>
          <xdr:row>6</xdr:row>
          <xdr:rowOff>317500</xdr:rowOff>
        </xdr:to>
        <xdr:sp macro="" textlink="">
          <xdr:nvSpPr>
            <xdr:cNvPr id="390163" name="Check Box 19" hidden="1">
              <a:extLst>
                <a:ext uri="{63B3BB69-23CF-44E3-9099-C40C66FF867C}">
                  <a14:compatExt spid="_x0000_s390163"/>
                </a:ext>
                <a:ext uri="{FF2B5EF4-FFF2-40B4-BE49-F238E27FC236}">
                  <a16:creationId xmlns:a16="http://schemas.microsoft.com/office/drawing/2014/main" id="{00000000-0008-0000-0500-000013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xdr:row>
          <xdr:rowOff>107950</xdr:rowOff>
        </xdr:from>
        <xdr:to>
          <xdr:col>16</xdr:col>
          <xdr:colOff>228600</xdr:colOff>
          <xdr:row>6</xdr:row>
          <xdr:rowOff>317500</xdr:rowOff>
        </xdr:to>
        <xdr:sp macro="" textlink="">
          <xdr:nvSpPr>
            <xdr:cNvPr id="390164" name="Check Box 20" hidden="1">
              <a:extLst>
                <a:ext uri="{63B3BB69-23CF-44E3-9099-C40C66FF867C}">
                  <a14:compatExt spid="_x0000_s390164"/>
                </a:ext>
                <a:ext uri="{FF2B5EF4-FFF2-40B4-BE49-F238E27FC236}">
                  <a16:creationId xmlns:a16="http://schemas.microsoft.com/office/drawing/2014/main" id="{00000000-0008-0000-0500-000014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29</xdr:col>
      <xdr:colOff>266698</xdr:colOff>
      <xdr:row>0</xdr:row>
      <xdr:rowOff>142876</xdr:rowOff>
    </xdr:from>
    <xdr:to>
      <xdr:col>29</xdr:col>
      <xdr:colOff>3171825</xdr:colOff>
      <xdr:row>1</xdr:row>
      <xdr:rowOff>381000</xdr:rowOff>
    </xdr:to>
    <xdr:sp macro="" textlink="">
      <xdr:nvSpPr>
        <xdr:cNvPr id="2" name="テキスト ボックス 1">
          <a:extLst>
            <a:ext uri="{FF2B5EF4-FFF2-40B4-BE49-F238E27FC236}">
              <a16:creationId xmlns:a16="http://schemas.microsoft.com/office/drawing/2014/main" id="{DEDD1064-BA21-464C-A27B-7AFC7C727942}"/>
            </a:ext>
          </a:extLst>
        </xdr:cNvPr>
        <xdr:cNvSpPr txBox="1"/>
      </xdr:nvSpPr>
      <xdr:spPr>
        <a:xfrm>
          <a:off x="8724898" y="142876"/>
          <a:ext cx="2905127" cy="457199"/>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a:t>
          </a:r>
          <a:r>
            <a:rPr kumimoji="1" lang="ja-JP" altLang="en-US" sz="1100">
              <a:solidFill>
                <a:schemeClr val="dk1"/>
              </a:solidFill>
              <a:effectLst/>
              <a:latin typeface="+mn-lt"/>
              <a:ea typeface="+mn-ea"/>
              <a:cs typeface="+mn-cs"/>
            </a:rPr>
            <a:t>⑥の取組がない場合は提出不要です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12</xdr:row>
          <xdr:rowOff>69850</xdr:rowOff>
        </xdr:from>
        <xdr:to>
          <xdr:col>5</xdr:col>
          <xdr:colOff>336550</xdr:colOff>
          <xdr:row>12</xdr:row>
          <xdr:rowOff>266700</xdr:rowOff>
        </xdr:to>
        <xdr:sp macro="" textlink="">
          <xdr:nvSpPr>
            <xdr:cNvPr id="327685" name="Check Box 5" hidden="1">
              <a:extLst>
                <a:ext uri="{63B3BB69-23CF-44E3-9099-C40C66FF867C}">
                  <a14:compatExt spid="_x0000_s327685"/>
                </a:ext>
                <a:ext uri="{FF2B5EF4-FFF2-40B4-BE49-F238E27FC236}">
                  <a16:creationId xmlns:a16="http://schemas.microsoft.com/office/drawing/2014/main" id="{00000000-0008-0000-0600-000005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95250</xdr:rowOff>
        </xdr:from>
        <xdr:to>
          <xdr:col>5</xdr:col>
          <xdr:colOff>304800</xdr:colOff>
          <xdr:row>20</xdr:row>
          <xdr:rowOff>285750</xdr:rowOff>
        </xdr:to>
        <xdr:sp macro="" textlink="">
          <xdr:nvSpPr>
            <xdr:cNvPr id="327690" name="Check Box 10" hidden="1">
              <a:extLst>
                <a:ext uri="{63B3BB69-23CF-44E3-9099-C40C66FF867C}">
                  <a14:compatExt spid="_x0000_s327690"/>
                </a:ext>
                <a:ext uri="{FF2B5EF4-FFF2-40B4-BE49-F238E27FC236}">
                  <a16:creationId xmlns:a16="http://schemas.microsoft.com/office/drawing/2014/main" id="{00000000-0008-0000-0600-00000A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88900</xdr:rowOff>
        </xdr:from>
        <xdr:to>
          <xdr:col>13</xdr:col>
          <xdr:colOff>241300</xdr:colOff>
          <xdr:row>20</xdr:row>
          <xdr:rowOff>298450</xdr:rowOff>
        </xdr:to>
        <xdr:sp macro="" textlink="">
          <xdr:nvSpPr>
            <xdr:cNvPr id="327691" name="Check Box 11" hidden="1">
              <a:extLst>
                <a:ext uri="{63B3BB69-23CF-44E3-9099-C40C66FF867C}">
                  <a14:compatExt spid="_x0000_s327691"/>
                </a:ext>
                <a:ext uri="{FF2B5EF4-FFF2-40B4-BE49-F238E27FC236}">
                  <a16:creationId xmlns:a16="http://schemas.microsoft.com/office/drawing/2014/main" id="{00000000-0008-0000-0600-00000B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95250</xdr:rowOff>
        </xdr:from>
        <xdr:to>
          <xdr:col>5</xdr:col>
          <xdr:colOff>304800</xdr:colOff>
          <xdr:row>21</xdr:row>
          <xdr:rowOff>247650</xdr:rowOff>
        </xdr:to>
        <xdr:sp macro="" textlink="">
          <xdr:nvSpPr>
            <xdr:cNvPr id="327692" name="Check Box 12" hidden="1">
              <a:extLst>
                <a:ext uri="{63B3BB69-23CF-44E3-9099-C40C66FF867C}">
                  <a14:compatExt spid="_x0000_s327692"/>
                </a:ext>
                <a:ext uri="{FF2B5EF4-FFF2-40B4-BE49-F238E27FC236}">
                  <a16:creationId xmlns:a16="http://schemas.microsoft.com/office/drawing/2014/main" id="{00000000-0008-0000-0600-00000C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95250</xdr:rowOff>
        </xdr:from>
        <xdr:to>
          <xdr:col>13</xdr:col>
          <xdr:colOff>266700</xdr:colOff>
          <xdr:row>21</xdr:row>
          <xdr:rowOff>285750</xdr:rowOff>
        </xdr:to>
        <xdr:sp macro="" textlink="">
          <xdr:nvSpPr>
            <xdr:cNvPr id="327693" name="Check Box 13" hidden="1">
              <a:extLst>
                <a:ext uri="{63B3BB69-23CF-44E3-9099-C40C66FF867C}">
                  <a14:compatExt spid="_x0000_s327693"/>
                </a:ext>
                <a:ext uri="{FF2B5EF4-FFF2-40B4-BE49-F238E27FC236}">
                  <a16:creationId xmlns:a16="http://schemas.microsoft.com/office/drawing/2014/main" id="{00000000-0008-0000-0600-00000D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22</xdr:row>
          <xdr:rowOff>69850</xdr:rowOff>
        </xdr:from>
        <xdr:to>
          <xdr:col>5</xdr:col>
          <xdr:colOff>304800</xdr:colOff>
          <xdr:row>22</xdr:row>
          <xdr:rowOff>260350</xdr:rowOff>
        </xdr:to>
        <xdr:sp macro="" textlink="">
          <xdr:nvSpPr>
            <xdr:cNvPr id="327694" name="Check Box 14" hidden="1">
              <a:extLst>
                <a:ext uri="{63B3BB69-23CF-44E3-9099-C40C66FF867C}">
                  <a14:compatExt spid="_x0000_s327694"/>
                </a:ext>
                <a:ext uri="{FF2B5EF4-FFF2-40B4-BE49-F238E27FC236}">
                  <a16:creationId xmlns:a16="http://schemas.microsoft.com/office/drawing/2014/main" id="{00000000-0008-0000-0600-00000E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22</xdr:row>
          <xdr:rowOff>88900</xdr:rowOff>
        </xdr:from>
        <xdr:to>
          <xdr:col>13</xdr:col>
          <xdr:colOff>241300</xdr:colOff>
          <xdr:row>22</xdr:row>
          <xdr:rowOff>285750</xdr:rowOff>
        </xdr:to>
        <xdr:sp macro="" textlink="">
          <xdr:nvSpPr>
            <xdr:cNvPr id="327695" name="Check Box 15" hidden="1">
              <a:extLst>
                <a:ext uri="{63B3BB69-23CF-44E3-9099-C40C66FF867C}">
                  <a14:compatExt spid="_x0000_s327695"/>
                </a:ext>
                <a:ext uri="{FF2B5EF4-FFF2-40B4-BE49-F238E27FC236}">
                  <a16:creationId xmlns:a16="http://schemas.microsoft.com/office/drawing/2014/main" id="{00000000-0008-0000-0600-00000F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23</xdr:row>
          <xdr:rowOff>69850</xdr:rowOff>
        </xdr:from>
        <xdr:to>
          <xdr:col>5</xdr:col>
          <xdr:colOff>323850</xdr:colOff>
          <xdr:row>23</xdr:row>
          <xdr:rowOff>241300</xdr:rowOff>
        </xdr:to>
        <xdr:sp macro="" textlink="">
          <xdr:nvSpPr>
            <xdr:cNvPr id="327696" name="Check Box 16" hidden="1">
              <a:extLst>
                <a:ext uri="{63B3BB69-23CF-44E3-9099-C40C66FF867C}">
                  <a14:compatExt spid="_x0000_s327696"/>
                </a:ext>
                <a:ext uri="{FF2B5EF4-FFF2-40B4-BE49-F238E27FC236}">
                  <a16:creationId xmlns:a16="http://schemas.microsoft.com/office/drawing/2014/main" id="{00000000-0008-0000-0600-000010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24</xdr:row>
          <xdr:rowOff>69850</xdr:rowOff>
        </xdr:from>
        <xdr:to>
          <xdr:col>5</xdr:col>
          <xdr:colOff>304800</xdr:colOff>
          <xdr:row>24</xdr:row>
          <xdr:rowOff>266700</xdr:rowOff>
        </xdr:to>
        <xdr:sp macro="" textlink="">
          <xdr:nvSpPr>
            <xdr:cNvPr id="327697" name="Check Box 17" hidden="1">
              <a:extLst>
                <a:ext uri="{63B3BB69-23CF-44E3-9099-C40C66FF867C}">
                  <a14:compatExt spid="_x0000_s327697"/>
                </a:ext>
                <a:ext uri="{FF2B5EF4-FFF2-40B4-BE49-F238E27FC236}">
                  <a16:creationId xmlns:a16="http://schemas.microsoft.com/office/drawing/2014/main" id="{00000000-0008-0000-0600-000011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107950</xdr:rowOff>
        </xdr:from>
        <xdr:to>
          <xdr:col>5</xdr:col>
          <xdr:colOff>304800</xdr:colOff>
          <xdr:row>16</xdr:row>
          <xdr:rowOff>298450</xdr:rowOff>
        </xdr:to>
        <xdr:sp macro="" textlink="">
          <xdr:nvSpPr>
            <xdr:cNvPr id="327699" name="Check Box 19" hidden="1">
              <a:extLst>
                <a:ext uri="{63B3BB69-23CF-44E3-9099-C40C66FF867C}">
                  <a14:compatExt spid="_x0000_s327699"/>
                </a:ext>
                <a:ext uri="{FF2B5EF4-FFF2-40B4-BE49-F238E27FC236}">
                  <a16:creationId xmlns:a16="http://schemas.microsoft.com/office/drawing/2014/main" id="{00000000-0008-0000-0600-000013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266700</xdr:colOff>
      <xdr:row>2</xdr:row>
      <xdr:rowOff>85725</xdr:rowOff>
    </xdr:from>
    <xdr:to>
      <xdr:col>29</xdr:col>
      <xdr:colOff>3708400</xdr:colOff>
      <xdr:row>4</xdr:row>
      <xdr:rowOff>9525</xdr:rowOff>
    </xdr:to>
    <xdr:sp macro="" textlink="">
      <xdr:nvSpPr>
        <xdr:cNvPr id="7" name="テキスト ボックス 6">
          <a:extLst>
            <a:ext uri="{FF2B5EF4-FFF2-40B4-BE49-F238E27FC236}">
              <a16:creationId xmlns:a16="http://schemas.microsoft.com/office/drawing/2014/main" id="{BBE7CF54-103A-4790-8E5B-3EE97AEDF5D7}"/>
            </a:ext>
          </a:extLst>
        </xdr:cNvPr>
        <xdr:cNvSpPr txBox="1"/>
      </xdr:nvSpPr>
      <xdr:spPr>
        <a:xfrm>
          <a:off x="8724900" y="723900"/>
          <a:ext cx="3441700" cy="6191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加算③～⑥は</a:t>
          </a:r>
          <a:r>
            <a:rPr lang="ja-JP" altLang="ja-JP" sz="1100">
              <a:solidFill>
                <a:schemeClr val="dk1"/>
              </a:solidFill>
              <a:effectLst/>
              <a:latin typeface="+mn-lt"/>
              <a:ea typeface="+mn-ea"/>
              <a:cs typeface="+mn-cs"/>
            </a:rPr>
            <a:t>男性従業員が都内事業所に２人以上在籍していることが必要です</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179928</xdr:colOff>
      <xdr:row>1</xdr:row>
      <xdr:rowOff>219076</xdr:rowOff>
    </xdr:from>
    <xdr:to>
      <xdr:col>27</xdr:col>
      <xdr:colOff>3380328</xdr:colOff>
      <xdr:row>3</xdr:row>
      <xdr:rowOff>19051</xdr:rowOff>
    </xdr:to>
    <xdr:sp macro="" textlink="">
      <xdr:nvSpPr>
        <xdr:cNvPr id="2" name="テキスト ボックス 1">
          <a:extLst>
            <a:ext uri="{FF2B5EF4-FFF2-40B4-BE49-F238E27FC236}">
              <a16:creationId xmlns:a16="http://schemas.microsoft.com/office/drawing/2014/main" id="{13B5085A-2D88-4178-9638-B3893DFE0769}"/>
            </a:ext>
          </a:extLst>
        </xdr:cNvPr>
        <xdr:cNvSpPr txBox="1"/>
      </xdr:nvSpPr>
      <xdr:spPr>
        <a:xfrm>
          <a:off x="8314278" y="485776"/>
          <a:ext cx="3200400" cy="4191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⑦がない場合は提出不要です</a:t>
          </a:r>
          <a:endParaRPr lang="ja-JP" altLang="ja-JP">
            <a:effectLst/>
          </a:endParaRPr>
        </a:p>
      </xdr:txBody>
    </xdr:sp>
    <xdr:clientData/>
  </xdr:twoCellAnchor>
  <xdr:twoCellAnchor>
    <xdr:from>
      <xdr:col>27</xdr:col>
      <xdr:colOff>125603</xdr:colOff>
      <xdr:row>6</xdr:row>
      <xdr:rowOff>209341</xdr:rowOff>
    </xdr:from>
    <xdr:to>
      <xdr:col>27</xdr:col>
      <xdr:colOff>3590190</xdr:colOff>
      <xdr:row>8</xdr:row>
      <xdr:rowOff>366347</xdr:rowOff>
    </xdr:to>
    <xdr:sp macro="" textlink="">
      <xdr:nvSpPr>
        <xdr:cNvPr id="8" name="テキスト ボックス 7">
          <a:extLst>
            <a:ext uri="{FF2B5EF4-FFF2-40B4-BE49-F238E27FC236}">
              <a16:creationId xmlns:a16="http://schemas.microsoft.com/office/drawing/2014/main" id="{1861119D-7F63-4258-81A1-820F045C3F7A}"/>
            </a:ext>
          </a:extLst>
        </xdr:cNvPr>
        <xdr:cNvSpPr txBox="1"/>
      </xdr:nvSpPr>
      <xdr:spPr>
        <a:xfrm>
          <a:off x="8237554" y="2229478"/>
          <a:ext cx="3464587" cy="82689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申請書</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ページと同じ内容を記入</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日数は、「一時就労日数を差し引いた育業日数」</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241300</xdr:colOff>
          <xdr:row>5</xdr:row>
          <xdr:rowOff>57150</xdr:rowOff>
        </xdr:from>
        <xdr:to>
          <xdr:col>1</xdr:col>
          <xdr:colOff>476250</xdr:colOff>
          <xdr:row>5</xdr:row>
          <xdr:rowOff>304800</xdr:rowOff>
        </xdr:to>
        <xdr:sp macro="" textlink="">
          <xdr:nvSpPr>
            <xdr:cNvPr id="398343" name="Check Box 7" hidden="1">
              <a:extLst>
                <a:ext uri="{63B3BB69-23CF-44E3-9099-C40C66FF867C}">
                  <a14:compatExt spid="_x0000_s398343"/>
                </a:ext>
                <a:ext uri="{FF2B5EF4-FFF2-40B4-BE49-F238E27FC236}">
                  <a16:creationId xmlns:a16="http://schemas.microsoft.com/office/drawing/2014/main" id="{00000000-0008-0000-0700-0000071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19</xdr:row>
          <xdr:rowOff>31750</xdr:rowOff>
        </xdr:from>
        <xdr:to>
          <xdr:col>8</xdr:col>
          <xdr:colOff>12700</xdr:colOff>
          <xdr:row>19</xdr:row>
          <xdr:rowOff>279400</xdr:rowOff>
        </xdr:to>
        <xdr:sp macro="" textlink="">
          <xdr:nvSpPr>
            <xdr:cNvPr id="398344" name="Check Box 8" hidden="1">
              <a:extLst>
                <a:ext uri="{63B3BB69-23CF-44E3-9099-C40C66FF867C}">
                  <a14:compatExt spid="_x0000_s398344"/>
                </a:ext>
                <a:ext uri="{FF2B5EF4-FFF2-40B4-BE49-F238E27FC236}">
                  <a16:creationId xmlns:a16="http://schemas.microsoft.com/office/drawing/2014/main" id="{00000000-0008-0000-0700-0000081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38100</xdr:rowOff>
        </xdr:from>
        <xdr:to>
          <xdr:col>8</xdr:col>
          <xdr:colOff>0</xdr:colOff>
          <xdr:row>22</xdr:row>
          <xdr:rowOff>285750</xdr:rowOff>
        </xdr:to>
        <xdr:sp macro="" textlink="">
          <xdr:nvSpPr>
            <xdr:cNvPr id="398345" name="Check Box 9" hidden="1">
              <a:extLst>
                <a:ext uri="{63B3BB69-23CF-44E3-9099-C40C66FF867C}">
                  <a14:compatExt spid="_x0000_s398345"/>
                </a:ext>
                <a:ext uri="{FF2B5EF4-FFF2-40B4-BE49-F238E27FC236}">
                  <a16:creationId xmlns:a16="http://schemas.microsoft.com/office/drawing/2014/main" id="{00000000-0008-0000-0700-0000091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4</xdr:row>
          <xdr:rowOff>50800</xdr:rowOff>
        </xdr:from>
        <xdr:to>
          <xdr:col>1</xdr:col>
          <xdr:colOff>298450</xdr:colOff>
          <xdr:row>4</xdr:row>
          <xdr:rowOff>298450</xdr:rowOff>
        </xdr:to>
        <xdr:sp macro="" textlink="">
          <xdr:nvSpPr>
            <xdr:cNvPr id="392194" name="Check Box 2" hidden="1">
              <a:extLst>
                <a:ext uri="{63B3BB69-23CF-44E3-9099-C40C66FF867C}">
                  <a14:compatExt spid="_x0000_s392194"/>
                </a:ext>
                <a:ext uri="{FF2B5EF4-FFF2-40B4-BE49-F238E27FC236}">
                  <a16:creationId xmlns:a16="http://schemas.microsoft.com/office/drawing/2014/main" id="{00000000-0008-0000-0800-000002F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133350</xdr:colOff>
      <xdr:row>1</xdr:row>
      <xdr:rowOff>9525</xdr:rowOff>
    </xdr:from>
    <xdr:to>
      <xdr:col>26</xdr:col>
      <xdr:colOff>3286364</xdr:colOff>
      <xdr:row>2</xdr:row>
      <xdr:rowOff>262973</xdr:rowOff>
    </xdr:to>
    <xdr:sp macro="" textlink="">
      <xdr:nvSpPr>
        <xdr:cNvPr id="3" name="テキスト ボックス 2">
          <a:extLst>
            <a:ext uri="{FF2B5EF4-FFF2-40B4-BE49-F238E27FC236}">
              <a16:creationId xmlns:a16="http://schemas.microsoft.com/office/drawing/2014/main" id="{3F847364-7B34-49B1-A8ED-D4DBABA7C3B3}"/>
            </a:ext>
          </a:extLst>
        </xdr:cNvPr>
        <xdr:cNvSpPr txBox="1"/>
      </xdr:nvSpPr>
      <xdr:spPr>
        <a:xfrm>
          <a:off x="7419975" y="177800"/>
          <a:ext cx="3149839" cy="424898"/>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a:solidFill>
                <a:schemeClr val="dk1"/>
              </a:solidFill>
              <a:effectLst/>
              <a:latin typeface="+mn-lt"/>
              <a:ea typeface="+mn-ea"/>
              <a:cs typeface="+mn-cs"/>
            </a:rPr>
            <a:t>加算</a:t>
          </a:r>
          <a:r>
            <a:rPr kumimoji="1" lang="ja-JP" altLang="en-US" sz="1100">
              <a:solidFill>
                <a:schemeClr val="dk1"/>
              </a:solidFill>
              <a:effectLst/>
              <a:latin typeface="+mn-lt"/>
              <a:ea typeface="+mn-ea"/>
              <a:cs typeface="+mn-cs"/>
            </a:rPr>
            <a:t>⑦</a:t>
          </a:r>
          <a:r>
            <a:rPr kumimoji="1" lang="ja-JP" altLang="ja-JP" sz="1100">
              <a:solidFill>
                <a:schemeClr val="dk1"/>
              </a:solidFill>
              <a:effectLst/>
              <a:latin typeface="+mn-lt"/>
              <a:ea typeface="+mn-ea"/>
              <a:cs typeface="+mn-cs"/>
            </a:rPr>
            <a:t>の取組がない場合は提出不要です</a:t>
          </a:r>
          <a:endParaRPr lang="ja-JP" altLang="ja-JP">
            <a:effectLst/>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50800</xdr:colOff>
          <xdr:row>22</xdr:row>
          <xdr:rowOff>127000</xdr:rowOff>
        </xdr:from>
        <xdr:to>
          <xdr:col>5</xdr:col>
          <xdr:colOff>222250</xdr:colOff>
          <xdr:row>22</xdr:row>
          <xdr:rowOff>285750</xdr:rowOff>
        </xdr:to>
        <xdr:sp macro="" textlink="">
          <xdr:nvSpPr>
            <xdr:cNvPr id="392210" name="Check Box 18" hidden="1">
              <a:extLst>
                <a:ext uri="{63B3BB69-23CF-44E3-9099-C40C66FF867C}">
                  <a14:compatExt spid="_x0000_s392210"/>
                </a:ext>
                <a:ext uri="{FF2B5EF4-FFF2-40B4-BE49-F238E27FC236}">
                  <a16:creationId xmlns:a16="http://schemas.microsoft.com/office/drawing/2014/main" id="{00000000-0008-0000-0800-000012F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133350</xdr:rowOff>
        </xdr:from>
        <xdr:to>
          <xdr:col>5</xdr:col>
          <xdr:colOff>203200</xdr:colOff>
          <xdr:row>25</xdr:row>
          <xdr:rowOff>266700</xdr:rowOff>
        </xdr:to>
        <xdr:sp macro="" textlink="">
          <xdr:nvSpPr>
            <xdr:cNvPr id="392211" name="Check Box 19" hidden="1">
              <a:extLst>
                <a:ext uri="{63B3BB69-23CF-44E3-9099-C40C66FF867C}">
                  <a14:compatExt spid="_x0000_s392211"/>
                </a:ext>
                <a:ext uri="{FF2B5EF4-FFF2-40B4-BE49-F238E27FC236}">
                  <a16:creationId xmlns:a16="http://schemas.microsoft.com/office/drawing/2014/main" id="{00000000-0008-0000-0800-000013F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171450</xdr:colOff>
      <xdr:row>2</xdr:row>
      <xdr:rowOff>438149</xdr:rowOff>
    </xdr:from>
    <xdr:to>
      <xdr:col>35</xdr:col>
      <xdr:colOff>428625</xdr:colOff>
      <xdr:row>18</xdr:row>
      <xdr:rowOff>57149</xdr:rowOff>
    </xdr:to>
    <xdr:sp macro="" textlink="">
      <xdr:nvSpPr>
        <xdr:cNvPr id="2" name="吹き出し: 四角形 1">
          <a:extLst>
            <a:ext uri="{FF2B5EF4-FFF2-40B4-BE49-F238E27FC236}">
              <a16:creationId xmlns:a16="http://schemas.microsoft.com/office/drawing/2014/main" id="{BB4A8DBA-BB8F-40B3-BC4C-E8592034FE8A}"/>
            </a:ext>
          </a:extLst>
        </xdr:cNvPr>
        <xdr:cNvSpPr/>
      </xdr:nvSpPr>
      <xdr:spPr>
        <a:xfrm>
          <a:off x="11887200" y="923924"/>
          <a:ext cx="6524625" cy="4600575"/>
        </a:xfrm>
        <a:prstGeom prst="wedgeRectCallout">
          <a:avLst>
            <a:gd name="adj1" fmla="val -46519"/>
            <a:gd name="adj2" fmla="val -22616"/>
          </a:avLst>
        </a:prstGeom>
        <a:solidFill>
          <a:schemeClr val="accent6">
            <a:lumMod val="20000"/>
            <a:lumOff val="80000"/>
          </a:schemeClr>
        </a:solidFill>
        <a:ln>
          <a:solidFill>
            <a:srgbClr val="FF66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申２シートが確定したらコピーする</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kern="1200">
              <a:solidFill>
                <a:sysClr val="windowText" lastClr="000000"/>
              </a:solidFill>
              <a:latin typeface="Meiryo UI" panose="020B0604030504040204" pitchFamily="50" charset="-128"/>
              <a:ea typeface="Meiryo UI" panose="020B0604030504040204" pitchFamily="50" charset="-128"/>
            </a:rPr>
            <a:t>※</a:t>
          </a:r>
          <a:r>
            <a:rPr kumimoji="1" lang="ja-JP" altLang="en-US" sz="1100" kern="1200">
              <a:solidFill>
                <a:sysClr val="windowText" lastClr="000000"/>
              </a:solidFill>
              <a:latin typeface="Meiryo UI" panose="020B0604030504040204" pitchFamily="50" charset="-128"/>
              <a:ea typeface="Meiryo UI" panose="020B0604030504040204" pitchFamily="50" charset="-128"/>
            </a:rPr>
            <a:t>産前行は削除すること</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21" Type="http://schemas.openxmlformats.org/officeDocument/2006/relationships/ctrlProp" Target="../ctrlProps/ctrlProp31.xml"/><Relationship Id="rId34" Type="http://schemas.openxmlformats.org/officeDocument/2006/relationships/ctrlProp" Target="../ctrlProps/ctrlProp44.xml"/><Relationship Id="rId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41" Type="http://schemas.openxmlformats.org/officeDocument/2006/relationships/comments" Target="../comments1.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8" Type="http://schemas.openxmlformats.org/officeDocument/2006/relationships/ctrlProp" Target="../ctrlProps/ctrlProp18.xml"/><Relationship Id="rId3" Type="http://schemas.openxmlformats.org/officeDocument/2006/relationships/vmlDrawing" Target="../drawings/vmlDrawing3.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4.v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4.xml"/><Relationship Id="rId16"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3" Type="http://schemas.openxmlformats.org/officeDocument/2006/relationships/vmlDrawing" Target="../drawings/vmlDrawing6.vml"/><Relationship Id="rId7" Type="http://schemas.openxmlformats.org/officeDocument/2006/relationships/ctrlProp" Target="../ctrlProps/ctrlProp72.xml"/><Relationship Id="rId12" Type="http://schemas.openxmlformats.org/officeDocument/2006/relationships/ctrlProp" Target="../ctrlProps/ctrlProp7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10" Type="http://schemas.openxmlformats.org/officeDocument/2006/relationships/ctrlProp" Target="../ctrlProps/ctrlProp75.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3" Type="http://schemas.openxmlformats.org/officeDocument/2006/relationships/vmlDrawing" Target="../drawings/vmlDrawing7.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93.xml"/><Relationship Id="rId5" Type="http://schemas.openxmlformats.org/officeDocument/2006/relationships/ctrlProp" Target="../ctrlProps/ctrlProp92.xml"/><Relationship Id="rId4" Type="http://schemas.openxmlformats.org/officeDocument/2006/relationships/ctrlProp" Target="../ctrlProps/ctrlProp9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omments" Target="../comments3.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96.xml"/><Relationship Id="rId5" Type="http://schemas.openxmlformats.org/officeDocument/2006/relationships/ctrlProp" Target="../ctrlProps/ctrlProp95.xml"/><Relationship Id="rId4"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EED2-F9C1-45FB-8763-004BDE7AA5C8}">
  <sheetPr>
    <tabColor rgb="FFFFC000"/>
    <pageSetUpPr fitToPage="1"/>
  </sheetPr>
  <dimension ref="A1:Z24"/>
  <sheetViews>
    <sheetView zoomScaleNormal="100" workbookViewId="0">
      <selection activeCell="D4" sqref="D4:U4"/>
    </sheetView>
  </sheetViews>
  <sheetFormatPr defaultColWidth="9" defaultRowHeight="13.5"/>
  <cols>
    <col min="1" max="1" width="1.36328125" style="283" customWidth="1"/>
    <col min="2" max="3" width="9" style="283"/>
    <col min="4" max="4" width="20.453125" style="283" customWidth="1"/>
    <col min="5" max="5" width="3.36328125" style="283" customWidth="1"/>
    <col min="6" max="8" width="3.26953125" style="283" customWidth="1"/>
    <col min="9" max="10" width="3.36328125" style="283" customWidth="1"/>
    <col min="11" max="12" width="3.26953125" style="283" customWidth="1"/>
    <col min="13" max="13" width="3.36328125" style="283" customWidth="1"/>
    <col min="14" max="18" width="6.6328125" style="283" customWidth="1"/>
    <col min="19" max="19" width="3.6328125" style="283" customWidth="1"/>
    <col min="20" max="20" width="3.08984375" style="283" customWidth="1"/>
    <col min="21" max="21" width="3.08984375" style="301" customWidth="1"/>
    <col min="22" max="22" width="58.26953125" style="283" customWidth="1"/>
    <col min="23" max="26" width="10.6328125" style="306" hidden="1" customWidth="1"/>
    <col min="27" max="16384" width="9" style="283"/>
  </cols>
  <sheetData>
    <row r="1" spans="1:26">
      <c r="A1" s="283" t="s">
        <v>228</v>
      </c>
      <c r="U1" s="284" t="s">
        <v>247</v>
      </c>
      <c r="W1" s="240" t="s">
        <v>279</v>
      </c>
      <c r="X1" s="241"/>
      <c r="Y1" s="241"/>
      <c r="Z1" s="241"/>
    </row>
    <row r="2" spans="1:26" s="16" customFormat="1" ht="28.5" customHeight="1">
      <c r="B2" s="454" t="s">
        <v>229</v>
      </c>
      <c r="C2" s="454"/>
      <c r="D2" s="454"/>
      <c r="E2" s="454"/>
      <c r="F2" s="454"/>
      <c r="G2" s="454"/>
      <c r="H2" s="454"/>
      <c r="I2" s="454"/>
      <c r="J2" s="454"/>
      <c r="K2" s="454"/>
      <c r="L2" s="454"/>
      <c r="M2" s="454"/>
      <c r="N2" s="454"/>
      <c r="O2" s="454"/>
      <c r="P2" s="454"/>
      <c r="Q2" s="454"/>
      <c r="R2" s="454"/>
      <c r="S2" s="454"/>
      <c r="T2" s="454"/>
      <c r="U2" s="454"/>
      <c r="W2" s="307"/>
      <c r="X2" s="307"/>
      <c r="Y2" s="307"/>
      <c r="Z2" s="307"/>
    </row>
    <row r="3" spans="1:26" ht="8.5" customHeight="1"/>
    <row r="4" spans="1:26" ht="43.5" customHeight="1">
      <c r="B4" s="17" t="s">
        <v>111</v>
      </c>
      <c r="C4" s="17"/>
      <c r="D4" s="455"/>
      <c r="E4" s="456"/>
      <c r="F4" s="456"/>
      <c r="G4" s="456"/>
      <c r="H4" s="456"/>
      <c r="I4" s="456"/>
      <c r="J4" s="456"/>
      <c r="K4" s="456"/>
      <c r="L4" s="456"/>
      <c r="M4" s="456"/>
      <c r="N4" s="456"/>
      <c r="O4" s="456"/>
      <c r="P4" s="456"/>
      <c r="Q4" s="456"/>
      <c r="R4" s="456"/>
      <c r="S4" s="456"/>
      <c r="T4" s="456"/>
      <c r="U4" s="457"/>
    </row>
    <row r="5" spans="1:26" ht="14.25" customHeight="1"/>
    <row r="6" spans="1:26" ht="21" customHeight="1" thickBot="1">
      <c r="B6" s="283" t="s">
        <v>112</v>
      </c>
    </row>
    <row r="7" spans="1:26" ht="22.5" customHeight="1">
      <c r="B7" s="277"/>
      <c r="C7" s="273"/>
      <c r="D7" s="278"/>
      <c r="E7" s="452" t="s">
        <v>115</v>
      </c>
      <c r="F7" s="453"/>
      <c r="G7" s="453"/>
      <c r="H7" s="453"/>
      <c r="I7" s="453"/>
      <c r="J7" s="273"/>
      <c r="K7" s="273"/>
      <c r="L7" s="18"/>
      <c r="M7" s="19"/>
      <c r="N7" s="273"/>
      <c r="O7" s="273"/>
      <c r="P7" s="273"/>
      <c r="Q7" s="273"/>
      <c r="R7" s="273"/>
      <c r="S7" s="273"/>
      <c r="T7" s="273"/>
      <c r="U7" s="20"/>
      <c r="V7" s="107"/>
    </row>
    <row r="8" spans="1:26" ht="79.5" customHeight="1">
      <c r="B8" s="462" t="s">
        <v>116</v>
      </c>
      <c r="C8" s="463"/>
      <c r="D8" s="464"/>
      <c r="E8" s="465"/>
      <c r="F8" s="466"/>
      <c r="G8" s="466"/>
      <c r="H8" s="466"/>
      <c r="I8" s="466"/>
      <c r="J8" s="466"/>
      <c r="K8" s="466"/>
      <c r="L8" s="467"/>
      <c r="M8" s="467"/>
      <c r="N8" s="467"/>
      <c r="O8" s="467"/>
      <c r="P8" s="467"/>
      <c r="Q8" s="467"/>
      <c r="R8" s="467"/>
      <c r="S8" s="467"/>
      <c r="T8" s="467"/>
      <c r="U8" s="468"/>
      <c r="X8" s="458"/>
      <c r="Y8" s="458"/>
      <c r="Z8" s="458"/>
    </row>
    <row r="9" spans="1:26" ht="22.5" customHeight="1">
      <c r="B9" s="462"/>
      <c r="C9" s="463"/>
      <c r="D9" s="464"/>
      <c r="E9" s="459" t="s">
        <v>117</v>
      </c>
      <c r="F9" s="460"/>
      <c r="G9" s="460"/>
      <c r="H9" s="460"/>
      <c r="I9" s="460"/>
      <c r="J9" s="460"/>
      <c r="K9" s="460"/>
      <c r="L9" s="460"/>
      <c r="M9" s="460"/>
      <c r="N9" s="460"/>
      <c r="O9" s="460"/>
      <c r="P9" s="460"/>
      <c r="Q9" s="460"/>
      <c r="R9" s="460"/>
      <c r="S9" s="460"/>
      <c r="T9" s="460"/>
      <c r="U9" s="461"/>
      <c r="X9" s="308"/>
      <c r="Y9" s="308"/>
      <c r="Z9" s="308"/>
    </row>
    <row r="10" spans="1:26" ht="79.5" customHeight="1">
      <c r="B10" s="462"/>
      <c r="C10" s="463"/>
      <c r="D10" s="464"/>
      <c r="E10" s="469"/>
      <c r="F10" s="470"/>
      <c r="G10" s="470"/>
      <c r="H10" s="470"/>
      <c r="I10" s="470"/>
      <c r="J10" s="470"/>
      <c r="K10" s="470"/>
      <c r="L10" s="470"/>
      <c r="M10" s="470"/>
      <c r="N10" s="470"/>
      <c r="O10" s="470"/>
      <c r="P10" s="470"/>
      <c r="Q10" s="470"/>
      <c r="R10" s="470"/>
      <c r="S10" s="470"/>
      <c r="T10" s="470"/>
      <c r="U10" s="471"/>
      <c r="X10" s="308"/>
      <c r="Y10" s="308"/>
      <c r="Z10" s="308"/>
    </row>
    <row r="11" spans="1:26" ht="21" customHeight="1">
      <c r="B11" s="462"/>
      <c r="C11" s="463"/>
      <c r="D11" s="464"/>
      <c r="E11" s="472" t="s">
        <v>118</v>
      </c>
      <c r="F11" s="473"/>
      <c r="G11" s="473"/>
      <c r="H11" s="473"/>
      <c r="I11" s="473"/>
      <c r="J11" s="473"/>
      <c r="K11" s="473"/>
      <c r="L11" s="474"/>
      <c r="M11" s="474"/>
      <c r="N11" s="474"/>
      <c r="O11" s="474"/>
      <c r="P11" s="474"/>
      <c r="Q11" s="474"/>
      <c r="R11" s="474"/>
      <c r="S11" s="474"/>
      <c r="T11" s="474"/>
      <c r="U11" s="475"/>
      <c r="X11" s="308"/>
      <c r="Y11" s="308"/>
      <c r="Z11" s="308"/>
    </row>
    <row r="12" spans="1:26" ht="23.25" customHeight="1">
      <c r="B12" s="462"/>
      <c r="C12" s="463"/>
      <c r="D12" s="464"/>
      <c r="E12" s="231"/>
      <c r="F12" s="463" t="s">
        <v>119</v>
      </c>
      <c r="G12" s="463"/>
      <c r="H12" s="463"/>
      <c r="I12" s="463"/>
      <c r="J12" s="463"/>
      <c r="K12" s="463"/>
      <c r="L12" s="463"/>
      <c r="M12" s="232"/>
      <c r="N12" s="463" t="s">
        <v>120</v>
      </c>
      <c r="O12" s="463"/>
      <c r="P12" s="463"/>
      <c r="Q12" s="463"/>
      <c r="R12" s="463"/>
      <c r="S12" s="463"/>
      <c r="T12" s="463"/>
      <c r="U12" s="476"/>
      <c r="X12" s="309" t="b">
        <v>0</v>
      </c>
      <c r="Y12" s="309" t="b">
        <v>0</v>
      </c>
    </row>
    <row r="13" spans="1:26" ht="23.25" customHeight="1">
      <c r="B13" s="462"/>
      <c r="C13" s="463"/>
      <c r="D13" s="464"/>
      <c r="E13" s="293"/>
      <c r="F13" s="463" t="s">
        <v>121</v>
      </c>
      <c r="G13" s="463"/>
      <c r="H13" s="463"/>
      <c r="I13" s="463"/>
      <c r="J13" s="463"/>
      <c r="K13" s="463"/>
      <c r="L13" s="463"/>
      <c r="M13" s="463"/>
      <c r="N13" s="463"/>
      <c r="O13" s="463"/>
      <c r="P13" s="463"/>
      <c r="Q13" s="463"/>
      <c r="R13" s="463"/>
      <c r="S13" s="463"/>
      <c r="T13" s="463"/>
      <c r="U13" s="476"/>
      <c r="X13" s="309" t="b">
        <v>0</v>
      </c>
    </row>
    <row r="14" spans="1:26" ht="27" customHeight="1">
      <c r="B14" s="462"/>
      <c r="C14" s="463"/>
      <c r="D14" s="464"/>
      <c r="E14" s="293"/>
      <c r="F14" s="463" t="s">
        <v>349</v>
      </c>
      <c r="G14" s="463"/>
      <c r="H14" s="463"/>
      <c r="I14" s="477"/>
      <c r="J14" s="477"/>
      <c r="K14" s="477"/>
      <c r="L14" s="477"/>
      <c r="M14" s="477"/>
      <c r="N14" s="477"/>
      <c r="O14" s="477"/>
      <c r="P14" s="477"/>
      <c r="Q14" s="477"/>
      <c r="R14" s="21"/>
      <c r="S14" s="21"/>
      <c r="T14" s="21"/>
      <c r="U14" s="22"/>
      <c r="X14" s="309" t="b">
        <v>0</v>
      </c>
    </row>
    <row r="15" spans="1:26" ht="60" customHeight="1">
      <c r="B15" s="478" t="s">
        <v>361</v>
      </c>
      <c r="C15" s="479"/>
      <c r="D15" s="479"/>
      <c r="E15" s="480"/>
      <c r="F15" s="481"/>
      <c r="G15" s="481"/>
      <c r="H15" s="481"/>
      <c r="I15" s="481"/>
      <c r="J15" s="481"/>
      <c r="K15" s="481"/>
      <c r="L15" s="481"/>
      <c r="M15" s="481"/>
      <c r="N15" s="481"/>
      <c r="O15" s="481"/>
      <c r="P15" s="481"/>
      <c r="Q15" s="481"/>
      <c r="R15" s="481"/>
      <c r="S15" s="481"/>
      <c r="T15" s="481"/>
      <c r="U15" s="482"/>
    </row>
    <row r="16" spans="1:26" ht="43.5" customHeight="1">
      <c r="B16" s="478" t="s">
        <v>362</v>
      </c>
      <c r="C16" s="479"/>
      <c r="D16" s="479"/>
      <c r="E16" s="233"/>
      <c r="F16" s="299"/>
      <c r="G16" s="483" t="s">
        <v>113</v>
      </c>
      <c r="H16" s="483"/>
      <c r="I16" s="483"/>
      <c r="J16" s="483"/>
      <c r="K16" s="483"/>
      <c r="L16" s="299"/>
      <c r="M16" s="234"/>
      <c r="N16" s="483" t="s">
        <v>257</v>
      </c>
      <c r="O16" s="483"/>
      <c r="P16" s="483"/>
      <c r="Q16" s="483"/>
      <c r="R16" s="483"/>
      <c r="S16" s="483"/>
      <c r="T16" s="483"/>
      <c r="U16" s="484"/>
      <c r="X16" s="309" t="b">
        <v>0</v>
      </c>
      <c r="Y16" s="309" t="b">
        <v>0</v>
      </c>
    </row>
    <row r="17" spans="2:25" ht="78.75" customHeight="1" thickBot="1">
      <c r="B17" s="489" t="s">
        <v>363</v>
      </c>
      <c r="C17" s="490"/>
      <c r="D17" s="490"/>
      <c r="E17" s="491"/>
      <c r="F17" s="491"/>
      <c r="G17" s="491"/>
      <c r="H17" s="491"/>
      <c r="I17" s="491"/>
      <c r="J17" s="491"/>
      <c r="K17" s="491"/>
      <c r="L17" s="492"/>
      <c r="M17" s="492"/>
      <c r="N17" s="492"/>
      <c r="O17" s="492"/>
      <c r="P17" s="492"/>
      <c r="Q17" s="492"/>
      <c r="R17" s="492"/>
      <c r="S17" s="492"/>
      <c r="T17" s="492"/>
      <c r="U17" s="493"/>
    </row>
    <row r="18" spans="2:25" ht="17.149999999999999" customHeight="1"/>
    <row r="19" spans="2:25" ht="18.75" customHeight="1" thickBot="1">
      <c r="B19" s="283" t="s">
        <v>123</v>
      </c>
      <c r="X19" s="246">
        <f>入力規則!K2</f>
        <v>46195</v>
      </c>
      <c r="Y19" s="311">
        <f>X19</f>
        <v>46195</v>
      </c>
    </row>
    <row r="20" spans="2:25" ht="33.75" customHeight="1">
      <c r="B20" s="494" t="s">
        <v>245</v>
      </c>
      <c r="C20" s="453"/>
      <c r="D20" s="495"/>
      <c r="E20" s="24" t="s">
        <v>0</v>
      </c>
      <c r="F20" s="289"/>
      <c r="G20" s="25"/>
      <c r="H20" s="289" t="s">
        <v>124</v>
      </c>
      <c r="I20" s="32"/>
      <c r="J20" s="25"/>
      <c r="K20" s="289" t="s">
        <v>8</v>
      </c>
      <c r="L20" s="31"/>
      <c r="M20" s="288"/>
      <c r="N20" s="289" t="s">
        <v>125</v>
      </c>
      <c r="O20" s="499"/>
      <c r="P20" s="499"/>
      <c r="Q20" s="499"/>
      <c r="R20" s="499"/>
      <c r="S20" s="499"/>
      <c r="T20" s="499"/>
      <c r="U20" s="500"/>
      <c r="V20" s="107" t="str">
        <f>IF(X20=1,"",IF(X20&lt;X19,"※　令和8年6月22日より前の日付では申請できません",""))</f>
        <v/>
      </c>
      <c r="W20" s="312" t="s">
        <v>278</v>
      </c>
      <c r="X20" s="243">
        <f>IFERROR(DATEVALUE(CONCATENATE(E20,G20,H20,J20,K20,M20,N20)),1)</f>
        <v>1</v>
      </c>
      <c r="Y20" s="311">
        <f>X20</f>
        <v>1</v>
      </c>
    </row>
    <row r="21" spans="2:25" ht="33.65" customHeight="1" thickBot="1">
      <c r="B21" s="496"/>
      <c r="C21" s="497"/>
      <c r="D21" s="498"/>
      <c r="E21" s="501"/>
      <c r="F21" s="502"/>
      <c r="G21" s="26" t="s">
        <v>246</v>
      </c>
      <c r="H21" s="26"/>
      <c r="I21" s="26"/>
      <c r="J21" s="26"/>
      <c r="K21" s="26"/>
      <c r="L21" s="26"/>
      <c r="M21" s="26"/>
      <c r="N21" s="26"/>
      <c r="O21" s="26"/>
      <c r="P21" s="26"/>
      <c r="Q21" s="26"/>
      <c r="R21" s="26"/>
      <c r="S21" s="26"/>
      <c r="T21" s="26"/>
      <c r="U21" s="27"/>
      <c r="X21" s="313" t="b">
        <v>0</v>
      </c>
    </row>
    <row r="23" spans="2:25" ht="18.75" customHeight="1" thickBot="1">
      <c r="B23" s="283" t="s">
        <v>126</v>
      </c>
    </row>
    <row r="24" spans="2:25" ht="36" customHeight="1" thickBot="1">
      <c r="B24" s="485" t="s">
        <v>127</v>
      </c>
      <c r="C24" s="486"/>
      <c r="D24" s="486"/>
      <c r="E24" s="487"/>
      <c r="F24" s="488"/>
      <c r="G24" s="29" t="s">
        <v>128</v>
      </c>
      <c r="H24" s="29"/>
      <c r="I24" s="29"/>
      <c r="J24" s="29"/>
      <c r="K24" s="29"/>
      <c r="L24" s="29"/>
      <c r="M24" s="29"/>
      <c r="N24" s="29"/>
      <c r="O24" s="29"/>
      <c r="P24" s="29"/>
      <c r="Q24" s="29"/>
      <c r="R24" s="29"/>
      <c r="S24" s="29"/>
      <c r="T24" s="29"/>
      <c r="U24" s="30"/>
      <c r="X24" s="309" t="b">
        <v>0</v>
      </c>
    </row>
  </sheetData>
  <sheetProtection algorithmName="SHA-512" hashValue="tR1KYQyxRbV40b8rK+lld+gSmO24w0hYUxZwhXNyBK+cTWbtlbZlLsmTF33mdzNojO1/EowR/O5bBT0tZX42eA==" saltValue="GwLT65gd2SyCQdWlEq5eKg==" spinCount="100000" sheet="1" selectLockedCells="1"/>
  <mergeCells count="26">
    <mergeCell ref="B24:D24"/>
    <mergeCell ref="E24:F24"/>
    <mergeCell ref="B17:D17"/>
    <mergeCell ref="E17:U17"/>
    <mergeCell ref="B20:D21"/>
    <mergeCell ref="O20:U20"/>
    <mergeCell ref="E21:F21"/>
    <mergeCell ref="B15:D15"/>
    <mergeCell ref="E15:U15"/>
    <mergeCell ref="B16:D16"/>
    <mergeCell ref="G16:K16"/>
    <mergeCell ref="N16:U16"/>
    <mergeCell ref="E7:I7"/>
    <mergeCell ref="B2:U2"/>
    <mergeCell ref="D4:U4"/>
    <mergeCell ref="X8:Z8"/>
    <mergeCell ref="E9:U9"/>
    <mergeCell ref="B8:D14"/>
    <mergeCell ref="E8:U8"/>
    <mergeCell ref="E10:U10"/>
    <mergeCell ref="E11:U11"/>
    <mergeCell ref="F12:L12"/>
    <mergeCell ref="N12:U12"/>
    <mergeCell ref="I14:Q14"/>
    <mergeCell ref="F13:U13"/>
    <mergeCell ref="F14:H14"/>
  </mergeCells>
  <phoneticPr fontId="12"/>
  <conditionalFormatting sqref="D4">
    <cfRule type="containsBlanks" dxfId="170" priority="1">
      <formula>LEN(TRIM(D4))=0</formula>
    </cfRule>
  </conditionalFormatting>
  <conditionalFormatting sqref="E8">
    <cfRule type="containsBlanks" dxfId="169" priority="2">
      <formula>LEN(TRIM(E8))=0</formula>
    </cfRule>
  </conditionalFormatting>
  <conditionalFormatting sqref="E10">
    <cfRule type="containsBlanks" dxfId="168" priority="3">
      <formula>LEN(TRIM(E10))=0</formula>
    </cfRule>
  </conditionalFormatting>
  <conditionalFormatting sqref="E15">
    <cfRule type="containsBlanks" dxfId="167" priority="8">
      <formula>LEN(TRIM(E15))=0</formula>
    </cfRule>
  </conditionalFormatting>
  <conditionalFormatting sqref="E16">
    <cfRule type="expression" dxfId="166" priority="13">
      <formula>$X$16=FALSE</formula>
    </cfRule>
  </conditionalFormatting>
  <conditionalFormatting sqref="E16:E17">
    <cfRule type="expression" dxfId="165" priority="11">
      <formula>$Y$16=TRUE</formula>
    </cfRule>
  </conditionalFormatting>
  <conditionalFormatting sqref="E17">
    <cfRule type="expression" dxfId="164" priority="17">
      <formula>$E$17=""</formula>
    </cfRule>
  </conditionalFormatting>
  <conditionalFormatting sqref="E21">
    <cfRule type="expression" dxfId="163" priority="22">
      <formula>$X$21=FALSE</formula>
    </cfRule>
  </conditionalFormatting>
  <conditionalFormatting sqref="E24">
    <cfRule type="expression" dxfId="162" priority="23">
      <formula>$X$24=FALSE</formula>
    </cfRule>
  </conditionalFormatting>
  <conditionalFormatting sqref="G20 J20 M20">
    <cfRule type="containsBlanks" dxfId="161" priority="18">
      <formula>LEN(TRIM(G20))=0</formula>
    </cfRule>
  </conditionalFormatting>
  <conditionalFormatting sqref="I14:Q14">
    <cfRule type="expression" dxfId="160" priority="4">
      <formula>COUNTIF($X$12:$Y$13,FALSE)&lt;&gt;3</formula>
    </cfRule>
    <cfRule type="expression" dxfId="159" priority="6">
      <formula>AND($X$14=TRUE,$I$14&lt;&gt;"")</formula>
    </cfRule>
    <cfRule type="expression" dxfId="158" priority="7">
      <formula>$I$14=""</formula>
    </cfRule>
  </conditionalFormatting>
  <conditionalFormatting sqref="M12 E12:E14">
    <cfRule type="expression" dxfId="157" priority="5">
      <formula>COUNTIF($X$12:$Y$14,FALSE)=4</formula>
    </cfRule>
  </conditionalFormatting>
  <conditionalFormatting sqref="M16">
    <cfRule type="expression" dxfId="156" priority="9">
      <formula>$Y$16=FALSE</formula>
    </cfRule>
    <cfRule type="expression" dxfId="155" priority="12">
      <formula>$X$16=TRUE</formula>
    </cfRule>
  </conditionalFormatting>
  <dataValidations count="1">
    <dataValidation imeMode="hiragana" allowBlank="1" showInputMessage="1" showErrorMessage="1" sqref="D4:U4 I14:Q14 E10:U10 E15:U15 E17:U17 E8:U8" xr:uid="{95BBE112-BA10-4519-87A8-DA73007A4B10}"/>
  </dataValidations>
  <pageMargins left="0.70866141732283472" right="0.31496062992125984" top="0.74803149606299213" bottom="0.74803149606299213" header="0.31496062992125984" footer="0.31496062992125984"/>
  <pageSetup paperSize="9" scale="83" orientation="portrait" blackAndWhite="1" r:id="rId1"/>
  <headerFooter>
    <oddFooter>&amp;C&amp;"ＭＳ Ｐ明朝,標準"加算①</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5811" r:id="rId4" name="Check Box 3">
              <controlPr defaultSize="0" autoFill="0" autoLine="0" autoPict="0">
                <anchor moveWithCells="1">
                  <from>
                    <xdr:col>4</xdr:col>
                    <xdr:colOff>38100</xdr:colOff>
                    <xdr:row>11</xdr:row>
                    <xdr:rowOff>69850</xdr:rowOff>
                  </from>
                  <to>
                    <xdr:col>5</xdr:col>
                    <xdr:colOff>12700</xdr:colOff>
                    <xdr:row>11</xdr:row>
                    <xdr:rowOff>266700</xdr:rowOff>
                  </to>
                </anchor>
              </controlPr>
            </control>
          </mc:Choice>
        </mc:AlternateContent>
        <mc:AlternateContent xmlns:mc="http://schemas.openxmlformats.org/markup-compatibility/2006">
          <mc:Choice Requires="x14">
            <control shapeId="375812" r:id="rId5" name="Check Box 4">
              <controlPr defaultSize="0" autoFill="0" autoLine="0" autoPict="0">
                <anchor moveWithCells="1">
                  <from>
                    <xdr:col>12</xdr:col>
                    <xdr:colOff>12700</xdr:colOff>
                    <xdr:row>11</xdr:row>
                    <xdr:rowOff>69850</xdr:rowOff>
                  </from>
                  <to>
                    <xdr:col>12</xdr:col>
                    <xdr:colOff>228600</xdr:colOff>
                    <xdr:row>11</xdr:row>
                    <xdr:rowOff>266700</xdr:rowOff>
                  </to>
                </anchor>
              </controlPr>
            </control>
          </mc:Choice>
        </mc:AlternateContent>
        <mc:AlternateContent xmlns:mc="http://schemas.openxmlformats.org/markup-compatibility/2006">
          <mc:Choice Requires="x14">
            <control shapeId="375813" r:id="rId6" name="Check Box 5">
              <controlPr defaultSize="0" autoFill="0" autoLine="0" autoPict="0">
                <anchor moveWithCells="1">
                  <from>
                    <xdr:col>4</xdr:col>
                    <xdr:colOff>38100</xdr:colOff>
                    <xdr:row>12</xdr:row>
                    <xdr:rowOff>57150</xdr:rowOff>
                  </from>
                  <to>
                    <xdr:col>5</xdr:col>
                    <xdr:colOff>0</xdr:colOff>
                    <xdr:row>12</xdr:row>
                    <xdr:rowOff>266700</xdr:rowOff>
                  </to>
                </anchor>
              </controlPr>
            </control>
          </mc:Choice>
        </mc:AlternateContent>
        <mc:AlternateContent xmlns:mc="http://schemas.openxmlformats.org/markup-compatibility/2006">
          <mc:Choice Requires="x14">
            <control shapeId="375814" r:id="rId7" name="Check Box 6">
              <controlPr defaultSize="0" autoFill="0" autoLine="0" autoPict="0">
                <anchor moveWithCells="1">
                  <from>
                    <xdr:col>4</xdr:col>
                    <xdr:colOff>38100</xdr:colOff>
                    <xdr:row>13</xdr:row>
                    <xdr:rowOff>57150</xdr:rowOff>
                  </from>
                  <to>
                    <xdr:col>5</xdr:col>
                    <xdr:colOff>38100</xdr:colOff>
                    <xdr:row>13</xdr:row>
                    <xdr:rowOff>247650</xdr:rowOff>
                  </to>
                </anchor>
              </controlPr>
            </control>
          </mc:Choice>
        </mc:AlternateContent>
        <mc:AlternateContent xmlns:mc="http://schemas.openxmlformats.org/markup-compatibility/2006">
          <mc:Choice Requires="x14">
            <control shapeId="375815" r:id="rId8" name="Check Box 7">
              <controlPr defaultSize="0" autoFill="0" autoLine="0" autoPict="0">
                <anchor moveWithCells="1">
                  <from>
                    <xdr:col>4</xdr:col>
                    <xdr:colOff>19050</xdr:colOff>
                    <xdr:row>15</xdr:row>
                    <xdr:rowOff>171450</xdr:rowOff>
                  </from>
                  <to>
                    <xdr:col>4</xdr:col>
                    <xdr:colOff>247650</xdr:colOff>
                    <xdr:row>15</xdr:row>
                    <xdr:rowOff>374650</xdr:rowOff>
                  </to>
                </anchor>
              </controlPr>
            </control>
          </mc:Choice>
        </mc:AlternateContent>
        <mc:AlternateContent xmlns:mc="http://schemas.openxmlformats.org/markup-compatibility/2006">
          <mc:Choice Requires="x14">
            <control shapeId="375816" r:id="rId9" name="Check Box 8">
              <controlPr defaultSize="0" autoFill="0" autoLine="0" autoPict="0">
                <anchor moveWithCells="1">
                  <from>
                    <xdr:col>11</xdr:col>
                    <xdr:colOff>241300</xdr:colOff>
                    <xdr:row>15</xdr:row>
                    <xdr:rowOff>152400</xdr:rowOff>
                  </from>
                  <to>
                    <xdr:col>12</xdr:col>
                    <xdr:colOff>222250</xdr:colOff>
                    <xdr:row>15</xdr:row>
                    <xdr:rowOff>393700</xdr:rowOff>
                  </to>
                </anchor>
              </controlPr>
            </control>
          </mc:Choice>
        </mc:AlternateContent>
        <mc:AlternateContent xmlns:mc="http://schemas.openxmlformats.org/markup-compatibility/2006">
          <mc:Choice Requires="x14">
            <control shapeId="375818" r:id="rId10" name="Check Box 10">
              <controlPr locked="0" defaultSize="0" autoFill="0" autoLine="0" autoPict="0">
                <anchor moveWithCells="1">
                  <from>
                    <xdr:col>4</xdr:col>
                    <xdr:colOff>152400</xdr:colOff>
                    <xdr:row>23</xdr:row>
                    <xdr:rowOff>114300</xdr:rowOff>
                  </from>
                  <to>
                    <xdr:col>5</xdr:col>
                    <xdr:colOff>107950</xdr:colOff>
                    <xdr:row>23</xdr:row>
                    <xdr:rowOff>361950</xdr:rowOff>
                  </to>
                </anchor>
              </controlPr>
            </control>
          </mc:Choice>
        </mc:AlternateContent>
        <mc:AlternateContent xmlns:mc="http://schemas.openxmlformats.org/markup-compatibility/2006">
          <mc:Choice Requires="x14">
            <control shapeId="375817" r:id="rId11" name="Check Box 9">
              <controlPr locked="0" defaultSize="0" autoFill="0" autoLine="0" autoPict="0">
                <anchor moveWithCells="1">
                  <from>
                    <xdr:col>4</xdr:col>
                    <xdr:colOff>146050</xdr:colOff>
                    <xdr:row>20</xdr:row>
                    <xdr:rowOff>76200</xdr:rowOff>
                  </from>
                  <to>
                    <xdr:col>5</xdr:col>
                    <xdr:colOff>107950</xdr:colOff>
                    <xdr:row>20</xdr:row>
                    <xdr:rowOff>317500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E04D8A03-B0C3-406D-9522-C89EAC942444}">
          <x14:formula1>
            <xm:f>入力規則!$F$7:$F$8</xm:f>
          </x14:formula1>
          <xm:sqref>G20</xm:sqref>
        </x14:dataValidation>
        <x14:dataValidation type="list" allowBlank="1" showInputMessage="1" showErrorMessage="1" xr:uid="{495A7FDA-AECD-476A-985E-D95A03693C9D}">
          <x14:formula1>
            <xm:f>入力規則!$G$2:$G$13</xm:f>
          </x14:formula1>
          <xm:sqref>J20</xm:sqref>
        </x14:dataValidation>
        <x14:dataValidation type="list" allowBlank="1" showInputMessage="1" showErrorMessage="1" xr:uid="{C154C972-B621-45D1-BA18-67C62B5ED253}">
          <x14:formula1>
            <xm:f>入力規則!$H$2:$H$32</xm:f>
          </x14:formula1>
          <xm:sqref>M20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81171-559A-4D4B-93F4-3D481BB0D9CB}">
  <sheetPr>
    <tabColor theme="0" tint="-0.499984740745262"/>
  </sheetPr>
  <dimension ref="A1:Z183"/>
  <sheetViews>
    <sheetView topLeftCell="E1" workbookViewId="0"/>
  </sheetViews>
  <sheetFormatPr defaultColWidth="8.90625" defaultRowHeight="13"/>
  <cols>
    <col min="1" max="1" width="20.7265625" hidden="1" customWidth="1"/>
    <col min="2" max="2" width="0" hidden="1" customWidth="1"/>
    <col min="3" max="3" width="13.36328125" hidden="1" customWidth="1"/>
    <col min="4" max="4" width="13.6328125" hidden="1" customWidth="1"/>
    <col min="7" max="7" width="8.90625" style="2"/>
    <col min="11" max="11" width="12.453125" style="6" customWidth="1"/>
    <col min="12" max="12" width="11.6328125" style="6" customWidth="1"/>
    <col min="13" max="13" width="3.453125" bestFit="1" customWidth="1"/>
    <col min="17" max="26" width="8.90625" style="106"/>
  </cols>
  <sheetData>
    <row r="1" spans="1:21" ht="15">
      <c r="A1" s="39" t="s">
        <v>5</v>
      </c>
      <c r="B1" s="8"/>
      <c r="C1" s="39" t="s">
        <v>7</v>
      </c>
      <c r="D1" s="40"/>
      <c r="E1" s="8"/>
      <c r="F1" s="1" t="s">
        <v>1</v>
      </c>
      <c r="G1" s="3" t="s">
        <v>8</v>
      </c>
      <c r="H1" s="1" t="s">
        <v>9</v>
      </c>
      <c r="I1" s="33" t="s">
        <v>258</v>
      </c>
      <c r="J1" s="106"/>
      <c r="K1" s="159" t="s">
        <v>323</v>
      </c>
      <c r="L1" s="160"/>
      <c r="M1" s="106"/>
      <c r="N1" s="106"/>
      <c r="O1" s="8"/>
      <c r="P1" s="8"/>
      <c r="Q1" s="162"/>
      <c r="R1" s="162"/>
      <c r="T1" s="163"/>
      <c r="U1" s="163"/>
    </row>
    <row r="2" spans="1:21" ht="15">
      <c r="A2" s="40" t="s">
        <v>259</v>
      </c>
      <c r="B2" s="8"/>
      <c r="C2" s="41"/>
      <c r="D2" s="40" t="s">
        <v>11</v>
      </c>
      <c r="E2" s="8"/>
      <c r="F2" s="35">
        <v>3</v>
      </c>
      <c r="G2" s="4">
        <v>1</v>
      </c>
      <c r="H2" s="4">
        <v>1</v>
      </c>
      <c r="I2" s="36">
        <v>1</v>
      </c>
      <c r="J2" s="106"/>
      <c r="K2" s="246">
        <v>46195</v>
      </c>
      <c r="L2" s="106"/>
      <c r="M2" s="106"/>
      <c r="N2" s="160"/>
      <c r="O2" s="8"/>
      <c r="P2" s="8"/>
      <c r="Q2" s="162"/>
      <c r="R2" s="164"/>
      <c r="T2" s="163"/>
      <c r="U2" s="165"/>
    </row>
    <row r="3" spans="1:21" ht="15">
      <c r="A3" s="40" t="s">
        <v>260</v>
      </c>
      <c r="B3" s="8"/>
      <c r="C3" s="41"/>
      <c r="D3" s="40" t="s">
        <v>12</v>
      </c>
      <c r="E3" s="8"/>
      <c r="F3" s="35">
        <v>4</v>
      </c>
      <c r="G3" s="4">
        <v>2</v>
      </c>
      <c r="H3" s="4">
        <v>2</v>
      </c>
      <c r="I3" s="36">
        <v>2</v>
      </c>
      <c r="J3" s="106"/>
      <c r="K3" s="161"/>
      <c r="L3" s="106"/>
      <c r="M3" s="106"/>
      <c r="N3" s="160"/>
      <c r="O3" s="8"/>
      <c r="P3" s="8"/>
      <c r="Q3" s="162"/>
      <c r="R3" s="164"/>
      <c r="T3" s="163"/>
      <c r="U3" s="165"/>
    </row>
    <row r="4" spans="1:21" ht="15">
      <c r="A4" s="40" t="s">
        <v>261</v>
      </c>
      <c r="B4" s="8"/>
      <c r="C4" s="41"/>
      <c r="D4" s="40" t="s">
        <v>13</v>
      </c>
      <c r="E4" s="8"/>
      <c r="F4" s="35">
        <v>5</v>
      </c>
      <c r="G4" s="4">
        <v>3</v>
      </c>
      <c r="H4" s="4">
        <v>3</v>
      </c>
      <c r="I4" s="37">
        <v>3</v>
      </c>
      <c r="J4" s="106"/>
      <c r="K4" s="161"/>
      <c r="L4" s="106"/>
      <c r="M4" s="106"/>
      <c r="N4" s="160"/>
      <c r="O4" s="8"/>
      <c r="P4" s="8"/>
      <c r="Q4" s="162"/>
      <c r="R4" s="164"/>
      <c r="T4" s="163"/>
      <c r="U4" s="165"/>
    </row>
    <row r="5" spans="1:21" ht="15">
      <c r="A5" s="40" t="s">
        <v>262</v>
      </c>
      <c r="B5" s="8"/>
      <c r="C5" s="41"/>
      <c r="D5" s="40" t="s">
        <v>14</v>
      </c>
      <c r="E5" s="8"/>
      <c r="F5" s="35">
        <v>6</v>
      </c>
      <c r="G5" s="4">
        <v>4</v>
      </c>
      <c r="H5" s="4">
        <v>4</v>
      </c>
      <c r="I5" s="37">
        <v>4</v>
      </c>
      <c r="J5" s="106"/>
      <c r="K5" s="161"/>
      <c r="L5" s="160"/>
      <c r="M5" s="106"/>
      <c r="N5" s="160"/>
      <c r="O5" s="8"/>
      <c r="P5" s="8"/>
      <c r="Q5" s="162"/>
      <c r="R5" s="164"/>
      <c r="T5" s="163"/>
      <c r="U5" s="165"/>
    </row>
    <row r="6" spans="1:21" ht="15">
      <c r="A6" s="40" t="s">
        <v>263</v>
      </c>
      <c r="B6" s="8"/>
      <c r="C6" s="41"/>
      <c r="D6" s="40" t="s">
        <v>15</v>
      </c>
      <c r="E6" s="8"/>
      <c r="F6" s="35">
        <v>7</v>
      </c>
      <c r="G6" s="4">
        <v>5</v>
      </c>
      <c r="H6" s="4">
        <v>5</v>
      </c>
      <c r="I6" s="37">
        <v>5</v>
      </c>
      <c r="J6" s="106"/>
      <c r="K6" s="160"/>
      <c r="L6" s="106"/>
      <c r="M6" s="106"/>
      <c r="N6" s="160"/>
      <c r="O6" s="8"/>
      <c r="P6" s="8"/>
      <c r="Q6" s="162"/>
      <c r="R6" s="164"/>
      <c r="T6" s="163"/>
      <c r="U6" s="165"/>
    </row>
    <row r="7" spans="1:21" ht="15">
      <c r="A7" s="40" t="s">
        <v>264</v>
      </c>
      <c r="B7" s="8"/>
      <c r="C7" s="41"/>
      <c r="D7" s="40" t="s">
        <v>16</v>
      </c>
      <c r="E7" s="8"/>
      <c r="F7" s="35">
        <v>8</v>
      </c>
      <c r="G7" s="4">
        <v>6</v>
      </c>
      <c r="H7" s="4">
        <v>6</v>
      </c>
      <c r="I7" s="37">
        <v>6</v>
      </c>
      <c r="J7" s="106"/>
      <c r="K7" s="160"/>
      <c r="L7" s="106"/>
      <c r="M7" s="106"/>
      <c r="N7" s="160"/>
      <c r="O7" s="8"/>
      <c r="P7" s="8"/>
      <c r="Q7" s="162"/>
      <c r="R7" s="164"/>
      <c r="T7" s="163"/>
      <c r="U7" s="165"/>
    </row>
    <row r="8" spans="1:21" ht="15">
      <c r="A8" s="40" t="s">
        <v>265</v>
      </c>
      <c r="B8" s="8"/>
      <c r="C8" s="41"/>
      <c r="D8" s="40" t="s">
        <v>17</v>
      </c>
      <c r="E8" s="8"/>
      <c r="F8" s="35">
        <v>9</v>
      </c>
      <c r="G8" s="4">
        <v>7</v>
      </c>
      <c r="H8" s="4">
        <v>7</v>
      </c>
      <c r="I8" s="37">
        <v>7</v>
      </c>
      <c r="J8" s="106"/>
      <c r="K8" s="160"/>
      <c r="L8" s="106"/>
      <c r="M8" s="106"/>
      <c r="N8" s="160"/>
      <c r="O8" s="8"/>
      <c r="P8" s="8"/>
      <c r="Q8" s="162"/>
      <c r="R8" s="164"/>
      <c r="T8" s="163"/>
      <c r="U8" s="165"/>
    </row>
    <row r="9" spans="1:21" ht="15">
      <c r="A9" s="40" t="s">
        <v>266</v>
      </c>
      <c r="B9" s="8"/>
      <c r="C9" s="41"/>
      <c r="D9" s="40" t="s">
        <v>18</v>
      </c>
      <c r="E9" s="8"/>
      <c r="F9" s="38">
        <v>10</v>
      </c>
      <c r="G9" s="4">
        <v>8</v>
      </c>
      <c r="H9" s="4">
        <v>8</v>
      </c>
      <c r="I9" s="37">
        <v>8</v>
      </c>
      <c r="J9" s="106"/>
      <c r="K9" s="160"/>
      <c r="L9" s="160"/>
      <c r="M9" s="106"/>
      <c r="N9" s="160"/>
      <c r="O9" s="8"/>
      <c r="P9" s="8"/>
      <c r="Q9" s="162"/>
      <c r="R9" s="164"/>
      <c r="T9" s="163"/>
      <c r="U9" s="165"/>
    </row>
    <row r="10" spans="1:21" ht="15">
      <c r="A10" s="40" t="s">
        <v>267</v>
      </c>
      <c r="B10" s="8"/>
      <c r="C10" s="41"/>
      <c r="D10" s="40" t="s">
        <v>19</v>
      </c>
      <c r="E10" s="8"/>
      <c r="F10" s="2"/>
      <c r="G10" s="4">
        <v>9</v>
      </c>
      <c r="H10" s="4">
        <v>9</v>
      </c>
      <c r="I10" s="37">
        <v>9</v>
      </c>
      <c r="J10" s="106"/>
      <c r="K10" s="160"/>
      <c r="L10" s="160"/>
      <c r="M10" s="106"/>
      <c r="N10" s="160"/>
      <c r="O10" s="8"/>
      <c r="P10" s="8"/>
      <c r="Q10" s="162"/>
      <c r="R10" s="164"/>
      <c r="T10" s="163"/>
      <c r="U10" s="165"/>
    </row>
    <row r="11" spans="1:21" ht="15">
      <c r="A11" s="40" t="s">
        <v>268</v>
      </c>
      <c r="B11" s="8"/>
      <c r="C11" s="40"/>
      <c r="D11" s="40" t="s">
        <v>20</v>
      </c>
      <c r="E11" s="8"/>
      <c r="F11" s="2"/>
      <c r="G11" s="4">
        <v>10</v>
      </c>
      <c r="H11" s="4">
        <v>10</v>
      </c>
      <c r="I11" s="8"/>
      <c r="J11" s="106"/>
      <c r="K11" s="160"/>
      <c r="L11" s="106"/>
      <c r="M11" s="106"/>
      <c r="N11" s="160"/>
      <c r="O11" s="8"/>
      <c r="P11" s="8"/>
      <c r="Q11" s="162"/>
      <c r="R11" s="164"/>
      <c r="T11" s="163"/>
      <c r="U11" s="165"/>
    </row>
    <row r="12" spans="1:21" ht="15">
      <c r="A12" s="40" t="s">
        <v>6</v>
      </c>
      <c r="B12" s="8"/>
      <c r="C12" s="41"/>
      <c r="D12" s="40" t="s">
        <v>21</v>
      </c>
      <c r="E12" s="8"/>
      <c r="F12" s="2"/>
      <c r="G12" s="4">
        <v>11</v>
      </c>
      <c r="H12" s="4">
        <v>11</v>
      </c>
      <c r="I12" s="8"/>
      <c r="J12" s="106"/>
      <c r="K12" s="160"/>
      <c r="L12" s="160"/>
      <c r="M12" s="106"/>
      <c r="N12" s="160"/>
      <c r="O12" s="8"/>
      <c r="P12" s="8"/>
      <c r="Q12" s="162"/>
      <c r="R12" s="164"/>
      <c r="T12" s="163"/>
      <c r="U12" s="165"/>
    </row>
    <row r="13" spans="1:21" ht="15">
      <c r="A13" s="40" t="s">
        <v>269</v>
      </c>
      <c r="B13" s="8"/>
      <c r="C13" s="41"/>
      <c r="D13" s="40" t="s">
        <v>22</v>
      </c>
      <c r="E13" s="8"/>
      <c r="F13" s="2"/>
      <c r="G13" s="4">
        <v>12</v>
      </c>
      <c r="H13" s="4">
        <v>12</v>
      </c>
      <c r="I13" s="8"/>
      <c r="J13" s="106"/>
      <c r="K13" s="160"/>
      <c r="L13" s="160"/>
      <c r="M13" s="106"/>
      <c r="N13" s="160"/>
      <c r="O13" s="8"/>
      <c r="P13" s="8"/>
      <c r="Q13" s="162"/>
      <c r="R13" s="164"/>
      <c r="T13" s="163"/>
      <c r="U13" s="165"/>
    </row>
    <row r="14" spans="1:21" ht="15">
      <c r="A14" s="40" t="s">
        <v>270</v>
      </c>
      <c r="B14" s="8"/>
      <c r="C14" s="41"/>
      <c r="D14" s="40" t="s">
        <v>23</v>
      </c>
      <c r="E14" s="8"/>
      <c r="F14" s="8"/>
      <c r="H14" s="4">
        <v>13</v>
      </c>
      <c r="I14" s="8"/>
      <c r="J14" s="106"/>
      <c r="K14" s="160"/>
      <c r="L14" s="106"/>
      <c r="M14" s="106"/>
      <c r="N14" s="160"/>
      <c r="O14" s="8"/>
      <c r="P14" s="8"/>
      <c r="Q14" s="162"/>
      <c r="R14" s="164"/>
      <c r="T14" s="163"/>
      <c r="U14" s="165"/>
    </row>
    <row r="15" spans="1:21" ht="15">
      <c r="A15" s="40" t="s">
        <v>271</v>
      </c>
      <c r="B15" s="8"/>
      <c r="C15" s="41"/>
      <c r="D15" s="40" t="s">
        <v>24</v>
      </c>
      <c r="E15" s="8"/>
      <c r="F15" s="8"/>
      <c r="H15" s="4">
        <v>14</v>
      </c>
      <c r="I15" s="8"/>
      <c r="J15" s="8"/>
      <c r="M15" s="8"/>
      <c r="N15" s="8"/>
      <c r="O15" s="8"/>
      <c r="P15" s="8"/>
      <c r="Q15" s="162"/>
      <c r="R15" s="164"/>
      <c r="T15" s="163"/>
      <c r="U15" s="165"/>
    </row>
    <row r="16" spans="1:21" ht="15">
      <c r="A16" s="40" t="s">
        <v>272</v>
      </c>
      <c r="B16" s="8"/>
      <c r="C16" s="41"/>
      <c r="D16" s="40" t="s">
        <v>25</v>
      </c>
      <c r="E16" s="8"/>
      <c r="F16" s="8"/>
      <c r="H16" s="4">
        <v>15</v>
      </c>
      <c r="I16" s="8"/>
      <c r="J16" s="8"/>
      <c r="M16" s="8"/>
      <c r="N16" s="8"/>
      <c r="O16" s="8"/>
      <c r="P16" s="8"/>
      <c r="Q16" s="162"/>
      <c r="R16" s="164"/>
      <c r="T16" s="163"/>
      <c r="U16" s="165"/>
    </row>
    <row r="17" spans="1:21" ht="15">
      <c r="A17" s="40" t="s">
        <v>273</v>
      </c>
      <c r="B17" s="8"/>
      <c r="C17" s="41"/>
      <c r="D17" s="40" t="s">
        <v>26</v>
      </c>
      <c r="E17" s="8"/>
      <c r="F17" s="8"/>
      <c r="H17" s="4">
        <v>16</v>
      </c>
      <c r="I17" s="8"/>
      <c r="J17" s="8"/>
      <c r="M17" s="8"/>
      <c r="N17" s="8"/>
      <c r="O17" s="8"/>
      <c r="P17" s="8"/>
      <c r="Q17" s="162"/>
      <c r="R17" s="164"/>
      <c r="T17" s="163"/>
      <c r="U17" s="165"/>
    </row>
    <row r="18" spans="1:21" ht="15">
      <c r="A18" s="40" t="s">
        <v>274</v>
      </c>
      <c r="B18" s="8"/>
      <c r="C18" s="41"/>
      <c r="D18" s="40" t="s">
        <v>27</v>
      </c>
      <c r="E18" s="8"/>
      <c r="F18" s="8"/>
      <c r="H18" s="4">
        <v>17</v>
      </c>
      <c r="I18" s="8"/>
      <c r="J18" s="8"/>
      <c r="M18" s="8"/>
      <c r="N18" s="8"/>
      <c r="O18" s="8"/>
      <c r="P18" s="8"/>
      <c r="Q18" s="162"/>
      <c r="R18" s="164"/>
      <c r="T18" s="163"/>
      <c r="U18" s="165"/>
    </row>
    <row r="19" spans="1:21" ht="15">
      <c r="A19" s="40" t="s">
        <v>275</v>
      </c>
      <c r="B19" s="8"/>
      <c r="C19" s="41"/>
      <c r="D19" s="40" t="s">
        <v>28</v>
      </c>
      <c r="E19" s="8"/>
      <c r="F19" s="8"/>
      <c r="H19" s="4">
        <v>18</v>
      </c>
      <c r="I19" s="8"/>
      <c r="J19" s="8"/>
      <c r="M19" s="8"/>
      <c r="N19" s="8"/>
      <c r="O19" s="8"/>
      <c r="P19" s="8"/>
      <c r="Q19" s="162"/>
      <c r="R19" s="164"/>
      <c r="T19" s="163"/>
      <c r="U19" s="165"/>
    </row>
    <row r="20" spans="1:21" ht="15">
      <c r="A20" s="40" t="s">
        <v>276</v>
      </c>
      <c r="B20" s="8"/>
      <c r="C20" s="41"/>
      <c r="D20" s="40" t="s">
        <v>29</v>
      </c>
      <c r="E20" s="8"/>
      <c r="F20" s="8"/>
      <c r="H20" s="4">
        <v>19</v>
      </c>
      <c r="I20" s="8"/>
      <c r="J20" s="8"/>
      <c r="M20" s="8"/>
      <c r="N20" s="8"/>
      <c r="O20" s="8"/>
      <c r="P20" s="8"/>
      <c r="Q20" s="162"/>
      <c r="R20" s="164"/>
      <c r="T20" s="163"/>
      <c r="U20" s="165"/>
    </row>
    <row r="21" spans="1:21" ht="15">
      <c r="A21" s="40" t="s">
        <v>277</v>
      </c>
      <c r="B21" s="8"/>
      <c r="C21" s="41"/>
      <c r="D21" s="40" t="s">
        <v>30</v>
      </c>
      <c r="E21" s="8"/>
      <c r="F21" s="8"/>
      <c r="H21" s="4">
        <v>20</v>
      </c>
      <c r="I21" s="8"/>
      <c r="J21" s="8"/>
      <c r="M21" s="8"/>
      <c r="N21" s="8"/>
      <c r="O21" s="8"/>
      <c r="P21" s="8"/>
      <c r="Q21" s="162"/>
      <c r="R21" s="164"/>
      <c r="T21" s="163"/>
      <c r="U21" s="165"/>
    </row>
    <row r="22" spans="1:21" ht="15">
      <c r="A22" s="8"/>
      <c r="B22" s="8"/>
      <c r="C22" s="42"/>
      <c r="D22" s="40" t="s">
        <v>31</v>
      </c>
      <c r="E22" s="8"/>
      <c r="F22" s="8"/>
      <c r="H22" s="4">
        <v>21</v>
      </c>
      <c r="I22" s="8"/>
      <c r="J22" s="8"/>
      <c r="M22" s="8"/>
      <c r="N22" s="8"/>
      <c r="O22" s="8"/>
      <c r="P22" s="8"/>
      <c r="Q22" s="162"/>
      <c r="T22" s="163"/>
      <c r="U22" s="165"/>
    </row>
    <row r="23" spans="1:21" ht="15">
      <c r="A23" s="8"/>
      <c r="B23" s="8"/>
      <c r="C23" s="41"/>
      <c r="D23" s="40" t="s">
        <v>32</v>
      </c>
      <c r="E23" s="8"/>
      <c r="F23" s="8"/>
      <c r="H23" s="4">
        <v>22</v>
      </c>
      <c r="I23" s="8"/>
      <c r="J23" s="8"/>
      <c r="M23" s="8"/>
      <c r="N23" s="8"/>
      <c r="O23" s="8"/>
      <c r="P23" s="8"/>
      <c r="Q23" s="162"/>
      <c r="T23" s="163"/>
      <c r="U23" s="165"/>
    </row>
    <row r="24" spans="1:21" ht="15">
      <c r="A24" s="8"/>
      <c r="B24" s="8"/>
      <c r="C24" s="41"/>
      <c r="D24" s="40" t="s">
        <v>33</v>
      </c>
      <c r="E24" s="8"/>
      <c r="F24" s="8"/>
      <c r="H24" s="4">
        <v>23</v>
      </c>
      <c r="I24" s="8"/>
      <c r="J24" s="8"/>
      <c r="M24" s="8"/>
      <c r="N24" s="8"/>
      <c r="O24" s="8"/>
      <c r="P24" s="8"/>
      <c r="Q24" s="162"/>
      <c r="T24" s="163"/>
      <c r="U24" s="165"/>
    </row>
    <row r="25" spans="1:21" ht="15">
      <c r="A25" s="8"/>
      <c r="B25" s="8"/>
      <c r="C25" s="41"/>
      <c r="D25" s="40" t="s">
        <v>34</v>
      </c>
      <c r="E25" s="8"/>
      <c r="F25" s="8"/>
      <c r="H25" s="4">
        <v>24</v>
      </c>
      <c r="I25" s="8"/>
      <c r="J25" s="8"/>
      <c r="M25" s="8"/>
      <c r="N25" s="8"/>
      <c r="O25" s="8"/>
      <c r="P25" s="8"/>
      <c r="T25" s="163"/>
      <c r="U25" s="165"/>
    </row>
    <row r="26" spans="1:21" ht="15">
      <c r="A26" s="8"/>
      <c r="B26" s="8"/>
      <c r="C26" s="43"/>
      <c r="D26" s="40" t="s">
        <v>35</v>
      </c>
      <c r="E26" s="8"/>
      <c r="F26" s="8"/>
      <c r="H26" s="4">
        <v>25</v>
      </c>
      <c r="I26" s="8"/>
      <c r="J26" s="8"/>
      <c r="M26" s="8"/>
      <c r="N26" s="8"/>
      <c r="O26" s="8"/>
      <c r="P26" s="8"/>
      <c r="T26" s="163"/>
      <c r="U26" s="165"/>
    </row>
    <row r="27" spans="1:21" ht="15">
      <c r="A27" s="8"/>
      <c r="B27" s="8"/>
      <c r="C27" s="41"/>
      <c r="D27" s="40" t="s">
        <v>36</v>
      </c>
      <c r="E27" s="8"/>
      <c r="F27" s="8"/>
      <c r="H27" s="4">
        <v>26</v>
      </c>
      <c r="I27" s="8"/>
      <c r="J27" s="8"/>
      <c r="M27" s="8"/>
      <c r="N27" s="8"/>
      <c r="O27" s="8"/>
      <c r="P27" s="8"/>
      <c r="T27" s="163"/>
      <c r="U27" s="165"/>
    </row>
    <row r="28" spans="1:21" ht="15">
      <c r="A28" s="8"/>
      <c r="B28" s="8"/>
      <c r="C28" s="41"/>
      <c r="D28" s="40" t="s">
        <v>37</v>
      </c>
      <c r="E28" s="8"/>
      <c r="F28" s="8"/>
      <c r="H28" s="4">
        <v>27</v>
      </c>
      <c r="I28" s="8"/>
      <c r="J28" s="8"/>
      <c r="M28" s="8"/>
      <c r="N28" s="8"/>
      <c r="O28" s="8"/>
      <c r="P28" s="8"/>
      <c r="T28" s="163"/>
      <c r="U28" s="165"/>
    </row>
    <row r="29" spans="1:21" ht="15">
      <c r="A29" s="8"/>
      <c r="B29" s="8"/>
      <c r="C29" s="41"/>
      <c r="D29" s="40" t="s">
        <v>38</v>
      </c>
      <c r="E29" s="8"/>
      <c r="F29" s="8"/>
      <c r="H29" s="4">
        <v>28</v>
      </c>
      <c r="I29" s="8"/>
      <c r="J29" s="8"/>
      <c r="M29" s="8"/>
      <c r="N29" s="8"/>
      <c r="O29" s="8"/>
      <c r="P29" s="8"/>
      <c r="T29" s="163"/>
      <c r="U29" s="165"/>
    </row>
    <row r="30" spans="1:21" ht="15">
      <c r="A30" s="8"/>
      <c r="B30" s="8"/>
      <c r="C30" s="41"/>
      <c r="D30" s="40" t="s">
        <v>39</v>
      </c>
      <c r="E30" s="8"/>
      <c r="F30" s="8"/>
      <c r="H30" s="4">
        <v>29</v>
      </c>
      <c r="I30" s="8"/>
      <c r="J30" s="8"/>
      <c r="M30" s="8"/>
      <c r="N30" s="8"/>
      <c r="O30" s="8"/>
      <c r="P30" s="8"/>
      <c r="T30" s="163"/>
      <c r="U30" s="165"/>
    </row>
    <row r="31" spans="1:21" ht="15">
      <c r="A31" s="8"/>
      <c r="B31" s="8"/>
      <c r="C31" s="41"/>
      <c r="D31" s="40" t="s">
        <v>40</v>
      </c>
      <c r="E31" s="8"/>
      <c r="F31" s="8"/>
      <c r="H31" s="4">
        <v>30</v>
      </c>
      <c r="I31" s="8"/>
      <c r="J31" s="8"/>
      <c r="M31" s="8"/>
      <c r="N31" s="8"/>
      <c r="O31" s="8"/>
      <c r="P31" s="8"/>
      <c r="T31" s="163"/>
      <c r="U31" s="165"/>
    </row>
    <row r="32" spans="1:21" ht="15">
      <c r="A32" s="8"/>
      <c r="B32" s="8"/>
      <c r="C32" s="41"/>
      <c r="D32" s="40" t="s">
        <v>41</v>
      </c>
      <c r="E32" s="8"/>
      <c r="F32" s="8"/>
      <c r="H32" s="4">
        <v>31</v>
      </c>
      <c r="I32" s="8"/>
      <c r="J32" s="8"/>
      <c r="M32" s="8"/>
      <c r="N32" s="8"/>
      <c r="O32" s="8"/>
      <c r="P32" s="8"/>
      <c r="T32" s="163"/>
      <c r="U32" s="165"/>
    </row>
    <row r="33" spans="1:21" ht="15">
      <c r="A33" s="8"/>
      <c r="B33" s="8"/>
      <c r="C33" s="41"/>
      <c r="D33" s="40" t="s">
        <v>42</v>
      </c>
      <c r="E33" s="8"/>
      <c r="F33" s="8"/>
      <c r="H33" s="8"/>
      <c r="I33" s="8"/>
      <c r="J33" s="8"/>
      <c r="M33" s="8"/>
      <c r="N33" s="8"/>
      <c r="O33" s="8"/>
      <c r="P33" s="8"/>
      <c r="T33" s="163"/>
      <c r="U33" s="165"/>
    </row>
    <row r="34" spans="1:21" ht="15">
      <c r="A34" s="8"/>
      <c r="B34" s="8"/>
      <c r="C34" s="41"/>
      <c r="D34" s="40" t="s">
        <v>43</v>
      </c>
      <c r="E34" s="8"/>
      <c r="F34" s="8"/>
      <c r="H34" s="8"/>
      <c r="I34" s="8"/>
      <c r="J34" s="8"/>
      <c r="M34" s="8"/>
      <c r="N34" s="8"/>
      <c r="O34" s="8"/>
      <c r="P34" s="8"/>
      <c r="T34" s="163"/>
      <c r="U34" s="165"/>
    </row>
    <row r="35" spans="1:21" ht="15">
      <c r="A35" s="8"/>
      <c r="B35" s="8"/>
      <c r="C35" s="41"/>
      <c r="D35" s="40" t="s">
        <v>44</v>
      </c>
      <c r="E35" s="8"/>
      <c r="F35" s="8"/>
      <c r="H35" s="8"/>
      <c r="I35" s="8"/>
      <c r="J35" s="8"/>
      <c r="M35" s="8"/>
      <c r="N35" s="8"/>
      <c r="O35" s="8"/>
      <c r="P35" s="8"/>
      <c r="T35" s="163"/>
      <c r="U35" s="165"/>
    </row>
    <row r="36" spans="1:21" ht="15">
      <c r="A36" s="8"/>
      <c r="B36" s="8"/>
      <c r="C36" s="41"/>
      <c r="D36" s="40" t="s">
        <v>45</v>
      </c>
      <c r="E36" s="8"/>
      <c r="F36" s="8"/>
      <c r="H36" s="8"/>
      <c r="I36" s="8"/>
      <c r="J36" s="8"/>
      <c r="M36" s="8"/>
      <c r="N36" s="8"/>
      <c r="O36" s="8"/>
      <c r="P36" s="8"/>
      <c r="T36" s="163"/>
      <c r="U36" s="165"/>
    </row>
    <row r="37" spans="1:21" ht="15">
      <c r="A37" s="8"/>
      <c r="B37" s="8"/>
      <c r="C37" s="41"/>
      <c r="D37" s="40" t="s">
        <v>46</v>
      </c>
      <c r="E37" s="8"/>
      <c r="F37" s="8"/>
      <c r="H37" s="8"/>
      <c r="I37" s="8"/>
      <c r="J37" s="8"/>
      <c r="M37" s="8"/>
      <c r="N37" s="8"/>
      <c r="O37" s="8"/>
      <c r="P37" s="8"/>
      <c r="T37" s="163"/>
      <c r="U37" s="165"/>
    </row>
    <row r="38" spans="1:21" ht="15">
      <c r="A38" s="8"/>
      <c r="B38" s="8"/>
      <c r="C38" s="41"/>
      <c r="D38" s="40" t="s">
        <v>47</v>
      </c>
      <c r="E38" s="8"/>
      <c r="F38" s="8"/>
      <c r="H38" s="8"/>
      <c r="I38" s="8"/>
      <c r="J38" s="8"/>
      <c r="M38" s="8"/>
      <c r="N38" s="8"/>
      <c r="O38" s="8"/>
      <c r="P38" s="8"/>
      <c r="T38" s="163"/>
      <c r="U38" s="165"/>
    </row>
    <row r="39" spans="1:21" ht="15">
      <c r="A39" s="8"/>
      <c r="B39" s="8"/>
      <c r="C39" s="41"/>
      <c r="D39" s="40" t="s">
        <v>48</v>
      </c>
      <c r="E39" s="8"/>
      <c r="F39" s="8"/>
      <c r="H39" s="8"/>
      <c r="I39" s="8"/>
      <c r="J39" s="8"/>
      <c r="M39" s="8"/>
      <c r="N39" s="8"/>
      <c r="O39" s="8"/>
      <c r="P39" s="8"/>
      <c r="T39" s="163"/>
      <c r="U39" s="165"/>
    </row>
    <row r="40" spans="1:21" ht="15">
      <c r="A40" s="8"/>
      <c r="B40" s="8"/>
      <c r="C40" s="41"/>
      <c r="D40" s="40" t="s">
        <v>49</v>
      </c>
      <c r="E40" s="8"/>
      <c r="F40" s="8"/>
      <c r="H40" s="8"/>
      <c r="I40" s="8"/>
      <c r="J40" s="8"/>
      <c r="M40" s="8"/>
      <c r="N40" s="8"/>
      <c r="O40" s="8"/>
      <c r="P40" s="8"/>
      <c r="T40" s="163"/>
      <c r="U40" s="165"/>
    </row>
    <row r="41" spans="1:21" ht="15">
      <c r="A41" s="8"/>
      <c r="B41" s="8"/>
      <c r="C41" s="41"/>
      <c r="D41" s="40" t="s">
        <v>50</v>
      </c>
      <c r="E41" s="8"/>
      <c r="F41" s="8"/>
      <c r="H41" s="8"/>
      <c r="I41" s="8"/>
      <c r="J41" s="8"/>
      <c r="M41" s="8"/>
      <c r="N41" s="8"/>
      <c r="O41" s="8"/>
      <c r="P41" s="8"/>
      <c r="T41" s="163"/>
      <c r="U41" s="165"/>
    </row>
    <row r="42" spans="1:21" ht="15">
      <c r="A42" s="8"/>
      <c r="B42" s="8"/>
      <c r="C42" s="41"/>
      <c r="D42" s="40" t="s">
        <v>51</v>
      </c>
      <c r="E42" s="8"/>
      <c r="F42" s="8"/>
      <c r="H42" s="8"/>
      <c r="I42" s="8"/>
      <c r="J42" s="8"/>
      <c r="M42" s="8"/>
      <c r="N42" s="8"/>
      <c r="O42" s="8"/>
      <c r="P42" s="8"/>
      <c r="T42" s="163"/>
      <c r="U42" s="165"/>
    </row>
    <row r="43" spans="1:21" ht="15">
      <c r="A43" s="8"/>
      <c r="B43" s="8"/>
      <c r="C43" s="41"/>
      <c r="D43" s="40" t="s">
        <v>52</v>
      </c>
      <c r="E43" s="8"/>
      <c r="F43" s="8"/>
      <c r="H43" s="8"/>
      <c r="I43" s="8"/>
      <c r="J43" s="8"/>
      <c r="M43" s="8"/>
      <c r="N43" s="8"/>
      <c r="O43" s="8"/>
      <c r="P43" s="8"/>
      <c r="T43" s="163"/>
      <c r="U43" s="165"/>
    </row>
    <row r="44" spans="1:21" ht="15">
      <c r="A44" s="8"/>
      <c r="B44" s="8"/>
      <c r="C44" s="41"/>
      <c r="D44" s="40" t="s">
        <v>53</v>
      </c>
      <c r="E44" s="8"/>
      <c r="F44" s="8"/>
      <c r="H44" s="8"/>
      <c r="I44" s="8"/>
      <c r="J44" s="8"/>
      <c r="M44" s="8"/>
      <c r="N44" s="8"/>
      <c r="O44" s="8"/>
      <c r="P44" s="8"/>
      <c r="T44" s="163"/>
      <c r="U44" s="165"/>
    </row>
    <row r="45" spans="1:21" ht="15">
      <c r="A45" s="8"/>
      <c r="B45" s="8"/>
      <c r="C45" s="41"/>
      <c r="D45" s="40" t="s">
        <v>54</v>
      </c>
      <c r="E45" s="8"/>
      <c r="F45" s="8"/>
      <c r="H45" s="8"/>
      <c r="I45" s="8"/>
      <c r="J45" s="8"/>
      <c r="M45" s="8"/>
      <c r="N45" s="8"/>
      <c r="O45" s="8"/>
      <c r="P45" s="8"/>
      <c r="T45" s="163"/>
      <c r="U45" s="165"/>
    </row>
    <row r="46" spans="1:21" ht="15">
      <c r="A46" s="8"/>
      <c r="B46" s="8"/>
      <c r="C46" s="41"/>
      <c r="D46" s="40" t="s">
        <v>55</v>
      </c>
      <c r="E46" s="8"/>
      <c r="F46" s="8"/>
      <c r="H46" s="8"/>
      <c r="I46" s="8"/>
      <c r="J46" s="8"/>
      <c r="M46" s="8"/>
      <c r="N46" s="8"/>
      <c r="O46" s="8"/>
      <c r="P46" s="8"/>
      <c r="T46" s="163"/>
      <c r="U46" s="165"/>
    </row>
    <row r="47" spans="1:21" ht="15">
      <c r="A47" s="8"/>
      <c r="B47" s="8"/>
      <c r="C47" s="41"/>
      <c r="D47" s="40" t="s">
        <v>56</v>
      </c>
      <c r="E47" s="8"/>
      <c r="F47" s="8"/>
      <c r="H47" s="8"/>
      <c r="I47" s="8"/>
      <c r="J47" s="8"/>
      <c r="M47" s="8"/>
      <c r="N47" s="8"/>
      <c r="O47" s="8"/>
      <c r="P47" s="8"/>
      <c r="T47" s="163"/>
      <c r="U47" s="165"/>
    </row>
    <row r="48" spans="1:21" ht="15">
      <c r="A48" s="8"/>
      <c r="B48" s="8"/>
      <c r="C48" s="41"/>
      <c r="D48" s="40" t="s">
        <v>57</v>
      </c>
      <c r="E48" s="8"/>
      <c r="F48" s="8"/>
      <c r="H48" s="8"/>
      <c r="I48" s="8"/>
      <c r="J48" s="8"/>
      <c r="M48" s="8"/>
      <c r="N48" s="8"/>
      <c r="O48" s="8"/>
      <c r="P48" s="8"/>
      <c r="T48" s="163"/>
      <c r="U48" s="165"/>
    </row>
    <row r="49" spans="1:21" ht="15">
      <c r="A49" s="8"/>
      <c r="B49" s="8"/>
      <c r="C49" s="41"/>
      <c r="D49" s="40" t="s">
        <v>58</v>
      </c>
      <c r="E49" s="8"/>
      <c r="F49" s="8"/>
      <c r="H49" s="8"/>
      <c r="I49" s="8"/>
      <c r="J49" s="8"/>
      <c r="M49" s="8"/>
      <c r="N49" s="8"/>
      <c r="O49" s="8"/>
      <c r="P49" s="8"/>
      <c r="T49" s="163"/>
      <c r="U49" s="165"/>
    </row>
    <row r="50" spans="1:21" ht="15">
      <c r="A50" s="8"/>
      <c r="B50" s="8"/>
      <c r="C50" s="41"/>
      <c r="D50" s="40" t="s">
        <v>59</v>
      </c>
      <c r="E50" s="8"/>
      <c r="F50" s="8"/>
      <c r="H50" s="8"/>
      <c r="I50" s="8"/>
      <c r="J50" s="8"/>
      <c r="M50" s="8"/>
      <c r="N50" s="8"/>
      <c r="O50" s="8"/>
      <c r="P50" s="8"/>
      <c r="T50" s="163"/>
      <c r="U50" s="165"/>
    </row>
    <row r="51" spans="1:21" ht="15">
      <c r="A51" s="8"/>
      <c r="B51" s="8"/>
      <c r="C51" s="41"/>
      <c r="D51" s="40" t="s">
        <v>60</v>
      </c>
      <c r="E51" s="8"/>
      <c r="F51" s="8"/>
      <c r="H51" s="8"/>
      <c r="I51" s="8"/>
      <c r="J51" s="8"/>
      <c r="M51" s="8"/>
      <c r="N51" s="8"/>
      <c r="O51" s="8"/>
      <c r="P51" s="8"/>
      <c r="T51" s="163"/>
      <c r="U51" s="165"/>
    </row>
    <row r="52" spans="1:21" ht="15">
      <c r="A52" s="8"/>
      <c r="B52" s="8"/>
      <c r="C52" s="41"/>
      <c r="D52" s="40" t="s">
        <v>61</v>
      </c>
      <c r="E52" s="8"/>
      <c r="F52" s="8"/>
      <c r="H52" s="8"/>
      <c r="I52" s="8"/>
      <c r="J52" s="8"/>
      <c r="M52" s="8"/>
      <c r="N52" s="8"/>
      <c r="O52" s="8"/>
      <c r="P52" s="8"/>
      <c r="T52" s="163"/>
      <c r="U52" s="165"/>
    </row>
    <row r="53" spans="1:21" ht="15">
      <c r="A53" s="8"/>
      <c r="B53" s="8"/>
      <c r="C53" s="41"/>
      <c r="D53" s="40" t="s">
        <v>62</v>
      </c>
      <c r="E53" s="8"/>
      <c r="F53" s="8"/>
      <c r="H53" s="8"/>
      <c r="I53" s="8"/>
      <c r="J53" s="8"/>
      <c r="M53" s="8"/>
      <c r="N53" s="8"/>
      <c r="O53" s="8"/>
      <c r="P53" s="8"/>
      <c r="T53" s="163"/>
      <c r="U53" s="165"/>
    </row>
    <row r="54" spans="1:21" ht="15">
      <c r="A54" s="8"/>
      <c r="B54" s="8"/>
      <c r="C54" s="41"/>
      <c r="D54" s="40" t="s">
        <v>63</v>
      </c>
      <c r="E54" s="8"/>
      <c r="F54" s="8"/>
      <c r="H54" s="8"/>
      <c r="I54" s="8"/>
      <c r="J54" s="8"/>
      <c r="M54" s="8"/>
      <c r="N54" s="8"/>
      <c r="O54" s="8"/>
      <c r="P54" s="8"/>
      <c r="T54" s="163"/>
      <c r="U54" s="165"/>
    </row>
    <row r="55" spans="1:21" ht="15">
      <c r="A55" s="8"/>
      <c r="B55" s="8"/>
      <c r="C55" s="41"/>
      <c r="D55" s="40" t="s">
        <v>64</v>
      </c>
      <c r="E55" s="8"/>
      <c r="F55" s="8"/>
      <c r="H55" s="8"/>
      <c r="I55" s="8"/>
      <c r="J55" s="8"/>
      <c r="M55" s="8"/>
      <c r="N55" s="8"/>
      <c r="O55" s="8"/>
      <c r="P55" s="8"/>
      <c r="T55" s="163"/>
      <c r="U55" s="165"/>
    </row>
    <row r="56" spans="1:21" ht="15">
      <c r="A56" s="8"/>
      <c r="B56" s="8"/>
      <c r="C56" s="41"/>
      <c r="D56" s="40" t="s">
        <v>65</v>
      </c>
      <c r="E56" s="8"/>
      <c r="F56" s="8"/>
      <c r="H56" s="8"/>
      <c r="I56" s="8"/>
      <c r="J56" s="8"/>
      <c r="M56" s="8"/>
      <c r="N56" s="8"/>
      <c r="O56" s="8"/>
      <c r="P56" s="8"/>
      <c r="T56" s="163"/>
      <c r="U56" s="165"/>
    </row>
    <row r="57" spans="1:21" ht="15">
      <c r="A57" s="8"/>
      <c r="B57" s="8"/>
      <c r="C57" s="41"/>
      <c r="D57" s="40" t="s">
        <v>66</v>
      </c>
      <c r="E57" s="8"/>
      <c r="F57" s="8"/>
      <c r="H57" s="8"/>
      <c r="I57" s="8"/>
      <c r="J57" s="8"/>
      <c r="M57" s="8"/>
      <c r="N57" s="8"/>
      <c r="O57" s="8"/>
      <c r="P57" s="8"/>
      <c r="T57" s="163"/>
      <c r="U57" s="165"/>
    </row>
    <row r="58" spans="1:21" ht="15">
      <c r="A58" s="8"/>
      <c r="B58" s="8"/>
      <c r="C58" s="41"/>
      <c r="D58" s="40" t="s">
        <v>67</v>
      </c>
      <c r="E58" s="8"/>
      <c r="F58" s="8"/>
      <c r="H58" s="8"/>
      <c r="I58" s="8"/>
      <c r="J58" s="8"/>
      <c r="M58" s="8"/>
      <c r="N58" s="8"/>
      <c r="O58" s="8"/>
      <c r="P58" s="8"/>
      <c r="T58" s="163"/>
      <c r="U58" s="165"/>
    </row>
    <row r="59" spans="1:21" ht="15">
      <c r="A59" s="8"/>
      <c r="B59" s="8"/>
      <c r="C59" s="41"/>
      <c r="D59" s="40" t="s">
        <v>68</v>
      </c>
      <c r="E59" s="8"/>
      <c r="F59" s="8"/>
      <c r="H59" s="8"/>
      <c r="I59" s="8"/>
      <c r="J59" s="8"/>
      <c r="M59" s="8"/>
      <c r="N59" s="8"/>
      <c r="O59" s="8"/>
      <c r="P59" s="8"/>
      <c r="T59" s="163"/>
      <c r="U59" s="165"/>
    </row>
    <row r="60" spans="1:21" ht="15">
      <c r="A60" s="8"/>
      <c r="B60" s="8"/>
      <c r="C60" s="41"/>
      <c r="D60" s="40" t="s">
        <v>69</v>
      </c>
      <c r="E60" s="8"/>
      <c r="F60" s="8"/>
      <c r="H60" s="8"/>
      <c r="I60" s="8"/>
      <c r="J60" s="8"/>
      <c r="M60" s="8"/>
      <c r="N60" s="8"/>
      <c r="O60" s="8"/>
      <c r="P60" s="8"/>
      <c r="T60" s="163"/>
      <c r="U60" s="165"/>
    </row>
    <row r="61" spans="1:21" ht="15">
      <c r="A61" s="8"/>
      <c r="B61" s="8"/>
      <c r="C61" s="41"/>
      <c r="D61" s="40" t="s">
        <v>70</v>
      </c>
      <c r="E61" s="8"/>
      <c r="F61" s="8"/>
      <c r="H61" s="8"/>
      <c r="I61" s="8"/>
      <c r="J61" s="8"/>
      <c r="M61" s="8"/>
      <c r="N61" s="8"/>
      <c r="O61" s="8"/>
      <c r="P61" s="8"/>
      <c r="T61" s="163"/>
      <c r="U61" s="165"/>
    </row>
    <row r="62" spans="1:21" ht="15">
      <c r="A62" s="8"/>
      <c r="B62" s="8"/>
      <c r="C62" s="41"/>
      <c r="D62" s="40" t="s">
        <v>71</v>
      </c>
      <c r="E62" s="8"/>
      <c r="F62" s="8"/>
      <c r="H62" s="8"/>
      <c r="I62" s="8"/>
      <c r="J62" s="8"/>
      <c r="M62" s="8"/>
      <c r="N62" s="8"/>
      <c r="O62" s="8"/>
      <c r="P62" s="8"/>
      <c r="T62" s="163"/>
      <c r="U62" s="165"/>
    </row>
    <row r="63" spans="1:21" ht="15">
      <c r="A63" s="8"/>
      <c r="B63" s="8"/>
      <c r="C63" s="41"/>
      <c r="D63" s="40" t="s">
        <v>72</v>
      </c>
      <c r="E63" s="8"/>
      <c r="F63" s="8"/>
      <c r="H63" s="8"/>
      <c r="I63" s="8"/>
      <c r="J63" s="8"/>
      <c r="M63" s="8"/>
      <c r="N63" s="8"/>
      <c r="O63" s="8"/>
      <c r="P63" s="8"/>
      <c r="T63" s="163"/>
      <c r="U63" s="165"/>
    </row>
    <row r="64" spans="1:21" ht="15">
      <c r="A64" s="8"/>
      <c r="B64" s="8"/>
      <c r="C64" s="41"/>
      <c r="D64" s="40" t="s">
        <v>73</v>
      </c>
      <c r="E64" s="8"/>
      <c r="F64" s="8"/>
      <c r="H64" s="8"/>
      <c r="I64" s="8"/>
      <c r="J64" s="8"/>
      <c r="M64" s="8"/>
      <c r="N64" s="8"/>
      <c r="O64" s="8"/>
      <c r="P64" s="8"/>
      <c r="T64" s="163"/>
      <c r="U64" s="165"/>
    </row>
    <row r="65" spans="1:21" ht="15">
      <c r="A65" s="8"/>
      <c r="B65" s="8"/>
      <c r="C65" s="41"/>
      <c r="D65" s="40" t="s">
        <v>74</v>
      </c>
      <c r="E65" s="8"/>
      <c r="F65" s="8"/>
      <c r="H65" s="8"/>
      <c r="I65" s="8"/>
      <c r="J65" s="8"/>
      <c r="M65" s="8"/>
      <c r="N65" s="8"/>
      <c r="O65" s="8"/>
      <c r="P65" s="8"/>
      <c r="T65" s="163"/>
      <c r="U65" s="165"/>
    </row>
    <row r="66" spans="1:21" ht="15">
      <c r="A66" s="8"/>
      <c r="B66" s="8"/>
      <c r="C66" s="41"/>
      <c r="D66" s="40" t="s">
        <v>75</v>
      </c>
      <c r="E66" s="8"/>
      <c r="F66" s="8"/>
      <c r="H66" s="8"/>
      <c r="I66" s="8"/>
      <c r="J66" s="8"/>
      <c r="M66" s="8"/>
      <c r="N66" s="8"/>
      <c r="O66" s="8"/>
      <c r="P66" s="8"/>
      <c r="T66" s="163"/>
      <c r="U66" s="165"/>
    </row>
    <row r="67" spans="1:21" ht="15">
      <c r="A67" s="8"/>
      <c r="B67" s="8"/>
      <c r="C67" s="41"/>
      <c r="D67" s="40" t="s">
        <v>76</v>
      </c>
      <c r="E67" s="8"/>
      <c r="F67" s="8"/>
      <c r="H67" s="8"/>
      <c r="I67" s="8"/>
      <c r="J67" s="8"/>
      <c r="M67" s="8"/>
      <c r="N67" s="8"/>
      <c r="O67" s="8"/>
      <c r="P67" s="8"/>
      <c r="T67" s="163"/>
      <c r="U67" s="165"/>
    </row>
    <row r="68" spans="1:21" ht="15">
      <c r="A68" s="8"/>
      <c r="B68" s="8"/>
      <c r="C68" s="41"/>
      <c r="D68" s="40" t="s">
        <v>77</v>
      </c>
      <c r="E68" s="8"/>
      <c r="F68" s="8"/>
      <c r="H68" s="8"/>
      <c r="I68" s="8"/>
      <c r="J68" s="8"/>
      <c r="M68" s="8"/>
      <c r="N68" s="8"/>
      <c r="O68" s="8"/>
      <c r="P68" s="8"/>
      <c r="T68" s="163"/>
      <c r="U68" s="165"/>
    </row>
    <row r="69" spans="1:21" ht="15">
      <c r="A69" s="8"/>
      <c r="B69" s="8"/>
      <c r="C69" s="41"/>
      <c r="D69" s="40" t="s">
        <v>78</v>
      </c>
      <c r="E69" s="8"/>
      <c r="F69" s="8"/>
      <c r="H69" s="8"/>
      <c r="I69" s="8"/>
      <c r="J69" s="8"/>
      <c r="M69" s="8"/>
      <c r="N69" s="8"/>
      <c r="O69" s="8"/>
      <c r="P69" s="8"/>
      <c r="T69" s="163"/>
      <c r="U69" s="165"/>
    </row>
    <row r="70" spans="1:21" ht="15">
      <c r="A70" s="8"/>
      <c r="B70" s="8"/>
      <c r="C70" s="41"/>
      <c r="D70" s="40" t="s">
        <v>79</v>
      </c>
      <c r="E70" s="8"/>
      <c r="F70" s="8"/>
      <c r="H70" s="8"/>
      <c r="I70" s="8"/>
      <c r="J70" s="8"/>
      <c r="M70" s="8"/>
      <c r="N70" s="8"/>
      <c r="O70" s="8"/>
      <c r="P70" s="8"/>
      <c r="T70" s="163"/>
      <c r="U70" s="165"/>
    </row>
    <row r="71" spans="1:21" ht="15">
      <c r="A71" s="8"/>
      <c r="B71" s="8"/>
      <c r="C71" s="41"/>
      <c r="D71" s="40" t="s">
        <v>80</v>
      </c>
      <c r="E71" s="8"/>
      <c r="F71" s="8"/>
      <c r="H71" s="8"/>
      <c r="I71" s="8"/>
      <c r="J71" s="8"/>
      <c r="M71" s="8"/>
      <c r="N71" s="8"/>
      <c r="O71" s="8"/>
      <c r="P71" s="8"/>
      <c r="T71" s="163"/>
      <c r="U71" s="165"/>
    </row>
    <row r="72" spans="1:21" ht="15">
      <c r="A72" s="8"/>
      <c r="B72" s="8"/>
      <c r="C72" s="41"/>
      <c r="D72" s="40" t="s">
        <v>81</v>
      </c>
      <c r="E72" s="8"/>
      <c r="F72" s="8"/>
      <c r="H72" s="8"/>
      <c r="I72" s="8"/>
      <c r="J72" s="8"/>
      <c r="M72" s="8"/>
      <c r="N72" s="8"/>
      <c r="O72" s="8"/>
      <c r="P72" s="8"/>
      <c r="T72" s="163"/>
      <c r="U72" s="165"/>
    </row>
    <row r="73" spans="1:21" ht="15">
      <c r="A73" s="8"/>
      <c r="B73" s="8"/>
      <c r="C73" s="41"/>
      <c r="D73" s="40" t="s">
        <v>82</v>
      </c>
      <c r="E73" s="8"/>
      <c r="F73" s="8"/>
      <c r="H73" s="8"/>
      <c r="I73" s="8"/>
      <c r="J73" s="8"/>
      <c r="M73" s="8"/>
      <c r="N73" s="8"/>
      <c r="O73" s="8"/>
      <c r="P73" s="8"/>
      <c r="T73" s="163"/>
      <c r="U73" s="165"/>
    </row>
    <row r="74" spans="1:21" ht="15">
      <c r="A74" s="8"/>
      <c r="B74" s="8"/>
      <c r="C74" s="41"/>
      <c r="D74" s="40" t="s">
        <v>83</v>
      </c>
      <c r="E74" s="8"/>
      <c r="F74" s="8"/>
      <c r="H74" s="8"/>
      <c r="I74" s="8"/>
      <c r="J74" s="8"/>
      <c r="M74" s="8"/>
      <c r="N74" s="8"/>
      <c r="O74" s="8"/>
      <c r="P74" s="8"/>
      <c r="T74" s="163"/>
      <c r="U74" s="165"/>
    </row>
    <row r="75" spans="1:21" ht="15">
      <c r="A75" s="8"/>
      <c r="B75" s="8"/>
      <c r="C75" s="34"/>
      <c r="D75" s="34" t="s">
        <v>84</v>
      </c>
      <c r="E75" s="8"/>
      <c r="F75" s="8"/>
      <c r="H75" s="8"/>
      <c r="I75" s="8"/>
      <c r="J75" s="8"/>
      <c r="M75" s="8"/>
      <c r="N75" s="8"/>
      <c r="O75" s="8"/>
      <c r="P75" s="8"/>
      <c r="T75" s="163"/>
      <c r="U75" s="163"/>
    </row>
    <row r="76" spans="1:21" ht="15">
      <c r="A76" s="8"/>
      <c r="B76" s="8"/>
      <c r="C76" s="34"/>
      <c r="D76" s="34" t="s">
        <v>85</v>
      </c>
      <c r="E76" s="8"/>
      <c r="F76" s="8"/>
      <c r="H76" s="8"/>
      <c r="I76" s="8"/>
      <c r="J76" s="8"/>
      <c r="M76" s="8"/>
      <c r="N76" s="8"/>
      <c r="O76" s="8"/>
      <c r="P76" s="8"/>
      <c r="T76" s="163"/>
      <c r="U76" s="163"/>
    </row>
    <row r="77" spans="1:21" ht="15">
      <c r="A77" s="8"/>
      <c r="B77" s="8"/>
      <c r="C77" s="34"/>
      <c r="D77" s="34" t="s">
        <v>86</v>
      </c>
      <c r="E77" s="8"/>
      <c r="F77" s="8"/>
      <c r="H77" s="8"/>
      <c r="I77" s="8"/>
      <c r="J77" s="8"/>
      <c r="M77" s="8"/>
      <c r="N77" s="8"/>
      <c r="O77" s="8"/>
      <c r="P77" s="8"/>
      <c r="T77" s="163"/>
      <c r="U77" s="163"/>
    </row>
    <row r="78" spans="1:21" ht="15">
      <c r="A78" s="8"/>
      <c r="B78" s="8"/>
      <c r="C78" s="34"/>
      <c r="D78" s="34" t="s">
        <v>87</v>
      </c>
      <c r="E78" s="8"/>
      <c r="F78" s="8"/>
      <c r="H78" s="8"/>
      <c r="I78" s="8"/>
      <c r="J78" s="8"/>
      <c r="M78" s="8"/>
      <c r="N78" s="8"/>
      <c r="O78" s="8"/>
      <c r="P78" s="8"/>
      <c r="T78" s="163"/>
      <c r="U78" s="163"/>
    </row>
    <row r="79" spans="1:21" ht="15">
      <c r="A79" s="8"/>
      <c r="B79" s="8"/>
      <c r="C79" s="34"/>
      <c r="D79" s="34" t="s">
        <v>88</v>
      </c>
      <c r="E79" s="8"/>
      <c r="F79" s="8"/>
      <c r="H79" s="8"/>
      <c r="I79" s="8"/>
      <c r="J79" s="8"/>
      <c r="M79" s="8"/>
      <c r="N79" s="8"/>
      <c r="O79" s="8"/>
      <c r="P79" s="8"/>
      <c r="T79" s="163"/>
      <c r="U79" s="163"/>
    </row>
    <row r="80" spans="1:21" ht="15">
      <c r="A80" s="8"/>
      <c r="B80" s="8"/>
      <c r="C80" s="34"/>
      <c r="D80" s="34" t="s">
        <v>89</v>
      </c>
      <c r="E80" s="8"/>
      <c r="F80" s="8"/>
      <c r="H80" s="8"/>
      <c r="I80" s="8"/>
      <c r="J80" s="8"/>
      <c r="M80" s="8"/>
      <c r="N80" s="8"/>
      <c r="O80" s="8"/>
      <c r="P80" s="8"/>
      <c r="T80" s="163"/>
      <c r="U80" s="163"/>
    </row>
    <row r="81" spans="1:21" ht="15">
      <c r="A81" s="8"/>
      <c r="B81" s="8"/>
      <c r="C81" s="34"/>
      <c r="D81" s="34" t="s">
        <v>90</v>
      </c>
      <c r="E81" s="8"/>
      <c r="F81" s="8"/>
      <c r="H81" s="8"/>
      <c r="I81" s="8"/>
      <c r="J81" s="8"/>
      <c r="M81" s="8"/>
      <c r="N81" s="8"/>
      <c r="O81" s="8"/>
      <c r="P81" s="8"/>
      <c r="T81" s="163"/>
      <c r="U81" s="163"/>
    </row>
    <row r="82" spans="1:21" ht="15">
      <c r="A82" s="8"/>
      <c r="B82" s="8"/>
      <c r="C82" s="34"/>
      <c r="D82" s="34" t="s">
        <v>91</v>
      </c>
      <c r="E82" s="8"/>
      <c r="F82" s="8"/>
      <c r="H82" s="8"/>
      <c r="I82" s="8"/>
      <c r="J82" s="8"/>
      <c r="M82" s="8"/>
      <c r="N82" s="8"/>
      <c r="O82" s="8"/>
      <c r="P82" s="8"/>
      <c r="T82" s="163"/>
      <c r="U82" s="163"/>
    </row>
    <row r="83" spans="1:21" ht="15">
      <c r="A83" s="8"/>
      <c r="B83" s="8"/>
      <c r="C83" s="34"/>
      <c r="D83" s="34" t="s">
        <v>92</v>
      </c>
      <c r="E83" s="8"/>
      <c r="F83" s="8"/>
      <c r="H83" s="8"/>
      <c r="I83" s="8"/>
      <c r="J83" s="8"/>
      <c r="M83" s="8"/>
      <c r="N83" s="8"/>
      <c r="O83" s="8"/>
      <c r="P83" s="8"/>
      <c r="T83" s="163"/>
      <c r="U83" s="163"/>
    </row>
    <row r="84" spans="1:21" ht="15">
      <c r="A84" s="8"/>
      <c r="B84" s="8"/>
      <c r="C84" s="34"/>
      <c r="D84" s="34" t="s">
        <v>93</v>
      </c>
      <c r="E84" s="8"/>
      <c r="F84" s="8"/>
      <c r="H84" s="8"/>
      <c r="I84" s="8"/>
      <c r="J84" s="8"/>
      <c r="M84" s="8"/>
      <c r="N84" s="8"/>
      <c r="O84" s="8"/>
      <c r="P84" s="8"/>
      <c r="T84" s="163"/>
      <c r="U84" s="163"/>
    </row>
    <row r="85" spans="1:21" ht="15">
      <c r="A85" s="8"/>
      <c r="B85" s="8"/>
      <c r="C85" s="34"/>
      <c r="D85" s="34" t="s">
        <v>94</v>
      </c>
      <c r="E85" s="8"/>
      <c r="F85" s="8"/>
      <c r="H85" s="8"/>
      <c r="I85" s="8"/>
      <c r="J85" s="8"/>
      <c r="M85" s="8"/>
      <c r="N85" s="8"/>
      <c r="O85" s="8"/>
      <c r="P85" s="8"/>
      <c r="T85" s="163"/>
      <c r="U85" s="163"/>
    </row>
    <row r="86" spans="1:21" ht="15">
      <c r="A86" s="8"/>
      <c r="B86" s="8"/>
      <c r="C86" s="34"/>
      <c r="D86" s="34" t="s">
        <v>95</v>
      </c>
      <c r="E86" s="8"/>
      <c r="F86" s="8"/>
      <c r="H86" s="8"/>
      <c r="I86" s="8"/>
      <c r="J86" s="8"/>
      <c r="M86" s="8"/>
      <c r="N86" s="8"/>
      <c r="O86" s="8"/>
      <c r="P86" s="8"/>
      <c r="T86" s="163"/>
      <c r="U86" s="163"/>
    </row>
    <row r="87" spans="1:21" ht="15">
      <c r="A87" s="8"/>
      <c r="B87" s="8"/>
      <c r="C87" s="34"/>
      <c r="D87" s="34" t="s">
        <v>96</v>
      </c>
      <c r="E87" s="8"/>
      <c r="F87" s="8"/>
      <c r="H87" s="8"/>
      <c r="I87" s="8"/>
      <c r="J87" s="8"/>
      <c r="M87" s="8"/>
      <c r="N87" s="8"/>
      <c r="O87" s="8"/>
      <c r="P87" s="8"/>
      <c r="T87" s="163"/>
      <c r="U87" s="163"/>
    </row>
    <row r="88" spans="1:21" ht="15">
      <c r="A88" s="8"/>
      <c r="B88" s="8"/>
      <c r="C88" s="34"/>
      <c r="D88" s="34" t="s">
        <v>97</v>
      </c>
      <c r="E88" s="8"/>
      <c r="F88" s="8"/>
      <c r="H88" s="8"/>
      <c r="I88" s="8"/>
      <c r="J88" s="8"/>
      <c r="M88" s="8"/>
      <c r="N88" s="8"/>
      <c r="O88" s="8"/>
      <c r="P88" s="8"/>
      <c r="T88" s="163"/>
      <c r="U88" s="163"/>
    </row>
    <row r="89" spans="1:21" ht="15">
      <c r="A89" s="8"/>
      <c r="B89" s="8"/>
      <c r="C89" s="34"/>
      <c r="D89" s="34" t="s">
        <v>98</v>
      </c>
      <c r="E89" s="8"/>
      <c r="F89" s="8"/>
      <c r="H89" s="8"/>
      <c r="I89" s="8"/>
      <c r="J89" s="8"/>
      <c r="M89" s="8"/>
      <c r="N89" s="8"/>
      <c r="O89" s="8"/>
      <c r="P89" s="8"/>
      <c r="T89" s="163"/>
      <c r="U89" s="163"/>
    </row>
    <row r="90" spans="1:21" ht="15">
      <c r="A90" s="8"/>
      <c r="B90" s="8"/>
      <c r="C90" s="34"/>
      <c r="D90" s="34" t="s">
        <v>99</v>
      </c>
      <c r="E90" s="8"/>
      <c r="F90" s="8"/>
      <c r="H90" s="8"/>
      <c r="I90" s="8"/>
      <c r="J90" s="8"/>
      <c r="M90" s="8"/>
      <c r="N90" s="8"/>
      <c r="O90" s="8"/>
      <c r="P90" s="8"/>
      <c r="T90" s="163"/>
      <c r="U90" s="163"/>
    </row>
    <row r="91" spans="1:21" ht="15">
      <c r="A91" s="8"/>
      <c r="B91" s="8"/>
      <c r="C91" s="34"/>
      <c r="D91" s="34" t="s">
        <v>100</v>
      </c>
      <c r="E91" s="8"/>
      <c r="F91" s="8"/>
      <c r="H91" s="8"/>
      <c r="I91" s="8"/>
      <c r="J91" s="8"/>
      <c r="M91" s="8"/>
      <c r="N91" s="8"/>
      <c r="O91" s="8"/>
      <c r="P91" s="8"/>
      <c r="T91" s="163"/>
      <c r="U91" s="163"/>
    </row>
    <row r="92" spans="1:21" ht="15">
      <c r="A92" s="8"/>
      <c r="B92" s="8"/>
      <c r="C92" s="34"/>
      <c r="D92" s="34" t="s">
        <v>101</v>
      </c>
      <c r="E92" s="8"/>
      <c r="F92" s="8"/>
      <c r="H92" s="8"/>
      <c r="I92" s="8"/>
      <c r="J92" s="8"/>
      <c r="M92" s="8"/>
      <c r="N92" s="8"/>
      <c r="O92" s="8"/>
      <c r="P92" s="8"/>
      <c r="T92" s="163"/>
      <c r="U92" s="163"/>
    </row>
    <row r="93" spans="1:21" ht="15">
      <c r="A93" s="8"/>
      <c r="B93" s="8"/>
      <c r="C93" s="34"/>
      <c r="D93" s="34" t="s">
        <v>102</v>
      </c>
      <c r="E93" s="8"/>
      <c r="F93" s="8"/>
      <c r="H93" s="8"/>
      <c r="I93" s="8"/>
      <c r="J93" s="8"/>
      <c r="M93" s="8"/>
      <c r="N93" s="8"/>
      <c r="O93" s="8"/>
      <c r="P93" s="8"/>
      <c r="T93" s="163"/>
      <c r="U93" s="163"/>
    </row>
    <row r="94" spans="1:21" ht="15">
      <c r="A94" s="8"/>
      <c r="B94" s="8"/>
      <c r="C94" s="34"/>
      <c r="D94" s="34" t="s">
        <v>103</v>
      </c>
      <c r="E94" s="8"/>
      <c r="F94" s="8"/>
      <c r="H94" s="8"/>
      <c r="I94" s="8"/>
      <c r="J94" s="8"/>
      <c r="M94" s="8"/>
      <c r="N94" s="8"/>
      <c r="O94" s="8"/>
      <c r="P94" s="8"/>
      <c r="T94" s="163"/>
      <c r="U94" s="163"/>
    </row>
    <row r="95" spans="1:21" ht="15">
      <c r="A95" s="8"/>
      <c r="B95" s="8"/>
      <c r="C95" s="34"/>
      <c r="D95" s="34" t="s">
        <v>104</v>
      </c>
      <c r="E95" s="8"/>
      <c r="F95" s="8"/>
      <c r="H95" s="8"/>
      <c r="I95" s="8"/>
      <c r="J95" s="8"/>
      <c r="M95" s="8"/>
      <c r="N95" s="8"/>
      <c r="O95" s="8"/>
      <c r="P95" s="8"/>
      <c r="T95" s="163"/>
      <c r="U95" s="163"/>
    </row>
    <row r="96" spans="1:21" ht="15">
      <c r="A96" s="8"/>
      <c r="B96" s="8"/>
      <c r="C96" s="34"/>
      <c r="D96" s="34" t="s">
        <v>105</v>
      </c>
      <c r="E96" s="8"/>
      <c r="F96" s="8"/>
      <c r="H96" s="8"/>
      <c r="I96" s="8"/>
      <c r="J96" s="8"/>
      <c r="M96" s="8"/>
      <c r="N96" s="8"/>
      <c r="O96" s="8"/>
      <c r="P96" s="8"/>
      <c r="T96" s="163"/>
      <c r="U96" s="163"/>
    </row>
    <row r="97" spans="1:21" ht="15">
      <c r="A97" s="8"/>
      <c r="B97" s="8"/>
      <c r="C97" s="34"/>
      <c r="D97" s="34" t="s">
        <v>106</v>
      </c>
      <c r="E97" s="8"/>
      <c r="F97" s="8"/>
      <c r="H97" s="8"/>
      <c r="I97" s="8"/>
      <c r="J97" s="8"/>
      <c r="M97" s="8"/>
      <c r="N97" s="8"/>
      <c r="O97" s="8"/>
      <c r="P97" s="8"/>
      <c r="T97" s="163"/>
      <c r="U97" s="163"/>
    </row>
    <row r="98" spans="1:21" ht="15">
      <c r="A98" s="8"/>
      <c r="B98" s="8"/>
      <c r="C98" s="34"/>
      <c r="D98" s="34" t="s">
        <v>107</v>
      </c>
      <c r="E98" s="8"/>
      <c r="F98" s="8"/>
      <c r="H98" s="8"/>
      <c r="I98" s="8"/>
      <c r="J98" s="8"/>
      <c r="M98" s="8"/>
      <c r="N98" s="8"/>
      <c r="O98" s="8"/>
      <c r="P98" s="8"/>
      <c r="T98" s="163"/>
      <c r="U98" s="163"/>
    </row>
    <row r="99" spans="1:21" ht="15">
      <c r="A99" s="8"/>
      <c r="B99" s="8"/>
      <c r="C99" s="34"/>
      <c r="D99" s="34" t="s">
        <v>108</v>
      </c>
      <c r="E99" s="8"/>
      <c r="F99" s="8"/>
      <c r="H99" s="8"/>
      <c r="I99" s="8"/>
      <c r="J99" s="8"/>
      <c r="M99" s="8"/>
      <c r="N99" s="8"/>
      <c r="O99" s="8"/>
      <c r="P99" s="8"/>
      <c r="T99" s="163"/>
      <c r="U99" s="163"/>
    </row>
    <row r="100" spans="1:21" ht="15">
      <c r="A100" s="8"/>
      <c r="B100" s="8"/>
      <c r="C100" s="34"/>
      <c r="D100" s="34" t="s">
        <v>109</v>
      </c>
      <c r="E100" s="8"/>
      <c r="F100" s="8"/>
      <c r="H100" s="8"/>
      <c r="I100" s="8"/>
      <c r="J100" s="8"/>
      <c r="M100" s="8"/>
      <c r="N100" s="8"/>
      <c r="O100" s="8"/>
      <c r="P100" s="8"/>
      <c r="T100" s="163"/>
      <c r="U100" s="163"/>
    </row>
    <row r="101" spans="1:21" ht="15">
      <c r="A101" s="8"/>
      <c r="B101" s="8"/>
      <c r="C101" s="8"/>
      <c r="D101" s="8"/>
      <c r="E101" s="8"/>
      <c r="F101" s="8"/>
      <c r="H101" s="8"/>
      <c r="I101" s="8"/>
      <c r="J101" s="8"/>
      <c r="M101" s="8"/>
      <c r="N101" s="8"/>
      <c r="O101" s="8"/>
      <c r="P101" s="8"/>
      <c r="T101" s="163"/>
      <c r="U101" s="163"/>
    </row>
    <row r="102" spans="1:21" ht="15">
      <c r="A102" s="8"/>
      <c r="B102" s="8"/>
      <c r="C102" s="8"/>
      <c r="D102" s="8"/>
      <c r="E102" s="8"/>
      <c r="F102" s="8"/>
      <c r="H102" s="8"/>
      <c r="I102" s="8"/>
      <c r="J102" s="8"/>
      <c r="M102" s="8"/>
      <c r="N102" s="8"/>
      <c r="O102" s="8"/>
      <c r="P102" s="8"/>
      <c r="T102" s="163"/>
      <c r="U102" s="163"/>
    </row>
    <row r="103" spans="1:21" ht="15">
      <c r="A103" s="8"/>
      <c r="B103" s="8"/>
      <c r="C103" s="8"/>
      <c r="D103" s="8"/>
      <c r="E103" s="8"/>
      <c r="F103" s="8"/>
      <c r="H103" s="8"/>
      <c r="I103" s="8"/>
      <c r="J103" s="8"/>
      <c r="M103" s="8"/>
      <c r="N103" s="8"/>
      <c r="O103" s="8"/>
      <c r="P103" s="8"/>
      <c r="T103" s="163"/>
      <c r="U103" s="163"/>
    </row>
    <row r="104" spans="1:21" ht="15">
      <c r="A104" s="8"/>
      <c r="B104" s="8"/>
      <c r="C104" s="8"/>
      <c r="D104" s="8"/>
      <c r="E104" s="8"/>
      <c r="F104" s="8"/>
      <c r="H104" s="8"/>
      <c r="I104" s="8"/>
      <c r="J104" s="8"/>
      <c r="M104" s="8"/>
      <c r="N104" s="8"/>
      <c r="O104" s="8"/>
      <c r="P104" s="8"/>
      <c r="T104" s="163"/>
      <c r="U104" s="163"/>
    </row>
    <row r="105" spans="1:21" ht="15">
      <c r="A105" s="8"/>
      <c r="B105" s="8"/>
      <c r="C105" s="8"/>
      <c r="D105" s="8"/>
      <c r="E105" s="8"/>
      <c r="F105" s="8"/>
      <c r="H105" s="8"/>
      <c r="I105" s="8"/>
      <c r="J105" s="8"/>
      <c r="M105" s="8"/>
      <c r="N105" s="8"/>
      <c r="O105" s="8"/>
      <c r="P105" s="8"/>
      <c r="T105" s="163"/>
      <c r="U105" s="163"/>
    </row>
    <row r="106" spans="1:21" ht="15">
      <c r="A106" s="8"/>
      <c r="B106" s="8"/>
      <c r="C106" s="8"/>
      <c r="D106" s="8"/>
      <c r="E106" s="8"/>
      <c r="F106" s="8"/>
      <c r="H106" s="8"/>
      <c r="I106" s="8"/>
      <c r="J106" s="8"/>
      <c r="M106" s="8"/>
      <c r="N106" s="8"/>
      <c r="O106" s="8"/>
      <c r="P106" s="8"/>
      <c r="T106" s="163"/>
      <c r="U106" s="163"/>
    </row>
    <row r="107" spans="1:21" ht="15">
      <c r="A107" s="8"/>
      <c r="B107" s="8"/>
      <c r="C107" s="8"/>
      <c r="D107" s="8"/>
      <c r="E107" s="8"/>
      <c r="F107" s="8"/>
      <c r="H107" s="8"/>
      <c r="I107" s="8"/>
      <c r="J107" s="8"/>
      <c r="M107" s="8"/>
      <c r="N107" s="8"/>
      <c r="O107" s="8"/>
      <c r="P107" s="8"/>
      <c r="T107" s="163"/>
      <c r="U107" s="163"/>
    </row>
    <row r="108" spans="1:21" ht="15">
      <c r="A108" s="8"/>
      <c r="B108" s="8"/>
      <c r="C108" s="8"/>
      <c r="D108" s="8"/>
      <c r="E108" s="8"/>
      <c r="F108" s="8"/>
      <c r="H108" s="8"/>
      <c r="I108" s="8"/>
      <c r="J108" s="8"/>
      <c r="M108" s="8"/>
      <c r="N108" s="8"/>
      <c r="O108" s="8"/>
      <c r="P108" s="8"/>
      <c r="T108" s="163"/>
      <c r="U108" s="163"/>
    </row>
    <row r="109" spans="1:21" ht="15">
      <c r="A109" s="8"/>
      <c r="B109" s="8"/>
      <c r="C109" s="8"/>
      <c r="D109" s="8"/>
      <c r="E109" s="8"/>
      <c r="F109" s="8"/>
      <c r="H109" s="8"/>
      <c r="I109" s="8"/>
      <c r="J109" s="8"/>
      <c r="M109" s="8"/>
      <c r="N109" s="8"/>
      <c r="O109" s="8"/>
      <c r="P109" s="8"/>
      <c r="T109" s="163"/>
      <c r="U109" s="163"/>
    </row>
    <row r="110" spans="1:21" ht="15">
      <c r="A110" s="8"/>
      <c r="B110" s="8"/>
      <c r="C110" s="8"/>
      <c r="D110" s="8"/>
      <c r="E110" s="8"/>
      <c r="F110" s="8"/>
      <c r="H110" s="8"/>
      <c r="I110" s="8"/>
      <c r="J110" s="8"/>
      <c r="M110" s="8"/>
      <c r="N110" s="8"/>
      <c r="O110" s="8"/>
      <c r="P110" s="8"/>
      <c r="T110" s="163"/>
      <c r="U110" s="163"/>
    </row>
    <row r="111" spans="1:21" ht="15">
      <c r="A111" s="8"/>
      <c r="B111" s="8"/>
      <c r="C111" s="8"/>
      <c r="D111" s="8"/>
      <c r="E111" s="8"/>
      <c r="F111" s="8"/>
      <c r="H111" s="8"/>
      <c r="I111" s="8"/>
      <c r="J111" s="8"/>
      <c r="M111" s="8"/>
      <c r="N111" s="8"/>
      <c r="O111" s="8"/>
      <c r="P111" s="8"/>
      <c r="T111" s="163"/>
      <c r="U111" s="163"/>
    </row>
    <row r="112" spans="1:21" ht="15">
      <c r="A112" s="8"/>
      <c r="B112" s="8"/>
      <c r="C112" s="8"/>
      <c r="D112" s="8"/>
      <c r="E112" s="8"/>
      <c r="F112" s="8"/>
      <c r="H112" s="8"/>
      <c r="I112" s="8"/>
      <c r="J112" s="8"/>
      <c r="M112" s="8"/>
      <c r="N112" s="8"/>
      <c r="O112" s="8"/>
      <c r="P112" s="8"/>
      <c r="T112" s="163"/>
      <c r="U112" s="163"/>
    </row>
    <row r="113" spans="1:21" ht="15">
      <c r="A113" s="8"/>
      <c r="B113" s="8"/>
      <c r="C113" s="8"/>
      <c r="D113" s="8"/>
      <c r="E113" s="8"/>
      <c r="F113" s="8"/>
      <c r="H113" s="8"/>
      <c r="I113" s="8"/>
      <c r="J113" s="8"/>
      <c r="M113" s="8"/>
      <c r="N113" s="8"/>
      <c r="O113" s="8"/>
      <c r="P113" s="8"/>
      <c r="T113" s="163"/>
      <c r="U113" s="163"/>
    </row>
    <row r="114" spans="1:21" ht="15">
      <c r="A114" s="8"/>
      <c r="B114" s="8"/>
      <c r="C114" s="8"/>
      <c r="D114" s="8"/>
      <c r="E114" s="8"/>
      <c r="F114" s="8"/>
      <c r="H114" s="8"/>
      <c r="I114" s="8"/>
      <c r="J114" s="8"/>
      <c r="M114" s="8"/>
      <c r="N114" s="8"/>
      <c r="O114" s="8"/>
      <c r="P114" s="8"/>
      <c r="T114" s="163"/>
      <c r="U114" s="163"/>
    </row>
    <row r="115" spans="1:21" ht="15">
      <c r="A115" s="8"/>
      <c r="B115" s="8"/>
      <c r="C115" s="8"/>
      <c r="D115" s="8"/>
      <c r="E115" s="8"/>
      <c r="F115" s="8"/>
      <c r="H115" s="8"/>
      <c r="I115" s="8"/>
      <c r="J115" s="8"/>
      <c r="M115" s="8"/>
      <c r="N115" s="8"/>
      <c r="O115" s="8"/>
      <c r="P115" s="8"/>
      <c r="T115" s="163"/>
      <c r="U115" s="163"/>
    </row>
    <row r="116" spans="1:21" ht="15">
      <c r="A116" s="8"/>
      <c r="B116" s="8"/>
      <c r="C116" s="8"/>
      <c r="D116" s="8"/>
      <c r="E116" s="8"/>
      <c r="F116" s="8"/>
      <c r="H116" s="8"/>
      <c r="I116" s="8"/>
      <c r="J116" s="8"/>
      <c r="M116" s="8"/>
      <c r="N116" s="8"/>
      <c r="O116" s="8"/>
      <c r="P116" s="8"/>
      <c r="T116" s="163"/>
      <c r="U116" s="163"/>
    </row>
    <row r="117" spans="1:21" ht="15">
      <c r="A117" s="8"/>
      <c r="B117" s="8"/>
      <c r="C117" s="8"/>
      <c r="D117" s="8"/>
      <c r="E117" s="8"/>
      <c r="F117" s="8"/>
      <c r="H117" s="8"/>
      <c r="I117" s="8"/>
      <c r="J117" s="8"/>
      <c r="M117" s="8"/>
      <c r="N117" s="8"/>
      <c r="O117" s="8"/>
      <c r="P117" s="8"/>
      <c r="T117" s="163"/>
      <c r="U117" s="163"/>
    </row>
    <row r="118" spans="1:21" ht="15">
      <c r="A118" s="8"/>
      <c r="B118" s="8"/>
      <c r="C118" s="8"/>
      <c r="D118" s="8"/>
      <c r="E118" s="8"/>
      <c r="F118" s="8"/>
      <c r="H118" s="8"/>
      <c r="I118" s="8"/>
      <c r="J118" s="8"/>
      <c r="M118" s="8"/>
      <c r="N118" s="8"/>
      <c r="O118" s="8"/>
      <c r="P118" s="8"/>
      <c r="T118" s="163"/>
      <c r="U118" s="163"/>
    </row>
    <row r="119" spans="1:21" ht="15">
      <c r="A119" s="8"/>
      <c r="B119" s="8"/>
      <c r="C119" s="8"/>
      <c r="D119" s="8"/>
      <c r="E119" s="8"/>
      <c r="F119" s="8"/>
      <c r="H119" s="8"/>
      <c r="I119" s="8"/>
      <c r="J119" s="8"/>
      <c r="M119" s="8"/>
      <c r="N119" s="8"/>
      <c r="O119" s="8"/>
      <c r="P119" s="8"/>
      <c r="T119" s="163"/>
      <c r="U119" s="163"/>
    </row>
    <row r="120" spans="1:21" ht="15">
      <c r="A120" s="8"/>
      <c r="B120" s="8"/>
      <c r="C120" s="8"/>
      <c r="D120" s="8"/>
      <c r="E120" s="8"/>
      <c r="F120" s="8"/>
      <c r="H120" s="8"/>
      <c r="I120" s="8"/>
      <c r="J120" s="8"/>
      <c r="M120" s="8"/>
      <c r="N120" s="8"/>
      <c r="O120" s="8"/>
      <c r="P120" s="8"/>
      <c r="T120" s="163"/>
      <c r="U120" s="163"/>
    </row>
    <row r="121" spans="1:21" ht="15">
      <c r="A121" s="8"/>
      <c r="B121" s="8"/>
      <c r="C121" s="8"/>
      <c r="D121" s="8"/>
      <c r="E121" s="8"/>
      <c r="F121" s="8"/>
      <c r="H121" s="8"/>
      <c r="I121" s="8"/>
      <c r="J121" s="8"/>
      <c r="M121" s="8"/>
      <c r="N121" s="8"/>
      <c r="O121" s="8"/>
      <c r="P121" s="8"/>
      <c r="T121" s="163"/>
      <c r="U121" s="163"/>
    </row>
    <row r="122" spans="1:21" ht="15">
      <c r="A122" s="8"/>
      <c r="B122" s="8"/>
      <c r="C122" s="8"/>
      <c r="D122" s="8"/>
      <c r="E122" s="8"/>
      <c r="F122" s="8"/>
      <c r="H122" s="8"/>
      <c r="I122" s="8"/>
      <c r="J122" s="8"/>
      <c r="M122" s="8"/>
      <c r="N122" s="8"/>
      <c r="O122" s="8"/>
      <c r="P122" s="8"/>
      <c r="T122" s="163"/>
      <c r="U122" s="163"/>
    </row>
    <row r="123" spans="1:21" ht="15">
      <c r="A123" s="8"/>
      <c r="B123" s="8"/>
      <c r="C123" s="8"/>
      <c r="D123" s="8"/>
      <c r="E123" s="8"/>
      <c r="F123" s="8"/>
      <c r="H123" s="8"/>
      <c r="I123" s="8"/>
      <c r="J123" s="8"/>
      <c r="M123" s="8"/>
      <c r="N123" s="8"/>
      <c r="O123" s="8"/>
      <c r="P123" s="8"/>
      <c r="T123" s="163"/>
      <c r="U123" s="163"/>
    </row>
    <row r="124" spans="1:21" ht="15">
      <c r="A124" s="8"/>
      <c r="B124" s="8"/>
      <c r="C124" s="8"/>
      <c r="D124" s="8"/>
      <c r="E124" s="8"/>
      <c r="F124" s="8"/>
      <c r="H124" s="8"/>
      <c r="I124" s="8"/>
      <c r="J124" s="8"/>
      <c r="M124" s="8"/>
      <c r="N124" s="8"/>
      <c r="O124" s="8"/>
      <c r="P124" s="8"/>
      <c r="T124" s="163"/>
      <c r="U124" s="163"/>
    </row>
    <row r="125" spans="1:21" ht="15">
      <c r="A125" s="8"/>
      <c r="B125" s="8"/>
      <c r="C125" s="8"/>
      <c r="D125" s="8"/>
      <c r="E125" s="8"/>
      <c r="F125" s="8"/>
      <c r="H125" s="8"/>
      <c r="I125" s="8"/>
      <c r="J125" s="8"/>
      <c r="M125" s="8"/>
      <c r="N125" s="8"/>
      <c r="O125" s="8"/>
      <c r="P125" s="8"/>
      <c r="T125" s="163"/>
      <c r="U125" s="163"/>
    </row>
    <row r="126" spans="1:21" ht="15">
      <c r="A126" s="8"/>
      <c r="B126" s="8"/>
      <c r="C126" s="8"/>
      <c r="D126" s="8"/>
      <c r="E126" s="8"/>
      <c r="F126" s="8"/>
      <c r="H126" s="8"/>
      <c r="I126" s="8"/>
      <c r="J126" s="8"/>
      <c r="M126" s="8"/>
      <c r="N126" s="8"/>
      <c r="O126" s="8"/>
      <c r="P126" s="8"/>
      <c r="T126" s="163"/>
      <c r="U126" s="163"/>
    </row>
    <row r="127" spans="1:21" ht="15">
      <c r="A127" s="8"/>
      <c r="B127" s="8"/>
      <c r="C127" s="8"/>
      <c r="D127" s="8"/>
      <c r="E127" s="8"/>
      <c r="F127" s="8"/>
      <c r="H127" s="8"/>
      <c r="I127" s="8"/>
      <c r="J127" s="8"/>
      <c r="M127" s="8"/>
      <c r="N127" s="8"/>
      <c r="O127" s="8"/>
      <c r="P127" s="8"/>
      <c r="T127" s="163"/>
      <c r="U127" s="163"/>
    </row>
    <row r="128" spans="1:21" ht="15">
      <c r="A128" s="8"/>
      <c r="B128" s="8"/>
      <c r="C128" s="8"/>
      <c r="D128" s="8"/>
      <c r="E128" s="8"/>
      <c r="F128" s="8"/>
      <c r="H128" s="8"/>
      <c r="I128" s="8"/>
      <c r="J128" s="8"/>
      <c r="M128" s="8"/>
      <c r="N128" s="8"/>
      <c r="O128" s="8"/>
      <c r="P128" s="8"/>
      <c r="T128" s="163"/>
      <c r="U128" s="163"/>
    </row>
    <row r="129" spans="1:21" ht="15">
      <c r="A129" s="8"/>
      <c r="B129" s="8"/>
      <c r="C129" s="8"/>
      <c r="D129" s="8"/>
      <c r="E129" s="8"/>
      <c r="F129" s="8"/>
      <c r="H129" s="8"/>
      <c r="I129" s="8"/>
      <c r="J129" s="8"/>
      <c r="M129" s="8"/>
      <c r="N129" s="8"/>
      <c r="O129" s="8"/>
      <c r="P129" s="8"/>
      <c r="T129" s="163"/>
      <c r="U129" s="163"/>
    </row>
    <row r="130" spans="1:21" ht="15">
      <c r="A130" s="8"/>
      <c r="B130" s="8"/>
      <c r="C130" s="8"/>
      <c r="D130" s="8"/>
      <c r="E130" s="8"/>
      <c r="F130" s="8"/>
      <c r="H130" s="8"/>
      <c r="I130" s="8"/>
      <c r="J130" s="8"/>
      <c r="M130" s="8"/>
      <c r="N130" s="8"/>
      <c r="O130" s="8"/>
      <c r="P130" s="8"/>
      <c r="T130" s="163"/>
      <c r="U130" s="163"/>
    </row>
    <row r="131" spans="1:21" ht="15">
      <c r="A131" s="8"/>
      <c r="B131" s="8"/>
      <c r="C131" s="8"/>
      <c r="D131" s="8"/>
      <c r="E131" s="8"/>
      <c r="F131" s="8"/>
      <c r="H131" s="8"/>
      <c r="I131" s="8"/>
      <c r="J131" s="8"/>
      <c r="M131" s="8"/>
      <c r="N131" s="8"/>
      <c r="O131" s="8"/>
      <c r="P131" s="8"/>
      <c r="T131" s="163"/>
      <c r="U131" s="163"/>
    </row>
    <row r="132" spans="1:21" ht="15">
      <c r="A132" s="8"/>
      <c r="B132" s="8"/>
      <c r="C132" s="8"/>
      <c r="D132" s="8"/>
      <c r="E132" s="8"/>
      <c r="F132" s="8"/>
      <c r="H132" s="8"/>
      <c r="I132" s="8"/>
      <c r="J132" s="8"/>
      <c r="M132" s="8"/>
      <c r="N132" s="8"/>
      <c r="O132" s="8"/>
      <c r="P132" s="8"/>
      <c r="T132" s="163"/>
      <c r="U132" s="163"/>
    </row>
    <row r="133" spans="1:21" ht="15">
      <c r="A133" s="8"/>
      <c r="B133" s="8"/>
      <c r="C133" s="8"/>
      <c r="D133" s="8"/>
      <c r="E133" s="8"/>
      <c r="F133" s="8"/>
      <c r="H133" s="8"/>
      <c r="I133" s="8"/>
      <c r="J133" s="8"/>
      <c r="M133" s="8"/>
      <c r="N133" s="8"/>
      <c r="O133" s="8"/>
      <c r="P133" s="8"/>
      <c r="T133" s="163"/>
      <c r="U133" s="163"/>
    </row>
    <row r="134" spans="1:21" ht="15">
      <c r="A134" s="8"/>
      <c r="B134" s="8"/>
      <c r="C134" s="8"/>
      <c r="D134" s="8"/>
      <c r="E134" s="8"/>
      <c r="F134" s="8"/>
      <c r="H134" s="8"/>
      <c r="I134" s="8"/>
      <c r="J134" s="8"/>
      <c r="M134" s="8"/>
      <c r="N134" s="8"/>
      <c r="O134" s="8"/>
      <c r="P134" s="8"/>
      <c r="T134" s="163"/>
      <c r="U134" s="163"/>
    </row>
    <row r="135" spans="1:21" ht="15">
      <c r="A135" s="8"/>
      <c r="B135" s="8"/>
      <c r="C135" s="8"/>
      <c r="D135" s="8"/>
      <c r="E135" s="8"/>
      <c r="F135" s="8"/>
      <c r="H135" s="8"/>
      <c r="I135" s="8"/>
      <c r="J135" s="8"/>
      <c r="M135" s="8"/>
      <c r="N135" s="8"/>
      <c r="O135" s="8"/>
      <c r="P135" s="8"/>
      <c r="T135" s="163"/>
      <c r="U135" s="163"/>
    </row>
    <row r="136" spans="1:21" ht="15">
      <c r="A136" s="8"/>
      <c r="B136" s="8"/>
      <c r="C136" s="8"/>
      <c r="D136" s="8"/>
      <c r="E136" s="8"/>
      <c r="F136" s="8"/>
      <c r="H136" s="8"/>
      <c r="I136" s="8"/>
      <c r="J136" s="8"/>
      <c r="M136" s="8"/>
      <c r="N136" s="8"/>
      <c r="O136" s="8"/>
      <c r="P136" s="8"/>
      <c r="T136" s="163"/>
      <c r="U136" s="163"/>
    </row>
    <row r="137" spans="1:21" ht="15">
      <c r="A137" s="8"/>
      <c r="B137" s="8"/>
      <c r="C137" s="8"/>
      <c r="D137" s="8"/>
      <c r="E137" s="8"/>
      <c r="F137" s="8"/>
      <c r="H137" s="8"/>
      <c r="I137" s="8"/>
      <c r="J137" s="8"/>
      <c r="M137" s="8"/>
      <c r="N137" s="8"/>
      <c r="O137" s="8"/>
      <c r="P137" s="8"/>
      <c r="T137" s="163"/>
      <c r="U137" s="163"/>
    </row>
    <row r="138" spans="1:21" ht="15">
      <c r="A138" s="8"/>
      <c r="B138" s="8"/>
      <c r="C138" s="8"/>
      <c r="D138" s="8"/>
      <c r="E138" s="8"/>
      <c r="F138" s="8"/>
      <c r="H138" s="8"/>
      <c r="I138" s="8"/>
      <c r="J138" s="8"/>
      <c r="M138" s="8"/>
      <c r="N138" s="8"/>
      <c r="O138" s="8"/>
      <c r="P138" s="8"/>
      <c r="T138" s="163"/>
      <c r="U138" s="163"/>
    </row>
    <row r="139" spans="1:21" ht="15">
      <c r="A139" s="8"/>
      <c r="B139" s="8"/>
      <c r="C139" s="8"/>
      <c r="D139" s="8"/>
      <c r="E139" s="8"/>
      <c r="F139" s="8"/>
      <c r="H139" s="8"/>
      <c r="I139" s="8"/>
      <c r="J139" s="8"/>
      <c r="M139" s="8"/>
      <c r="N139" s="8"/>
      <c r="O139" s="8"/>
      <c r="P139" s="8"/>
      <c r="T139" s="163"/>
      <c r="U139" s="163"/>
    </row>
    <row r="140" spans="1:21" ht="15">
      <c r="A140" s="8"/>
      <c r="B140" s="8"/>
      <c r="C140" s="8"/>
      <c r="D140" s="8"/>
      <c r="E140" s="8"/>
      <c r="F140" s="8"/>
      <c r="H140" s="8"/>
      <c r="I140" s="8"/>
      <c r="J140" s="8"/>
      <c r="M140" s="8"/>
      <c r="N140" s="8"/>
      <c r="O140" s="8"/>
      <c r="P140" s="8"/>
      <c r="T140" s="163"/>
      <c r="U140" s="163"/>
    </row>
    <row r="141" spans="1:21" ht="15">
      <c r="A141" s="8"/>
      <c r="B141" s="8"/>
      <c r="C141" s="8"/>
      <c r="D141" s="8"/>
      <c r="E141" s="8"/>
      <c r="F141" s="8"/>
      <c r="H141" s="8"/>
      <c r="I141" s="8"/>
      <c r="J141" s="8"/>
      <c r="M141" s="8"/>
      <c r="N141" s="8"/>
      <c r="O141" s="8"/>
      <c r="P141" s="8"/>
      <c r="T141" s="163"/>
      <c r="U141" s="163"/>
    </row>
    <row r="142" spans="1:21" ht="15">
      <c r="A142" s="8"/>
      <c r="B142" s="8"/>
      <c r="C142" s="8"/>
      <c r="D142" s="8"/>
      <c r="E142" s="8"/>
      <c r="F142" s="8"/>
      <c r="H142" s="8"/>
      <c r="I142" s="8"/>
      <c r="J142" s="8"/>
      <c r="M142" s="8"/>
      <c r="N142" s="8"/>
      <c r="O142" s="8"/>
      <c r="P142" s="8"/>
      <c r="T142" s="163"/>
      <c r="U142" s="163"/>
    </row>
    <row r="143" spans="1:21" ht="15">
      <c r="A143" s="8"/>
      <c r="B143" s="8"/>
      <c r="C143" s="8"/>
      <c r="D143" s="8"/>
      <c r="E143" s="8"/>
      <c r="F143" s="8"/>
      <c r="H143" s="8"/>
      <c r="I143" s="8"/>
      <c r="J143" s="8"/>
      <c r="M143" s="8"/>
      <c r="N143" s="8"/>
      <c r="O143" s="8"/>
      <c r="P143" s="8"/>
      <c r="T143" s="163"/>
      <c r="U143" s="163"/>
    </row>
    <row r="144" spans="1:21" ht="15">
      <c r="A144" s="8"/>
      <c r="B144" s="8"/>
      <c r="C144" s="8"/>
      <c r="D144" s="8"/>
      <c r="E144" s="8"/>
      <c r="F144" s="8"/>
      <c r="H144" s="8"/>
      <c r="I144" s="8"/>
      <c r="J144" s="8"/>
      <c r="M144" s="8"/>
      <c r="N144" s="8"/>
      <c r="O144" s="8"/>
      <c r="P144" s="8"/>
      <c r="T144" s="163"/>
      <c r="U144" s="163"/>
    </row>
    <row r="145" spans="1:21" ht="15">
      <c r="A145" s="8"/>
      <c r="B145" s="8"/>
      <c r="C145" s="8"/>
      <c r="D145" s="8"/>
      <c r="E145" s="8"/>
      <c r="F145" s="8"/>
      <c r="H145" s="8"/>
      <c r="I145" s="8"/>
      <c r="J145" s="8"/>
      <c r="M145" s="8"/>
      <c r="N145" s="8"/>
      <c r="O145" s="8"/>
      <c r="P145" s="8"/>
      <c r="T145" s="163"/>
      <c r="U145" s="163"/>
    </row>
    <row r="146" spans="1:21" ht="15">
      <c r="A146" s="8"/>
      <c r="B146" s="8"/>
      <c r="C146" s="8"/>
      <c r="D146" s="8"/>
      <c r="E146" s="8"/>
      <c r="F146" s="8"/>
      <c r="H146" s="8"/>
      <c r="I146" s="8"/>
      <c r="J146" s="8"/>
      <c r="M146" s="8"/>
      <c r="N146" s="8"/>
      <c r="O146" s="8"/>
      <c r="P146" s="8"/>
      <c r="T146" s="163"/>
      <c r="U146" s="163"/>
    </row>
    <row r="147" spans="1:21" ht="15">
      <c r="A147" s="8"/>
      <c r="B147" s="8"/>
      <c r="C147" s="8"/>
      <c r="D147" s="8"/>
      <c r="E147" s="8"/>
      <c r="F147" s="8"/>
      <c r="H147" s="8"/>
      <c r="I147" s="8"/>
      <c r="J147" s="8"/>
      <c r="M147" s="8"/>
      <c r="N147" s="8"/>
      <c r="O147" s="8"/>
      <c r="P147" s="8"/>
      <c r="T147" s="163"/>
      <c r="U147" s="163"/>
    </row>
    <row r="148" spans="1:21" ht="15">
      <c r="A148" s="8"/>
      <c r="B148" s="8"/>
      <c r="C148" s="8"/>
      <c r="D148" s="8"/>
      <c r="E148" s="8"/>
      <c r="F148" s="8"/>
      <c r="H148" s="8"/>
      <c r="I148" s="8"/>
      <c r="J148" s="8"/>
      <c r="M148" s="8"/>
      <c r="N148" s="8"/>
      <c r="O148" s="8"/>
      <c r="P148" s="8"/>
      <c r="T148" s="163"/>
      <c r="U148" s="163"/>
    </row>
    <row r="149" spans="1:21" ht="15">
      <c r="A149" s="8"/>
      <c r="B149" s="8"/>
      <c r="C149" s="8"/>
      <c r="D149" s="8"/>
      <c r="E149" s="8"/>
      <c r="F149" s="8"/>
      <c r="H149" s="8"/>
      <c r="I149" s="8"/>
      <c r="J149" s="8"/>
      <c r="M149" s="8"/>
      <c r="N149" s="8"/>
      <c r="O149" s="8"/>
      <c r="P149" s="8"/>
      <c r="T149" s="163"/>
      <c r="U149" s="163"/>
    </row>
    <row r="150" spans="1:21" ht="15">
      <c r="A150" s="8"/>
      <c r="B150" s="8"/>
      <c r="C150" s="8"/>
      <c r="D150" s="8"/>
      <c r="E150" s="8"/>
      <c r="F150" s="8"/>
      <c r="H150" s="8"/>
      <c r="I150" s="8"/>
      <c r="J150" s="8"/>
      <c r="M150" s="8"/>
      <c r="N150" s="8"/>
      <c r="O150" s="8"/>
      <c r="P150" s="8"/>
      <c r="T150" s="163"/>
      <c r="U150" s="163"/>
    </row>
    <row r="151" spans="1:21" ht="15">
      <c r="A151" s="8"/>
      <c r="B151" s="8"/>
      <c r="C151" s="8"/>
      <c r="D151" s="8"/>
      <c r="E151" s="8"/>
      <c r="F151" s="8"/>
      <c r="H151" s="8"/>
      <c r="I151" s="8"/>
      <c r="J151" s="8"/>
      <c r="M151" s="8"/>
      <c r="N151" s="8"/>
      <c r="O151" s="8"/>
      <c r="P151" s="8"/>
      <c r="T151" s="163"/>
      <c r="U151" s="163"/>
    </row>
    <row r="152" spans="1:21" ht="15">
      <c r="A152" s="8"/>
      <c r="B152" s="8"/>
      <c r="C152" s="8"/>
      <c r="D152" s="8"/>
      <c r="E152" s="8"/>
      <c r="F152" s="8"/>
      <c r="H152" s="8"/>
      <c r="I152" s="8"/>
      <c r="J152" s="8"/>
      <c r="M152" s="8"/>
      <c r="N152" s="8"/>
      <c r="O152" s="8"/>
      <c r="P152" s="8"/>
      <c r="T152" s="163"/>
      <c r="U152" s="163"/>
    </row>
    <row r="153" spans="1:21" ht="15">
      <c r="A153" s="8"/>
      <c r="B153" s="8"/>
      <c r="C153" s="8"/>
      <c r="D153" s="8"/>
      <c r="E153" s="8"/>
      <c r="F153" s="8"/>
      <c r="H153" s="8"/>
      <c r="I153" s="8"/>
      <c r="J153" s="8"/>
      <c r="M153" s="8"/>
      <c r="N153" s="8"/>
      <c r="O153" s="8"/>
      <c r="P153" s="8"/>
      <c r="T153" s="163"/>
      <c r="U153" s="163"/>
    </row>
    <row r="154" spans="1:21" ht="15">
      <c r="A154" s="8"/>
      <c r="B154" s="8"/>
      <c r="C154" s="8"/>
      <c r="D154" s="8"/>
      <c r="E154" s="8"/>
      <c r="F154" s="8"/>
      <c r="H154" s="8"/>
      <c r="I154" s="8"/>
      <c r="J154" s="8"/>
      <c r="M154" s="8"/>
      <c r="N154" s="8"/>
      <c r="O154" s="8"/>
      <c r="P154" s="8"/>
      <c r="T154" s="163"/>
      <c r="U154" s="163"/>
    </row>
    <row r="155" spans="1:21" ht="15">
      <c r="A155" s="8"/>
      <c r="B155" s="8"/>
      <c r="C155" s="8"/>
      <c r="D155" s="8"/>
      <c r="E155" s="8"/>
      <c r="F155" s="8"/>
      <c r="H155" s="8"/>
      <c r="I155" s="8"/>
      <c r="J155" s="8"/>
      <c r="M155" s="8"/>
      <c r="N155" s="8"/>
      <c r="O155" s="8"/>
      <c r="P155" s="8"/>
      <c r="T155" s="163"/>
      <c r="U155" s="163"/>
    </row>
    <row r="156" spans="1:21" ht="15">
      <c r="A156" s="8"/>
      <c r="B156" s="8"/>
      <c r="C156" s="8"/>
      <c r="D156" s="8"/>
      <c r="E156" s="8"/>
      <c r="F156" s="8"/>
      <c r="H156" s="8"/>
      <c r="I156" s="8"/>
      <c r="J156" s="8"/>
      <c r="M156" s="8"/>
      <c r="N156" s="8"/>
      <c r="O156" s="8"/>
      <c r="P156" s="8"/>
      <c r="T156" s="163"/>
      <c r="U156" s="163"/>
    </row>
    <row r="157" spans="1:21" ht="15">
      <c r="A157" s="8"/>
      <c r="B157" s="8"/>
      <c r="C157" s="8"/>
      <c r="D157" s="8"/>
      <c r="E157" s="8"/>
      <c r="F157" s="8"/>
      <c r="H157" s="8"/>
      <c r="I157" s="8"/>
      <c r="J157" s="8"/>
      <c r="M157" s="8"/>
      <c r="N157" s="8"/>
      <c r="O157" s="8"/>
      <c r="P157" s="8"/>
      <c r="T157" s="163"/>
      <c r="U157" s="163"/>
    </row>
    <row r="158" spans="1:21" ht="15">
      <c r="A158" s="8"/>
      <c r="B158" s="8"/>
      <c r="C158" s="8"/>
      <c r="D158" s="8"/>
      <c r="E158" s="8"/>
      <c r="F158" s="8"/>
      <c r="H158" s="8"/>
      <c r="I158" s="8"/>
      <c r="J158" s="8"/>
      <c r="M158" s="8"/>
      <c r="N158" s="8"/>
      <c r="O158" s="8"/>
      <c r="P158" s="8"/>
      <c r="T158" s="163"/>
      <c r="U158" s="163"/>
    </row>
    <row r="159" spans="1:21" ht="15">
      <c r="A159" s="8"/>
      <c r="B159" s="8"/>
      <c r="C159" s="8"/>
      <c r="D159" s="8"/>
      <c r="E159" s="8"/>
      <c r="F159" s="8"/>
      <c r="H159" s="8"/>
      <c r="I159" s="8"/>
      <c r="J159" s="8"/>
      <c r="M159" s="8"/>
      <c r="N159" s="8"/>
      <c r="O159" s="8"/>
      <c r="P159" s="8"/>
      <c r="T159" s="163"/>
      <c r="U159" s="163"/>
    </row>
    <row r="160" spans="1:21" ht="15">
      <c r="A160" s="8"/>
      <c r="B160" s="8"/>
      <c r="C160" s="8"/>
      <c r="D160" s="8"/>
      <c r="E160" s="8"/>
      <c r="F160" s="8"/>
      <c r="H160" s="8"/>
      <c r="I160" s="8"/>
      <c r="J160" s="8"/>
      <c r="M160" s="8"/>
      <c r="N160" s="8"/>
      <c r="O160" s="8"/>
      <c r="P160" s="8"/>
      <c r="T160" s="163"/>
      <c r="U160" s="163"/>
    </row>
    <row r="161" spans="1:21" ht="15">
      <c r="A161" s="8"/>
      <c r="B161" s="8"/>
      <c r="C161" s="8"/>
      <c r="D161" s="8"/>
      <c r="E161" s="8"/>
      <c r="F161" s="8"/>
      <c r="H161" s="8"/>
      <c r="I161" s="8"/>
      <c r="J161" s="8"/>
      <c r="M161" s="8"/>
      <c r="N161" s="8"/>
      <c r="O161" s="8"/>
      <c r="P161" s="8"/>
      <c r="T161" s="163"/>
      <c r="U161" s="163"/>
    </row>
    <row r="162" spans="1:21" ht="15">
      <c r="A162" s="8"/>
      <c r="B162" s="8"/>
      <c r="C162" s="8"/>
      <c r="D162" s="8"/>
      <c r="E162" s="8"/>
      <c r="F162" s="8"/>
      <c r="H162" s="8"/>
      <c r="I162" s="8"/>
      <c r="J162" s="8"/>
      <c r="M162" s="8"/>
      <c r="N162" s="8"/>
      <c r="O162" s="8"/>
      <c r="P162" s="8"/>
      <c r="T162" s="163"/>
      <c r="U162" s="163"/>
    </row>
    <row r="163" spans="1:21" ht="15">
      <c r="A163" s="8"/>
      <c r="B163" s="8"/>
      <c r="C163" s="8"/>
      <c r="D163" s="8"/>
      <c r="E163" s="8"/>
      <c r="F163" s="8"/>
      <c r="H163" s="8"/>
      <c r="I163" s="8"/>
      <c r="J163" s="8"/>
      <c r="M163" s="8"/>
      <c r="N163" s="8"/>
      <c r="O163" s="8"/>
      <c r="P163" s="8"/>
      <c r="T163" s="163"/>
      <c r="U163" s="163"/>
    </row>
    <row r="164" spans="1:21" ht="15">
      <c r="A164" s="8"/>
      <c r="B164" s="8"/>
      <c r="C164" s="8"/>
      <c r="D164" s="8"/>
      <c r="E164" s="8"/>
      <c r="F164" s="8"/>
      <c r="H164" s="8"/>
      <c r="I164" s="8"/>
      <c r="J164" s="8"/>
      <c r="M164" s="8"/>
      <c r="N164" s="8"/>
      <c r="O164" s="8"/>
      <c r="P164" s="8"/>
      <c r="T164" s="163"/>
      <c r="U164" s="163"/>
    </row>
    <row r="165" spans="1:21" ht="15">
      <c r="A165" s="8"/>
      <c r="B165" s="8"/>
      <c r="C165" s="8"/>
      <c r="D165" s="8"/>
      <c r="E165" s="8"/>
      <c r="F165" s="8"/>
      <c r="H165" s="8"/>
      <c r="I165" s="8"/>
      <c r="J165" s="8"/>
      <c r="M165" s="8"/>
      <c r="N165" s="8"/>
      <c r="O165" s="8"/>
      <c r="P165" s="8"/>
      <c r="T165" s="163"/>
      <c r="U165" s="163"/>
    </row>
    <row r="166" spans="1:21" ht="15">
      <c r="A166" s="8"/>
      <c r="B166" s="8"/>
      <c r="C166" s="8"/>
      <c r="D166" s="8"/>
      <c r="E166" s="8"/>
      <c r="F166" s="8"/>
      <c r="H166" s="8"/>
      <c r="I166" s="8"/>
      <c r="J166" s="8"/>
      <c r="M166" s="8"/>
      <c r="N166" s="8"/>
      <c r="O166" s="8"/>
      <c r="P166" s="8"/>
      <c r="T166" s="163"/>
      <c r="U166" s="163"/>
    </row>
    <row r="167" spans="1:21" ht="15">
      <c r="A167" s="8"/>
      <c r="B167" s="8"/>
      <c r="C167" s="8"/>
      <c r="D167" s="8"/>
      <c r="E167" s="8"/>
      <c r="F167" s="8"/>
      <c r="H167" s="8"/>
      <c r="I167" s="8"/>
      <c r="J167" s="8"/>
      <c r="M167" s="8"/>
      <c r="N167" s="8"/>
      <c r="O167" s="8"/>
      <c r="P167" s="8"/>
      <c r="T167" s="163"/>
      <c r="U167" s="163"/>
    </row>
    <row r="168" spans="1:21" ht="15">
      <c r="A168" s="8"/>
      <c r="B168" s="8"/>
      <c r="C168" s="8"/>
      <c r="D168" s="8"/>
      <c r="E168" s="8"/>
      <c r="F168" s="8"/>
      <c r="H168" s="8"/>
      <c r="I168" s="8"/>
      <c r="J168" s="8"/>
      <c r="M168" s="8"/>
      <c r="N168" s="8"/>
      <c r="O168" s="8"/>
      <c r="P168" s="8"/>
      <c r="T168" s="163"/>
      <c r="U168" s="163"/>
    </row>
    <row r="169" spans="1:21" ht="15">
      <c r="A169" s="8"/>
      <c r="B169" s="8"/>
      <c r="C169" s="8"/>
      <c r="D169" s="8"/>
      <c r="E169" s="8"/>
      <c r="F169" s="8"/>
      <c r="H169" s="8"/>
      <c r="I169" s="8"/>
      <c r="J169" s="8"/>
      <c r="M169" s="8"/>
      <c r="N169" s="8"/>
      <c r="O169" s="8"/>
      <c r="P169" s="8"/>
      <c r="T169" s="163"/>
      <c r="U169" s="163"/>
    </row>
    <row r="170" spans="1:21" ht="15">
      <c r="A170" s="8"/>
      <c r="B170" s="8"/>
      <c r="C170" s="8"/>
      <c r="D170" s="8"/>
      <c r="E170" s="8"/>
      <c r="F170" s="8"/>
      <c r="H170" s="8"/>
      <c r="I170" s="8"/>
      <c r="J170" s="8"/>
      <c r="M170" s="8"/>
      <c r="N170" s="8"/>
      <c r="O170" s="8"/>
      <c r="P170" s="8"/>
      <c r="T170" s="163"/>
      <c r="U170" s="163"/>
    </row>
    <row r="171" spans="1:21" ht="15">
      <c r="A171" s="8"/>
      <c r="B171" s="8"/>
      <c r="C171" s="8"/>
      <c r="D171" s="8"/>
      <c r="E171" s="8"/>
      <c r="F171" s="8"/>
      <c r="H171" s="8"/>
      <c r="I171" s="8"/>
      <c r="J171" s="8"/>
      <c r="M171" s="8"/>
      <c r="N171" s="8"/>
      <c r="O171" s="8"/>
      <c r="P171" s="8"/>
      <c r="T171" s="163"/>
      <c r="U171" s="163"/>
    </row>
    <row r="172" spans="1:21" ht="15">
      <c r="A172" s="8"/>
      <c r="B172" s="8"/>
      <c r="C172" s="8"/>
      <c r="D172" s="8"/>
      <c r="E172" s="8"/>
      <c r="F172" s="8"/>
      <c r="H172" s="8"/>
      <c r="I172" s="8"/>
      <c r="J172" s="8"/>
      <c r="M172" s="8"/>
      <c r="N172" s="8"/>
      <c r="O172" s="8"/>
      <c r="P172" s="8"/>
      <c r="T172" s="163"/>
      <c r="U172" s="163"/>
    </row>
    <row r="173" spans="1:21" ht="15">
      <c r="A173" s="8"/>
      <c r="B173" s="8"/>
      <c r="C173" s="8"/>
      <c r="D173" s="8"/>
      <c r="E173" s="8"/>
      <c r="F173" s="8"/>
      <c r="H173" s="8"/>
      <c r="I173" s="8"/>
      <c r="J173" s="8"/>
      <c r="M173" s="8"/>
      <c r="N173" s="8"/>
      <c r="O173" s="8"/>
      <c r="P173" s="8"/>
      <c r="T173" s="163"/>
      <c r="U173" s="163"/>
    </row>
    <row r="174" spans="1:21" ht="15">
      <c r="A174" s="8"/>
      <c r="B174" s="8"/>
      <c r="C174" s="8"/>
      <c r="D174" s="8"/>
      <c r="E174" s="8"/>
      <c r="F174" s="8"/>
      <c r="H174" s="8"/>
      <c r="I174" s="8"/>
      <c r="J174" s="8"/>
      <c r="M174" s="8"/>
      <c r="N174" s="8"/>
      <c r="O174" s="8"/>
      <c r="P174" s="8"/>
      <c r="T174" s="163"/>
      <c r="U174" s="163"/>
    </row>
    <row r="175" spans="1:21" ht="15">
      <c r="A175" s="8"/>
      <c r="B175" s="8"/>
      <c r="C175" s="8"/>
      <c r="D175" s="8"/>
      <c r="E175" s="8"/>
      <c r="F175" s="8"/>
      <c r="H175" s="8"/>
      <c r="I175" s="8"/>
      <c r="J175" s="8"/>
      <c r="M175" s="8"/>
      <c r="N175" s="8"/>
      <c r="O175" s="8"/>
      <c r="P175" s="8"/>
      <c r="T175" s="163"/>
      <c r="U175" s="163"/>
    </row>
    <row r="176" spans="1:21" ht="15">
      <c r="A176" s="8"/>
      <c r="B176" s="8"/>
      <c r="C176" s="8"/>
      <c r="D176" s="8"/>
      <c r="E176" s="8"/>
      <c r="F176" s="8"/>
      <c r="H176" s="8"/>
      <c r="I176" s="8"/>
      <c r="J176" s="8"/>
      <c r="M176" s="8"/>
      <c r="N176" s="8"/>
      <c r="O176" s="8"/>
      <c r="P176" s="8"/>
      <c r="T176" s="163"/>
      <c r="U176" s="163"/>
    </row>
    <row r="177" spans="1:21" ht="15">
      <c r="A177" s="8"/>
      <c r="B177" s="8"/>
      <c r="C177" s="8"/>
      <c r="D177" s="8"/>
      <c r="E177" s="8"/>
      <c r="F177" s="8"/>
      <c r="H177" s="8"/>
      <c r="I177" s="8"/>
      <c r="J177" s="8"/>
      <c r="M177" s="8"/>
      <c r="N177" s="8"/>
      <c r="O177" s="8"/>
      <c r="P177" s="8"/>
      <c r="T177" s="163"/>
      <c r="U177" s="163"/>
    </row>
    <row r="178" spans="1:21" ht="15">
      <c r="A178" s="8"/>
      <c r="B178" s="8"/>
      <c r="C178" s="8"/>
      <c r="D178" s="8"/>
      <c r="E178" s="8"/>
      <c r="F178" s="8"/>
      <c r="H178" s="8"/>
      <c r="I178" s="8"/>
      <c r="J178" s="8"/>
      <c r="M178" s="8"/>
      <c r="N178" s="8"/>
      <c r="O178" s="8"/>
      <c r="P178" s="8"/>
      <c r="T178" s="163"/>
      <c r="U178" s="163"/>
    </row>
    <row r="179" spans="1:21" ht="15">
      <c r="A179" s="8"/>
      <c r="B179" s="8"/>
      <c r="C179" s="8"/>
      <c r="D179" s="8"/>
      <c r="E179" s="8"/>
      <c r="F179" s="8"/>
      <c r="H179" s="8"/>
      <c r="I179" s="8"/>
      <c r="J179" s="8"/>
      <c r="M179" s="8"/>
      <c r="N179" s="8"/>
      <c r="O179" s="8"/>
      <c r="P179" s="8"/>
      <c r="T179" s="163"/>
      <c r="U179" s="163"/>
    </row>
    <row r="180" spans="1:21" ht="15">
      <c r="A180" s="8"/>
      <c r="B180" s="8"/>
      <c r="C180" s="8"/>
      <c r="D180" s="8"/>
      <c r="E180" s="8"/>
      <c r="F180" s="8"/>
      <c r="H180" s="8"/>
      <c r="I180" s="8"/>
      <c r="J180" s="8"/>
      <c r="M180" s="8"/>
      <c r="N180" s="8"/>
      <c r="O180" s="8"/>
      <c r="P180" s="8"/>
      <c r="T180" s="163"/>
      <c r="U180" s="163"/>
    </row>
    <row r="181" spans="1:21" ht="15">
      <c r="A181" s="8"/>
      <c r="B181" s="8"/>
      <c r="C181" s="8"/>
      <c r="D181" s="8"/>
      <c r="E181" s="8"/>
      <c r="F181" s="8"/>
      <c r="H181" s="8"/>
      <c r="I181" s="8"/>
      <c r="J181" s="8"/>
      <c r="M181" s="8"/>
      <c r="N181" s="8"/>
      <c r="O181" s="8"/>
      <c r="P181" s="8"/>
      <c r="T181" s="163"/>
      <c r="U181" s="163"/>
    </row>
    <row r="182" spans="1:21" ht="15">
      <c r="A182" s="8"/>
      <c r="B182" s="8"/>
      <c r="C182" s="8"/>
      <c r="D182" s="8"/>
      <c r="E182" s="8"/>
      <c r="F182" s="8"/>
      <c r="H182" s="8"/>
      <c r="I182" s="8"/>
      <c r="J182" s="8"/>
      <c r="M182" s="8"/>
      <c r="N182" s="8"/>
      <c r="O182" s="8"/>
      <c r="P182" s="8"/>
      <c r="T182" s="163"/>
      <c r="U182" s="163"/>
    </row>
    <row r="183" spans="1:21" ht="15">
      <c r="A183" s="8"/>
      <c r="B183" s="8"/>
      <c r="C183" s="8"/>
      <c r="D183" s="8"/>
      <c r="E183" s="8"/>
      <c r="F183" s="8"/>
      <c r="H183" s="8"/>
      <c r="I183" s="8"/>
      <c r="J183" s="8"/>
      <c r="M183" s="8"/>
      <c r="N183" s="8"/>
      <c r="O183" s="8"/>
      <c r="P183" s="8"/>
      <c r="T183" s="163"/>
      <c r="U183" s="163"/>
    </row>
  </sheetData>
  <sheetProtection selectLockedCells="1"/>
  <phoneticPr fontId="12"/>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6B87-E39D-431A-92B5-C4850D1CE511}">
  <sheetPr>
    <tabColor rgb="FFFFC000"/>
    <pageSetUpPr fitToPage="1"/>
  </sheetPr>
  <dimension ref="A1:AI38"/>
  <sheetViews>
    <sheetView tabSelected="1" workbookViewId="0">
      <selection activeCell="D4" sqref="D4:AA4"/>
    </sheetView>
  </sheetViews>
  <sheetFormatPr defaultColWidth="9" defaultRowHeight="14"/>
  <cols>
    <col min="1" max="1" width="1.36328125" style="16" customWidth="1"/>
    <col min="2" max="3" width="9" style="16"/>
    <col min="4" max="4" width="22.36328125" style="16" customWidth="1"/>
    <col min="5" max="8" width="2.453125" style="16" customWidth="1"/>
    <col min="9" max="9" width="4.6328125" style="16" customWidth="1"/>
    <col min="10" max="18" width="2.453125" style="16" customWidth="1"/>
    <col min="19" max="19" width="4.6328125" style="16" customWidth="1"/>
    <col min="20" max="24" width="2.453125" style="16" customWidth="1"/>
    <col min="25" max="26" width="4.08984375" style="16" customWidth="1"/>
    <col min="27" max="27" width="2.453125" style="16" customWidth="1"/>
    <col min="28" max="28" width="54.6328125" style="16" customWidth="1"/>
    <col min="29" max="32" width="10.6328125" style="307" hidden="1" customWidth="1"/>
    <col min="33" max="33" width="10.6328125" style="319" hidden="1" customWidth="1"/>
    <col min="34" max="34" width="10.08984375" style="319" hidden="1" customWidth="1"/>
    <col min="35" max="35" width="8.6328125" style="349" hidden="1" customWidth="1"/>
    <col min="36" max="16384" width="9" style="16"/>
  </cols>
  <sheetData>
    <row r="1" spans="1:35" s="45" customFormat="1" ht="21" customHeight="1">
      <c r="A1" s="283" t="s">
        <v>228</v>
      </c>
      <c r="AA1" s="284" t="s">
        <v>247</v>
      </c>
      <c r="AB1" s="235"/>
      <c r="AC1" s="247" t="s">
        <v>279</v>
      </c>
      <c r="AD1" s="248"/>
      <c r="AE1" s="248"/>
      <c r="AF1" s="248"/>
      <c r="AG1" s="331"/>
      <c r="AH1" s="331"/>
      <c r="AI1" s="44"/>
    </row>
    <row r="2" spans="1:35" ht="33" customHeight="1">
      <c r="B2" s="46" t="s">
        <v>226</v>
      </c>
      <c r="D2" s="45"/>
      <c r="AB2" s="505" t="s">
        <v>129</v>
      </c>
    </row>
    <row r="3" spans="1:35" ht="15.75" customHeight="1">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505"/>
    </row>
    <row r="4" spans="1:35" ht="43.5" customHeight="1">
      <c r="B4" s="17" t="s">
        <v>111</v>
      </c>
      <c r="C4" s="17"/>
      <c r="D4" s="506"/>
      <c r="E4" s="456"/>
      <c r="F4" s="456"/>
      <c r="G4" s="456"/>
      <c r="H4" s="456"/>
      <c r="I4" s="456"/>
      <c r="J4" s="456"/>
      <c r="K4" s="456"/>
      <c r="L4" s="456"/>
      <c r="M4" s="456"/>
      <c r="N4" s="456"/>
      <c r="O4" s="456"/>
      <c r="P4" s="456"/>
      <c r="Q4" s="456"/>
      <c r="R4" s="456"/>
      <c r="S4" s="456"/>
      <c r="T4" s="456"/>
      <c r="U4" s="456"/>
      <c r="V4" s="456"/>
      <c r="W4" s="456"/>
      <c r="X4" s="456"/>
      <c r="Y4" s="456"/>
      <c r="Z4" s="456"/>
      <c r="AA4" s="457"/>
    </row>
    <row r="5" spans="1:35" ht="11.25" customHeight="1"/>
    <row r="6" spans="1:35" ht="20.25" customHeight="1" thickBot="1">
      <c r="B6" s="283" t="s">
        <v>358</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row>
    <row r="7" spans="1:35" ht="36" customHeight="1">
      <c r="B7" s="507" t="s">
        <v>248</v>
      </c>
      <c r="C7" s="508"/>
      <c r="D7" s="508"/>
      <c r="E7" s="509"/>
      <c r="F7" s="510"/>
      <c r="G7" s="510"/>
      <c r="H7" s="510"/>
      <c r="I7" s="510"/>
      <c r="J7" s="510"/>
      <c r="K7" s="510"/>
      <c r="L7" s="510"/>
      <c r="M7" s="510"/>
      <c r="N7" s="510"/>
      <c r="O7" s="510"/>
      <c r="P7" s="510"/>
      <c r="Q7" s="510"/>
      <c r="R7" s="510"/>
      <c r="S7" s="510"/>
      <c r="T7" s="510"/>
      <c r="U7" s="510"/>
      <c r="V7" s="510"/>
      <c r="W7" s="510"/>
      <c r="X7" s="510"/>
      <c r="Y7" s="510"/>
      <c r="Z7" s="510"/>
      <c r="AA7" s="511"/>
      <c r="AF7" s="307" t="s">
        <v>354</v>
      </c>
    </row>
    <row r="8" spans="1:35" ht="36" customHeight="1">
      <c r="B8" s="478" t="s">
        <v>339</v>
      </c>
      <c r="C8" s="479"/>
      <c r="D8" s="479"/>
      <c r="E8" s="512"/>
      <c r="F8" s="513"/>
      <c r="G8" s="513"/>
      <c r="H8" s="513"/>
      <c r="I8" s="513"/>
      <c r="J8" s="513"/>
      <c r="K8" s="513"/>
      <c r="L8" s="513"/>
      <c r="M8" s="513"/>
      <c r="N8" s="513"/>
      <c r="O8" s="513"/>
      <c r="P8" s="513"/>
      <c r="Q8" s="513"/>
      <c r="R8" s="513"/>
      <c r="S8" s="513"/>
      <c r="T8" s="513"/>
      <c r="U8" s="513"/>
      <c r="V8" s="513"/>
      <c r="W8" s="513"/>
      <c r="X8" s="513"/>
      <c r="Y8" s="513"/>
      <c r="Z8" s="513"/>
      <c r="AA8" s="514"/>
      <c r="AD8" s="357" t="s">
        <v>333</v>
      </c>
      <c r="AE8" s="365" t="s">
        <v>334</v>
      </c>
      <c r="AF8" s="346" t="s">
        <v>324</v>
      </c>
      <c r="AG8" s="344" t="s">
        <v>281</v>
      </c>
      <c r="AH8" s="345" t="s">
        <v>325</v>
      </c>
      <c r="AI8" s="352" t="s">
        <v>326</v>
      </c>
    </row>
    <row r="9" spans="1:35" ht="30" customHeight="1">
      <c r="B9" s="529" t="s">
        <v>292</v>
      </c>
      <c r="C9" s="47" t="s">
        <v>350</v>
      </c>
      <c r="D9" s="48"/>
      <c r="E9" s="73" t="s">
        <v>0</v>
      </c>
      <c r="F9" s="332"/>
      <c r="G9" s="333"/>
      <c r="H9" s="332" t="s">
        <v>124</v>
      </c>
      <c r="I9" s="333"/>
      <c r="J9" s="332" t="s">
        <v>8</v>
      </c>
      <c r="K9" s="515"/>
      <c r="L9" s="515"/>
      <c r="M9" s="332" t="s">
        <v>125</v>
      </c>
      <c r="N9" s="332" t="s">
        <v>130</v>
      </c>
      <c r="O9" s="332" t="s">
        <v>0</v>
      </c>
      <c r="P9" s="332"/>
      <c r="Q9" s="333"/>
      <c r="R9" s="332" t="s">
        <v>124</v>
      </c>
      <c r="S9" s="333"/>
      <c r="T9" s="332" t="s">
        <v>8</v>
      </c>
      <c r="U9" s="515"/>
      <c r="V9" s="515"/>
      <c r="W9" s="332" t="s">
        <v>125</v>
      </c>
      <c r="X9" s="334" t="s">
        <v>131</v>
      </c>
      <c r="Y9" s="358"/>
      <c r="Z9" s="335" t="s">
        <v>132</v>
      </c>
      <c r="AA9" s="74"/>
      <c r="AB9" s="107" t="str">
        <f>IF(Y9="","",IF(Y9&gt;AF9,"※育業日数が育業期間を超えています",""))</f>
        <v/>
      </c>
      <c r="AC9" s="347" t="s">
        <v>278</v>
      </c>
      <c r="AD9" s="243">
        <f t="shared" ref="AD9" si="0">IFERROR(DATEVALUE(CONCATENATE(E9,G9,H9,I9,J9,K9,M9)),1)</f>
        <v>1</v>
      </c>
      <c r="AE9" s="243">
        <f t="shared" ref="AE9:AE13" si="1">IFERROR(DATEVALUE(CONCATENATE(O9,Q9,R9,S9,T9,U9,W9)),1)</f>
        <v>1</v>
      </c>
      <c r="AF9" s="348">
        <f>IF(OR(AD9=1,AE9=1),0,AE9-AD9+1)</f>
        <v>0</v>
      </c>
      <c r="AG9" s="306" t="str">
        <f>IF(AF9&lt;&gt;0,TRUE,"")</f>
        <v/>
      </c>
      <c r="AH9" s="311">
        <f>Y9</f>
        <v>0</v>
      </c>
    </row>
    <row r="10" spans="1:35" ht="30" customHeight="1">
      <c r="B10" s="530"/>
      <c r="C10" s="332" t="s">
        <v>337</v>
      </c>
      <c r="D10" s="49"/>
      <c r="E10" s="295" t="s">
        <v>0</v>
      </c>
      <c r="F10" s="290"/>
      <c r="G10" s="281"/>
      <c r="H10" s="290" t="s">
        <v>124</v>
      </c>
      <c r="I10" s="281"/>
      <c r="J10" s="290" t="s">
        <v>8</v>
      </c>
      <c r="K10" s="503"/>
      <c r="L10" s="503"/>
      <c r="M10" s="290" t="s">
        <v>125</v>
      </c>
      <c r="N10" s="290" t="s">
        <v>130</v>
      </c>
      <c r="O10" s="290" t="s">
        <v>0</v>
      </c>
      <c r="P10" s="290"/>
      <c r="Q10" s="281"/>
      <c r="R10" s="290" t="s">
        <v>124</v>
      </c>
      <c r="S10" s="281"/>
      <c r="T10" s="290" t="s">
        <v>8</v>
      </c>
      <c r="U10" s="503"/>
      <c r="V10" s="503"/>
      <c r="W10" s="290" t="s">
        <v>125</v>
      </c>
      <c r="X10" s="298" t="s">
        <v>131</v>
      </c>
      <c r="Y10" s="341"/>
      <c r="Z10" s="287" t="s">
        <v>132</v>
      </c>
      <c r="AA10" s="75"/>
      <c r="AB10" s="107" t="str">
        <f>IF(Y10="","",IF(Y10&gt;AF10,"※育業日数が育業期間を超えています",""))</f>
        <v/>
      </c>
      <c r="AC10" s="347" t="s">
        <v>278</v>
      </c>
      <c r="AD10" s="243" t="str">
        <f>IFERROR(DATEVALUE(CONCATENATE(E10,G10,H10,I10,J10,K10,M10)),"")</f>
        <v/>
      </c>
      <c r="AE10" s="243">
        <f t="shared" si="1"/>
        <v>1</v>
      </c>
      <c r="AF10" s="348">
        <f>IF(OR(AD10=1,AE10=1),0,AE10-AD10+1)</f>
        <v>0</v>
      </c>
      <c r="AG10" s="306" t="str">
        <f>IF(AF10&lt;&gt;0,IF(AG9=TRUE,TRUE,FALSE),"")</f>
        <v/>
      </c>
      <c r="AH10" s="311">
        <f t="shared" ref="AH10:AH13" si="2">Y10</f>
        <v>0</v>
      </c>
      <c r="AI10" s="350" t="str">
        <f>IF(AG10=TRUE,IF(AD10&lt;=AE9,"NG",""),"")</f>
        <v/>
      </c>
    </row>
    <row r="11" spans="1:35" ht="30" customHeight="1">
      <c r="B11" s="530"/>
      <c r="C11" s="366" t="s">
        <v>336</v>
      </c>
      <c r="D11" s="48"/>
      <c r="E11" s="295" t="s">
        <v>0</v>
      </c>
      <c r="F11" s="290"/>
      <c r="G11" s="281"/>
      <c r="H11" s="290" t="s">
        <v>124</v>
      </c>
      <c r="I11" s="281"/>
      <c r="J11" s="290" t="s">
        <v>8</v>
      </c>
      <c r="K11" s="503"/>
      <c r="L11" s="503"/>
      <c r="M11" s="290" t="s">
        <v>125</v>
      </c>
      <c r="N11" s="290" t="s">
        <v>130</v>
      </c>
      <c r="O11" s="290" t="s">
        <v>0</v>
      </c>
      <c r="P11" s="290"/>
      <c r="Q11" s="281"/>
      <c r="R11" s="290" t="s">
        <v>124</v>
      </c>
      <c r="S11" s="281"/>
      <c r="T11" s="290" t="s">
        <v>8</v>
      </c>
      <c r="U11" s="503"/>
      <c r="V11" s="503"/>
      <c r="W11" s="290" t="s">
        <v>125</v>
      </c>
      <c r="X11" s="298" t="s">
        <v>131</v>
      </c>
      <c r="Y11" s="341"/>
      <c r="Z11" s="287" t="s">
        <v>132</v>
      </c>
      <c r="AA11" s="75"/>
      <c r="AB11" s="107" t="str">
        <f>IF(Y11="","",IF(Y11&gt;AF11,"※育業日数が育業期間を超えています",""))</f>
        <v/>
      </c>
      <c r="AC11" s="347" t="s">
        <v>278</v>
      </c>
      <c r="AD11" s="243" t="str">
        <f>IFERROR(DATEVALUE(CONCATENATE(E11,G11,H11,I11,J11,K11,M11)),"")</f>
        <v/>
      </c>
      <c r="AE11" s="243">
        <f t="shared" si="1"/>
        <v>1</v>
      </c>
      <c r="AF11" s="348">
        <f>IF(OR(AD11=1,AE11=1),0,AE11-AD11+1)</f>
        <v>0</v>
      </c>
      <c r="AG11" s="306" t="str">
        <f>IF(AF11&lt;&gt;0,IF(OR(AG10=TRUE,AG10=""),TRUE,FALSE),"")</f>
        <v/>
      </c>
      <c r="AH11" s="311">
        <f t="shared" si="2"/>
        <v>0</v>
      </c>
      <c r="AI11" s="350" t="str">
        <f>IF(AG11=TRUE,IF(AD11&lt;=MAX(AE9,AE10),"NG",""),"")</f>
        <v/>
      </c>
    </row>
    <row r="12" spans="1:35" ht="30" customHeight="1">
      <c r="B12" s="530"/>
      <c r="C12" s="332" t="s">
        <v>335</v>
      </c>
      <c r="D12" s="49"/>
      <c r="E12" s="295" t="s">
        <v>0</v>
      </c>
      <c r="F12" s="290"/>
      <c r="G12" s="281"/>
      <c r="H12" s="290" t="s">
        <v>124</v>
      </c>
      <c r="I12" s="281"/>
      <c r="J12" s="290" t="s">
        <v>8</v>
      </c>
      <c r="K12" s="503"/>
      <c r="L12" s="503"/>
      <c r="M12" s="290" t="s">
        <v>125</v>
      </c>
      <c r="N12" s="290" t="s">
        <v>130</v>
      </c>
      <c r="O12" s="290" t="s">
        <v>0</v>
      </c>
      <c r="P12" s="290"/>
      <c r="Q12" s="281"/>
      <c r="R12" s="290" t="s">
        <v>124</v>
      </c>
      <c r="S12" s="281"/>
      <c r="T12" s="290" t="s">
        <v>8</v>
      </c>
      <c r="U12" s="503"/>
      <c r="V12" s="503"/>
      <c r="W12" s="290" t="s">
        <v>125</v>
      </c>
      <c r="X12" s="298" t="s">
        <v>131</v>
      </c>
      <c r="Y12" s="341"/>
      <c r="Z12" s="287" t="s">
        <v>132</v>
      </c>
      <c r="AA12" s="75"/>
      <c r="AB12" s="107" t="str">
        <f>IF(Y12="","",IF(Y12&gt;AF12,"※育業日数が育業期間を超えています",""))</f>
        <v/>
      </c>
      <c r="AC12" s="347" t="s">
        <v>278</v>
      </c>
      <c r="AD12" s="243" t="str">
        <f>IFERROR(DATEVALUE(CONCATENATE(E12,G12,H12,I12,J12,K12,M12)),"")</f>
        <v/>
      </c>
      <c r="AE12" s="243">
        <f t="shared" si="1"/>
        <v>1</v>
      </c>
      <c r="AF12" s="348">
        <f>IF(OR(AD12=1,AE12=1),0,AE12-AD12+1)</f>
        <v>0</v>
      </c>
      <c r="AG12" s="306" t="str">
        <f>IF(AF12&lt;&gt;0,IF(AG11=TRUE,TRUE,FALSE),"")</f>
        <v/>
      </c>
      <c r="AH12" s="311">
        <f t="shared" si="2"/>
        <v>0</v>
      </c>
      <c r="AI12" s="350" t="str">
        <f>IF(AG12=TRUE,IF(AD12&lt;=MAX(AE11,AE10,AE9),"NG",""),"")</f>
        <v/>
      </c>
    </row>
    <row r="13" spans="1:35" ht="30" customHeight="1" thickBot="1">
      <c r="B13" s="531"/>
      <c r="C13" s="26" t="s">
        <v>239</v>
      </c>
      <c r="D13" s="50"/>
      <c r="E13" s="336" t="s">
        <v>0</v>
      </c>
      <c r="F13" s="337"/>
      <c r="G13" s="338"/>
      <c r="H13" s="337" t="s">
        <v>124</v>
      </c>
      <c r="I13" s="338"/>
      <c r="J13" s="337" t="s">
        <v>8</v>
      </c>
      <c r="K13" s="504"/>
      <c r="L13" s="504"/>
      <c r="M13" s="337" t="s">
        <v>125</v>
      </c>
      <c r="N13" s="337" t="s">
        <v>130</v>
      </c>
      <c r="O13" s="337" t="s">
        <v>0</v>
      </c>
      <c r="P13" s="337"/>
      <c r="Q13" s="338"/>
      <c r="R13" s="337" t="s">
        <v>124</v>
      </c>
      <c r="S13" s="338"/>
      <c r="T13" s="337" t="s">
        <v>8</v>
      </c>
      <c r="U13" s="504"/>
      <c r="V13" s="504"/>
      <c r="W13" s="337" t="s">
        <v>125</v>
      </c>
      <c r="X13" s="339" t="s">
        <v>131</v>
      </c>
      <c r="Y13" s="364"/>
      <c r="Z13" s="330" t="s">
        <v>132</v>
      </c>
      <c r="AA13" s="340"/>
      <c r="AB13" s="107" t="str">
        <f>IF(Y13="","",IF(Y13&gt;AF13,"※育業日数が育業期間を超えています",""))</f>
        <v/>
      </c>
      <c r="AC13" s="347" t="s">
        <v>278</v>
      </c>
      <c r="AD13" s="243" t="str">
        <f>IFERROR(DATEVALUE(CONCATENATE(E13,G13,H13,I13,J13,K13,M13)),"")</f>
        <v/>
      </c>
      <c r="AE13" s="243">
        <f t="shared" si="1"/>
        <v>1</v>
      </c>
      <c r="AF13" s="348">
        <f>IF(OR(AD13=1,AE13=1),0,AE13-AD13+1)</f>
        <v>0</v>
      </c>
      <c r="AG13" s="306" t="str">
        <f>IF(AF13&lt;&gt;0,IF(AG12=TRUE,TRUE,FALSE),"")</f>
        <v/>
      </c>
      <c r="AH13" s="311">
        <f t="shared" si="2"/>
        <v>0</v>
      </c>
      <c r="AI13" s="350" t="str">
        <f>IF(AG13=TRUE,IF(AD13&lt;=MAX(AE12,AE11,AE10,AE9),"NG",""),"")</f>
        <v/>
      </c>
    </row>
    <row r="14" spans="1:35" ht="15" customHeight="1">
      <c r="B14" s="18"/>
      <c r="C14" s="18"/>
      <c r="D14" s="18"/>
      <c r="E14" s="19"/>
      <c r="F14" s="19"/>
      <c r="G14" s="19"/>
      <c r="H14" s="19"/>
      <c r="I14" s="19"/>
      <c r="J14" s="19"/>
      <c r="K14" s="19"/>
      <c r="L14" s="19"/>
      <c r="M14" s="19"/>
      <c r="N14" s="19"/>
      <c r="O14" s="19"/>
      <c r="P14" s="19"/>
      <c r="Q14" s="19"/>
      <c r="R14" s="19"/>
      <c r="S14" s="19"/>
      <c r="T14" s="19"/>
      <c r="U14" s="19"/>
      <c r="V14" s="19"/>
      <c r="W14" s="19"/>
      <c r="X14" s="19"/>
      <c r="Y14" s="19"/>
      <c r="Z14" s="19"/>
      <c r="AA14" s="19"/>
      <c r="AB14" s="342" t="str">
        <f>IF(COUNTIF(AG9:AG14,FALSE)&gt;0,"※　育業●回目は古い順に上詰めで入力してください","")</f>
        <v/>
      </c>
      <c r="AC14" s="343" t="s">
        <v>278</v>
      </c>
      <c r="AF14" s="355"/>
    </row>
    <row r="15" spans="1:35" ht="20.25" customHeight="1" thickBot="1">
      <c r="B15" s="26" t="s">
        <v>134</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354" t="str">
        <f>IF(COUNTIF(AI9:AI14,"NG")&gt;0,"※　育業期間は古い順に重複なく入力してください","")</f>
        <v/>
      </c>
      <c r="AC15" s="353" t="s">
        <v>278</v>
      </c>
      <c r="AE15" s="367">
        <f>MAX(AE9:AE13)</f>
        <v>1</v>
      </c>
      <c r="AF15" s="356">
        <f>SUM(AF9:AF14)</f>
        <v>0</v>
      </c>
    </row>
    <row r="16" spans="1:35" ht="39.75" customHeight="1">
      <c r="B16" s="521" t="s">
        <v>135</v>
      </c>
      <c r="C16" s="522"/>
      <c r="D16" s="523"/>
      <c r="E16" s="509"/>
      <c r="F16" s="510"/>
      <c r="G16" s="510"/>
      <c r="H16" s="510"/>
      <c r="I16" s="510"/>
      <c r="J16" s="510"/>
      <c r="K16" s="510"/>
      <c r="L16" s="510"/>
      <c r="M16" s="510"/>
      <c r="N16" s="510"/>
      <c r="O16" s="510"/>
      <c r="P16" s="510"/>
      <c r="Q16" s="510"/>
      <c r="R16" s="510"/>
      <c r="S16" s="510"/>
      <c r="T16" s="510"/>
      <c r="U16" s="510"/>
      <c r="V16" s="510"/>
      <c r="W16" s="510"/>
      <c r="X16" s="510"/>
      <c r="Y16" s="510"/>
      <c r="Z16" s="510"/>
      <c r="AA16" s="511"/>
    </row>
    <row r="17" spans="2:35" ht="23.25" customHeight="1">
      <c r="B17" s="524"/>
      <c r="C17" s="525"/>
      <c r="D17" s="526"/>
      <c r="E17" s="527"/>
      <c r="F17" s="503"/>
      <c r="G17" s="280" t="s">
        <v>136</v>
      </c>
      <c r="H17" s="52"/>
      <c r="I17" s="52"/>
      <c r="J17" s="52"/>
      <c r="K17" s="52"/>
      <c r="L17" s="52"/>
      <c r="M17" s="52"/>
      <c r="N17" s="52"/>
      <c r="O17" s="52"/>
      <c r="P17" s="52"/>
      <c r="Q17" s="52"/>
      <c r="R17" s="52"/>
      <c r="S17" s="52"/>
      <c r="T17" s="52"/>
      <c r="U17" s="52"/>
      <c r="V17" s="52"/>
      <c r="W17" s="52"/>
      <c r="X17" s="52"/>
      <c r="Y17" s="52"/>
      <c r="Z17" s="52"/>
      <c r="AA17" s="53"/>
      <c r="AD17" s="309" t="b">
        <v>0</v>
      </c>
    </row>
    <row r="18" spans="2:35" ht="36" customHeight="1" thickBot="1">
      <c r="B18" s="528" t="s">
        <v>137</v>
      </c>
      <c r="C18" s="473"/>
      <c r="D18" s="473"/>
      <c r="E18" s="274"/>
      <c r="F18" s="47"/>
      <c r="G18" s="47"/>
      <c r="H18" s="47"/>
      <c r="I18" s="47"/>
      <c r="J18" s="47"/>
      <c r="K18" s="47"/>
      <c r="L18" s="47"/>
      <c r="M18" s="47"/>
      <c r="N18" s="515"/>
      <c r="O18" s="515"/>
      <c r="P18" s="515"/>
      <c r="Q18" s="515"/>
      <c r="R18" s="47" t="s">
        <v>138</v>
      </c>
      <c r="S18" s="47"/>
      <c r="T18" s="47"/>
      <c r="U18" s="47"/>
      <c r="V18" s="47"/>
      <c r="W18" s="47"/>
      <c r="X18" s="47"/>
      <c r="Y18" s="47"/>
      <c r="Z18" s="47"/>
      <c r="AA18" s="54"/>
    </row>
    <row r="19" spans="2:35" ht="15" customHeight="1">
      <c r="B19" s="19"/>
      <c r="C19" s="19"/>
      <c r="D19" s="19"/>
      <c r="E19" s="19"/>
      <c r="F19" s="19"/>
      <c r="G19" s="19"/>
      <c r="H19" s="19"/>
      <c r="I19" s="19"/>
      <c r="J19" s="19"/>
      <c r="K19" s="19"/>
      <c r="L19" s="19"/>
      <c r="M19" s="19"/>
      <c r="N19" s="55"/>
      <c r="O19" s="55"/>
      <c r="P19" s="55"/>
      <c r="Q19" s="55"/>
      <c r="R19" s="19"/>
      <c r="S19" s="19"/>
      <c r="T19" s="19"/>
      <c r="U19" s="19"/>
      <c r="V19" s="19"/>
      <c r="W19" s="19"/>
      <c r="X19" s="19"/>
      <c r="Y19" s="19"/>
      <c r="Z19" s="19"/>
      <c r="AA19" s="19"/>
    </row>
    <row r="20" spans="2:35" ht="20.25" customHeight="1" thickBot="1">
      <c r="B20" s="26" t="s">
        <v>139</v>
      </c>
      <c r="C20" s="26"/>
      <c r="D20" s="26"/>
      <c r="E20" s="26"/>
      <c r="F20" s="26"/>
      <c r="G20" s="26"/>
      <c r="H20" s="26"/>
      <c r="I20" s="26"/>
      <c r="J20" s="26"/>
      <c r="K20" s="26"/>
      <c r="L20" s="26"/>
      <c r="M20" s="26"/>
      <c r="N20" s="300"/>
      <c r="O20" s="300"/>
      <c r="P20" s="300"/>
      <c r="Q20" s="300"/>
      <c r="R20" s="26"/>
      <c r="S20" s="26"/>
      <c r="T20" s="26"/>
      <c r="U20" s="26"/>
      <c r="V20" s="26"/>
      <c r="W20" s="26"/>
      <c r="X20" s="26"/>
      <c r="Y20" s="26"/>
      <c r="Z20" s="26"/>
      <c r="AA20" s="26"/>
    </row>
    <row r="21" spans="2:35" ht="36" customHeight="1">
      <c r="B21" s="56" t="s">
        <v>140</v>
      </c>
      <c r="C21" s="23"/>
      <c r="D21" s="57"/>
      <c r="E21" s="509"/>
      <c r="F21" s="510"/>
      <c r="G21" s="510"/>
      <c r="H21" s="510"/>
      <c r="I21" s="510"/>
      <c r="J21" s="510"/>
      <c r="K21" s="510"/>
      <c r="L21" s="510"/>
      <c r="M21" s="510"/>
      <c r="N21" s="510"/>
      <c r="O21" s="510"/>
      <c r="P21" s="510"/>
      <c r="Q21" s="510"/>
      <c r="R21" s="510"/>
      <c r="S21" s="510"/>
      <c r="T21" s="510"/>
      <c r="U21" s="510"/>
      <c r="V21" s="510"/>
      <c r="W21" s="510"/>
      <c r="X21" s="510"/>
      <c r="Y21" s="510"/>
      <c r="Z21" s="510"/>
      <c r="AA21" s="511"/>
    </row>
    <row r="22" spans="2:35" s="283" customFormat="1" ht="80.150000000000006" customHeight="1">
      <c r="B22" s="539" t="s">
        <v>141</v>
      </c>
      <c r="C22" s="540"/>
      <c r="D22" s="541"/>
      <c r="E22" s="480"/>
      <c r="F22" s="542"/>
      <c r="G22" s="542"/>
      <c r="H22" s="542"/>
      <c r="I22" s="542"/>
      <c r="J22" s="542"/>
      <c r="K22" s="542"/>
      <c r="L22" s="542"/>
      <c r="M22" s="542"/>
      <c r="N22" s="542"/>
      <c r="O22" s="542"/>
      <c r="P22" s="542"/>
      <c r="Q22" s="542"/>
      <c r="R22" s="542"/>
      <c r="S22" s="542"/>
      <c r="T22" s="542"/>
      <c r="U22" s="542"/>
      <c r="V22" s="542"/>
      <c r="W22" s="542"/>
      <c r="X22" s="542"/>
      <c r="Y22" s="542"/>
      <c r="Z22" s="542"/>
      <c r="AA22" s="543"/>
      <c r="AC22" s="306"/>
      <c r="AD22" s="246">
        <f>入力規則!K2</f>
        <v>46195</v>
      </c>
      <c r="AE22" s="311">
        <f>AD22</f>
        <v>46195</v>
      </c>
      <c r="AF22" s="306"/>
      <c r="AG22" s="15"/>
      <c r="AH22" s="15"/>
      <c r="AI22" s="351"/>
    </row>
    <row r="23" spans="2:35" s="283" customFormat="1" ht="36" customHeight="1">
      <c r="B23" s="532" t="s">
        <v>285</v>
      </c>
      <c r="C23" s="460"/>
      <c r="D23" s="533"/>
      <c r="E23" s="295" t="s">
        <v>133</v>
      </c>
      <c r="F23" s="290"/>
      <c r="G23" s="281"/>
      <c r="H23" s="290" t="s">
        <v>110</v>
      </c>
      <c r="I23" s="279"/>
      <c r="J23" s="290" t="s">
        <v>10</v>
      </c>
      <c r="K23" s="544"/>
      <c r="L23" s="544"/>
      <c r="M23" s="290" t="s">
        <v>125</v>
      </c>
      <c r="N23" s="287"/>
      <c r="O23" s="58"/>
      <c r="P23" s="287"/>
      <c r="Q23" s="287"/>
      <c r="R23" s="287"/>
      <c r="S23" s="287"/>
      <c r="T23" s="287"/>
      <c r="U23" s="287"/>
      <c r="V23" s="287"/>
      <c r="W23" s="287"/>
      <c r="X23" s="287"/>
      <c r="Y23" s="287"/>
      <c r="Z23" s="287"/>
      <c r="AA23" s="59"/>
      <c r="AB23" s="107" t="str">
        <f>IF(AD23=1,"",IF(AD23&lt;AD22,"※　令和8年6月22日より前の日付では申請できません",""))</f>
        <v/>
      </c>
      <c r="AC23" s="312" t="s">
        <v>278</v>
      </c>
      <c r="AD23" s="323">
        <f>IFERROR(DATEVALUE(CONCATENATE($E$23,$G$23,$H$23,$I$23,$J$23,$K$23,$M$23)),1)</f>
        <v>1</v>
      </c>
      <c r="AE23" s="306"/>
      <c r="AF23" s="306"/>
      <c r="AG23" s="15"/>
      <c r="AH23" s="15"/>
      <c r="AI23" s="351"/>
    </row>
    <row r="24" spans="2:35" ht="36" customHeight="1" thickBot="1">
      <c r="B24" s="496"/>
      <c r="C24" s="497"/>
      <c r="D24" s="498"/>
      <c r="E24" s="545"/>
      <c r="F24" s="546"/>
      <c r="G24" s="26" t="s">
        <v>246</v>
      </c>
      <c r="H24" s="26"/>
      <c r="I24" s="60"/>
      <c r="J24" s="60"/>
      <c r="K24" s="60"/>
      <c r="L24" s="60"/>
      <c r="M24" s="60"/>
      <c r="N24" s="60"/>
      <c r="O24" s="60"/>
      <c r="P24" s="60"/>
      <c r="Q24" s="60"/>
      <c r="R24" s="26"/>
      <c r="S24" s="26"/>
      <c r="T24" s="26"/>
      <c r="U24" s="26"/>
      <c r="V24" s="26"/>
      <c r="W24" s="26"/>
      <c r="X24" s="26"/>
      <c r="Y24" s="26"/>
      <c r="Z24" s="26"/>
      <c r="AA24" s="27"/>
      <c r="AB24" s="107" t="str">
        <f>IF(M24="","",IF(M24&lt;200000,"※　合計支給金額が２０万円未満です",""))</f>
        <v/>
      </c>
      <c r="AD24" s="309" t="b">
        <v>0</v>
      </c>
    </row>
    <row r="25" spans="2:35" ht="11.25" customHeight="1">
      <c r="B25" s="283"/>
      <c r="C25" s="283"/>
      <c r="D25" s="283"/>
      <c r="E25" s="547"/>
      <c r="F25" s="547"/>
      <c r="G25" s="547"/>
      <c r="H25" s="547"/>
      <c r="I25" s="547"/>
      <c r="J25" s="547"/>
      <c r="K25" s="547"/>
      <c r="L25" s="547"/>
      <c r="M25" s="547"/>
      <c r="N25" s="547"/>
      <c r="O25" s="547"/>
      <c r="P25" s="547"/>
      <c r="Q25" s="547"/>
      <c r="R25" s="547"/>
      <c r="S25" s="547"/>
      <c r="T25" s="547"/>
      <c r="U25" s="547"/>
      <c r="V25" s="547"/>
      <c r="W25" s="547"/>
      <c r="X25" s="547"/>
      <c r="Y25" s="547"/>
      <c r="Z25" s="547"/>
      <c r="AA25" s="547"/>
    </row>
    <row r="26" spans="2:35" ht="22.5" customHeight="1" thickBot="1">
      <c r="B26" s="547" t="s">
        <v>142</v>
      </c>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row>
    <row r="27" spans="2:35" ht="15.75" customHeight="1">
      <c r="B27" s="494" t="s">
        <v>280</v>
      </c>
      <c r="C27" s="453"/>
      <c r="D27" s="495"/>
      <c r="E27" s="61"/>
      <c r="F27" s="19"/>
      <c r="G27" s="19"/>
      <c r="H27" s="19"/>
      <c r="I27" s="19"/>
      <c r="J27" s="19"/>
      <c r="K27" s="19"/>
      <c r="L27" s="19"/>
      <c r="M27" s="19"/>
      <c r="N27" s="19"/>
      <c r="O27" s="19"/>
      <c r="P27" s="19"/>
      <c r="Q27" s="19"/>
      <c r="R27" s="19"/>
      <c r="S27" s="19"/>
      <c r="T27" s="19"/>
      <c r="U27" s="19"/>
      <c r="V27" s="19"/>
      <c r="W27" s="19"/>
      <c r="X27" s="19"/>
      <c r="Y27" s="19"/>
      <c r="Z27" s="19"/>
      <c r="AA27" s="62"/>
    </row>
    <row r="28" spans="2:35" ht="33" customHeight="1">
      <c r="B28" s="462"/>
      <c r="C28" s="463"/>
      <c r="D28" s="464"/>
      <c r="E28" s="518"/>
      <c r="F28" s="519"/>
      <c r="G28" s="283" t="s">
        <v>143</v>
      </c>
      <c r="L28" s="283"/>
      <c r="M28" s="283"/>
      <c r="N28" s="283"/>
      <c r="O28" s="283"/>
      <c r="P28" s="283"/>
      <c r="Q28" s="283"/>
      <c r="R28" s="283"/>
      <c r="S28" s="283"/>
      <c r="T28" s="283"/>
      <c r="U28" s="283"/>
      <c r="V28" s="283"/>
      <c r="W28" s="283"/>
      <c r="X28" s="283"/>
      <c r="Y28" s="283"/>
      <c r="Z28" s="283"/>
      <c r="AA28" s="51"/>
      <c r="AD28" s="309" t="b">
        <v>0</v>
      </c>
      <c r="AE28" s="309" t="b">
        <v>0</v>
      </c>
    </row>
    <row r="29" spans="2:35" ht="15.75" customHeight="1">
      <c r="B29" s="516"/>
      <c r="C29" s="483"/>
      <c r="D29" s="517"/>
      <c r="G29" s="63"/>
      <c r="H29" s="63"/>
      <c r="L29" s="520"/>
      <c r="M29" s="520"/>
      <c r="N29" s="63"/>
      <c r="O29" s="283"/>
      <c r="P29" s="283"/>
      <c r="Q29" s="283"/>
      <c r="R29" s="283"/>
      <c r="S29" s="283"/>
      <c r="T29" s="283"/>
      <c r="U29" s="283"/>
      <c r="V29" s="283"/>
      <c r="W29" s="283"/>
      <c r="X29" s="283"/>
      <c r="Y29" s="283"/>
      <c r="Z29" s="283"/>
      <c r="AA29" s="51"/>
    </row>
    <row r="30" spans="2:35" ht="16.5" customHeight="1">
      <c r="B30" s="532" t="s">
        <v>144</v>
      </c>
      <c r="C30" s="460"/>
      <c r="D30" s="533"/>
      <c r="E30" s="64"/>
      <c r="F30" s="47"/>
      <c r="G30" s="47"/>
      <c r="H30" s="47"/>
      <c r="I30" s="47"/>
      <c r="J30" s="47"/>
      <c r="K30" s="47"/>
      <c r="L30" s="47"/>
      <c r="M30" s="47"/>
      <c r="N30" s="47"/>
      <c r="O30" s="47"/>
      <c r="P30" s="47"/>
      <c r="Q30" s="47"/>
      <c r="R30" s="47"/>
      <c r="S30" s="47"/>
      <c r="T30" s="47"/>
      <c r="U30" s="47"/>
      <c r="V30" s="47"/>
      <c r="W30" s="47"/>
      <c r="X30" s="47"/>
      <c r="Y30" s="47"/>
      <c r="Z30" s="47"/>
      <c r="AA30" s="54"/>
    </row>
    <row r="31" spans="2:35" ht="34.5" customHeight="1">
      <c r="B31" s="462"/>
      <c r="C31" s="463"/>
      <c r="D31" s="464"/>
      <c r="E31" s="537"/>
      <c r="F31" s="538"/>
      <c r="G31" s="283" t="s">
        <v>145</v>
      </c>
      <c r="H31" s="283"/>
      <c r="I31" s="283"/>
      <c r="J31" s="283"/>
      <c r="K31" s="283"/>
      <c r="L31" s="283"/>
      <c r="M31" s="283"/>
      <c r="N31" s="283"/>
      <c r="O31" s="283"/>
      <c r="P31" s="283"/>
      <c r="Q31" s="283"/>
      <c r="R31" s="283"/>
      <c r="S31" s="283"/>
      <c r="T31" s="283"/>
      <c r="U31" s="283"/>
      <c r="V31" s="283"/>
      <c r="W31" s="283"/>
      <c r="X31" s="283"/>
      <c r="Y31" s="283"/>
      <c r="Z31" s="283"/>
      <c r="AA31" s="51"/>
      <c r="AD31" s="309" t="b">
        <v>0</v>
      </c>
    </row>
    <row r="32" spans="2:35" ht="12.75" customHeight="1">
      <c r="B32" s="516"/>
      <c r="C32" s="483"/>
      <c r="D32" s="517"/>
      <c r="E32" s="65"/>
      <c r="F32" s="283"/>
      <c r="G32" s="283"/>
      <c r="H32" s="283"/>
      <c r="I32" s="283"/>
      <c r="J32" s="283"/>
      <c r="K32" s="283"/>
      <c r="L32" s="283"/>
      <c r="M32" s="283"/>
      <c r="N32" s="283"/>
      <c r="O32" s="283"/>
      <c r="P32" s="283"/>
      <c r="Q32" s="283"/>
      <c r="R32" s="283"/>
      <c r="S32" s="283"/>
      <c r="T32" s="283"/>
      <c r="U32" s="283"/>
      <c r="V32" s="283"/>
      <c r="W32" s="283"/>
      <c r="X32" s="283"/>
      <c r="Y32" s="283"/>
      <c r="Z32" s="283"/>
      <c r="AA32" s="51"/>
    </row>
    <row r="33" spans="2:35" ht="12" customHeight="1">
      <c r="B33" s="532" t="s">
        <v>359</v>
      </c>
      <c r="C33" s="460"/>
      <c r="D33" s="533"/>
      <c r="E33" s="66"/>
      <c r="F33" s="67"/>
      <c r="G33" s="67"/>
      <c r="H33" s="67"/>
      <c r="I33" s="67"/>
      <c r="J33" s="67"/>
      <c r="K33" s="67"/>
      <c r="L33" s="67"/>
      <c r="M33" s="67"/>
      <c r="N33" s="67"/>
      <c r="O33" s="67"/>
      <c r="P33" s="67"/>
      <c r="Q33" s="67"/>
      <c r="R33" s="47"/>
      <c r="S33" s="47"/>
      <c r="T33" s="47"/>
      <c r="U33" s="47"/>
      <c r="V33" s="47"/>
      <c r="W33" s="47"/>
      <c r="X33" s="47"/>
      <c r="Y33" s="47"/>
      <c r="Z33" s="47"/>
      <c r="AA33" s="54"/>
      <c r="AB33" s="534" t="str">
        <f>IF(E34="","",IF(E34&lt;200000,"※合計支給額が200,000円未満の場合は支給対象外です",""))</f>
        <v/>
      </c>
    </row>
    <row r="34" spans="2:35" ht="20.25" customHeight="1">
      <c r="B34" s="462"/>
      <c r="C34" s="463"/>
      <c r="D34" s="464"/>
      <c r="E34" s="535"/>
      <c r="F34" s="536"/>
      <c r="G34" s="536"/>
      <c r="H34" s="536"/>
      <c r="I34" s="536"/>
      <c r="J34" s="536"/>
      <c r="K34" s="536"/>
      <c r="L34" s="536"/>
      <c r="M34" s="536"/>
      <c r="N34" s="283" t="s">
        <v>146</v>
      </c>
      <c r="O34" s="283"/>
      <c r="P34" s="283"/>
      <c r="Q34" s="283"/>
      <c r="R34" s="283"/>
      <c r="S34" s="283"/>
      <c r="T34" s="283"/>
      <c r="U34" s="283"/>
      <c r="V34" s="283"/>
      <c r="W34" s="283"/>
      <c r="X34" s="283"/>
      <c r="Y34" s="283"/>
      <c r="Z34" s="283"/>
      <c r="AA34" s="51"/>
      <c r="AB34" s="534"/>
      <c r="AC34" s="312" t="s">
        <v>278</v>
      </c>
    </row>
    <row r="35" spans="2:35" ht="9.75" customHeight="1" thickBot="1">
      <c r="B35" s="496"/>
      <c r="C35" s="497"/>
      <c r="D35" s="498"/>
      <c r="E35" s="68"/>
      <c r="F35" s="69"/>
      <c r="G35" s="69"/>
      <c r="H35" s="69"/>
      <c r="I35" s="69"/>
      <c r="J35" s="69"/>
      <c r="K35" s="69"/>
      <c r="L35" s="69"/>
      <c r="M35" s="69"/>
      <c r="N35" s="69"/>
      <c r="O35" s="69"/>
      <c r="P35" s="69"/>
      <c r="Q35" s="69"/>
      <c r="R35" s="69"/>
      <c r="S35" s="69"/>
      <c r="T35" s="69"/>
      <c r="U35" s="69"/>
      <c r="V35" s="69"/>
      <c r="W35" s="69"/>
      <c r="X35" s="69"/>
      <c r="Y35" s="69"/>
      <c r="Z35" s="69"/>
      <c r="AA35" s="70"/>
      <c r="AB35" s="534"/>
    </row>
    <row r="36" spans="2:35" ht="11.25" customHeight="1"/>
    <row r="37" spans="2:35" s="283" customFormat="1" ht="18.75" customHeight="1" thickBot="1">
      <c r="B37" s="283" t="s">
        <v>126</v>
      </c>
      <c r="T37" s="301"/>
      <c r="AC37" s="306"/>
      <c r="AD37" s="306"/>
      <c r="AE37" s="306"/>
      <c r="AF37" s="306"/>
      <c r="AG37" s="15"/>
      <c r="AH37" s="15"/>
      <c r="AI37" s="351"/>
    </row>
    <row r="38" spans="2:35" s="283" customFormat="1" ht="36" customHeight="1" thickBot="1">
      <c r="B38" s="485" t="s">
        <v>127</v>
      </c>
      <c r="C38" s="486"/>
      <c r="D38" s="486"/>
      <c r="E38" s="487"/>
      <c r="F38" s="488"/>
      <c r="G38" s="29" t="s">
        <v>128</v>
      </c>
      <c r="H38" s="29"/>
      <c r="I38" s="29"/>
      <c r="J38" s="29"/>
      <c r="K38" s="29"/>
      <c r="L38" s="29"/>
      <c r="M38" s="29"/>
      <c r="N38" s="29"/>
      <c r="O38" s="29"/>
      <c r="P38" s="29"/>
      <c r="Q38" s="29"/>
      <c r="R38" s="29"/>
      <c r="S38" s="29"/>
      <c r="T38" s="28"/>
      <c r="U38" s="29"/>
      <c r="V38" s="29"/>
      <c r="W38" s="29"/>
      <c r="X38" s="29"/>
      <c r="Y38" s="29"/>
      <c r="Z38" s="29"/>
      <c r="AA38" s="71"/>
      <c r="AC38" s="306"/>
      <c r="AD38" s="309" t="b">
        <v>0</v>
      </c>
      <c r="AE38" s="306"/>
      <c r="AF38" s="306"/>
      <c r="AG38" s="15"/>
      <c r="AH38" s="15"/>
      <c r="AI38" s="351"/>
    </row>
  </sheetData>
  <sheetProtection algorithmName="SHA-512" hashValue="9ujb4pTfMlXRgck3+IZte7dKpFP/w0VNAaNphehkDWYwcMuJjyp1oMzrEjBf1RyR+FU3k59tHWZGfLP8PWgaPQ==" saltValue="L4BT5HvFaLwtVlmiosbvPw==" spinCount="100000" sheet="1" selectLockedCells="1"/>
  <mergeCells count="40">
    <mergeCell ref="B9:B13"/>
    <mergeCell ref="B33:D35"/>
    <mergeCell ref="AB33:AB35"/>
    <mergeCell ref="E34:M34"/>
    <mergeCell ref="B38:D38"/>
    <mergeCell ref="E38:F38"/>
    <mergeCell ref="B30:D32"/>
    <mergeCell ref="E31:F31"/>
    <mergeCell ref="E21:AA21"/>
    <mergeCell ref="B22:D22"/>
    <mergeCell ref="E22:AA22"/>
    <mergeCell ref="B23:D24"/>
    <mergeCell ref="K23:L23"/>
    <mergeCell ref="E24:F24"/>
    <mergeCell ref="E25:AA25"/>
    <mergeCell ref="B26:AA26"/>
    <mergeCell ref="B27:D29"/>
    <mergeCell ref="E28:F28"/>
    <mergeCell ref="L29:M29"/>
    <mergeCell ref="B16:D17"/>
    <mergeCell ref="E16:AA16"/>
    <mergeCell ref="E17:F17"/>
    <mergeCell ref="B18:D18"/>
    <mergeCell ref="N18:Q18"/>
    <mergeCell ref="K12:L12"/>
    <mergeCell ref="U12:V12"/>
    <mergeCell ref="K13:L13"/>
    <mergeCell ref="AB2:AB3"/>
    <mergeCell ref="D4:AA4"/>
    <mergeCell ref="B7:D7"/>
    <mergeCell ref="E7:AA7"/>
    <mergeCell ref="B8:D8"/>
    <mergeCell ref="E8:AA8"/>
    <mergeCell ref="K9:L9"/>
    <mergeCell ref="U9:V9"/>
    <mergeCell ref="K10:L10"/>
    <mergeCell ref="U10:V10"/>
    <mergeCell ref="K11:L11"/>
    <mergeCell ref="U11:V11"/>
    <mergeCell ref="U13:V13"/>
  </mergeCells>
  <phoneticPr fontId="12"/>
  <conditionalFormatting sqref="D4">
    <cfRule type="containsBlanks" dxfId="154" priority="1">
      <formula>LEN(TRIM(D4))=0</formula>
    </cfRule>
  </conditionalFormatting>
  <conditionalFormatting sqref="E7:E8">
    <cfRule type="containsBlanks" dxfId="153" priority="2">
      <formula>LEN(TRIM(E7))=0</formula>
    </cfRule>
  </conditionalFormatting>
  <conditionalFormatting sqref="E16">
    <cfRule type="containsBlanks" dxfId="152" priority="20">
      <formula>LEN(TRIM(E16))=0</formula>
    </cfRule>
  </conditionalFormatting>
  <conditionalFormatting sqref="E17">
    <cfRule type="expression" dxfId="151" priority="21">
      <formula>$AD$17=FALSE</formula>
    </cfRule>
  </conditionalFormatting>
  <conditionalFormatting sqref="E21:E22">
    <cfRule type="containsBlanks" dxfId="150" priority="23">
      <formula>LEN(TRIM(E21))=0</formula>
    </cfRule>
  </conditionalFormatting>
  <conditionalFormatting sqref="E24">
    <cfRule type="expression" dxfId="149" priority="26">
      <formula>$AD$24=FALSE</formula>
    </cfRule>
  </conditionalFormatting>
  <conditionalFormatting sqref="E28">
    <cfRule type="expression" dxfId="148" priority="29">
      <formula>COUNTIF($AD$28:$AE$28,FALSE)=2</formula>
    </cfRule>
  </conditionalFormatting>
  <conditionalFormatting sqref="E31">
    <cfRule type="expression" dxfId="147" priority="31">
      <formula>$AD$31=FALSE</formula>
    </cfRule>
  </conditionalFormatting>
  <conditionalFormatting sqref="E38">
    <cfRule type="expression" dxfId="146" priority="36">
      <formula>$AD$38=FALSE</formula>
    </cfRule>
  </conditionalFormatting>
  <conditionalFormatting sqref="E34:M34">
    <cfRule type="containsBlanks" dxfId="145" priority="35">
      <formula>LEN(TRIM(E34))=0</formula>
    </cfRule>
  </conditionalFormatting>
  <conditionalFormatting sqref="G9 I9 K9">
    <cfRule type="containsBlanks" dxfId="144" priority="3">
      <formula>LEN(TRIM(G9))=0</formula>
    </cfRule>
  </conditionalFormatting>
  <conditionalFormatting sqref="G10:G13">
    <cfRule type="containsBlanks" dxfId="143" priority="13">
      <formula>LEN(TRIM(G10))=0</formula>
    </cfRule>
  </conditionalFormatting>
  <conditionalFormatting sqref="G23 I23 K23">
    <cfRule type="containsBlanks" dxfId="142" priority="25">
      <formula>LEN(TRIM(G23))=0</formula>
    </cfRule>
  </conditionalFormatting>
  <conditionalFormatting sqref="I10 K10 Q10 S10 U10 Y10">
    <cfRule type="expression" dxfId="141" priority="5">
      <formula>AND($G$10&lt;&gt;"",I10="")</formula>
    </cfRule>
  </conditionalFormatting>
  <conditionalFormatting sqref="I10:I13">
    <cfRule type="containsBlanks" dxfId="140" priority="14">
      <formula>LEN(TRIM(I10))=0</formula>
    </cfRule>
  </conditionalFormatting>
  <conditionalFormatting sqref="I11 K11 Q11 S11 U11 Y11">
    <cfRule type="expression" dxfId="139" priority="6">
      <formula>AND($G$11&lt;&gt;"",I11="")</formula>
    </cfRule>
  </conditionalFormatting>
  <conditionalFormatting sqref="I12 K12 Q12 S12 U12 Y12">
    <cfRule type="expression" dxfId="138" priority="9">
      <formula>AND($G$12&lt;&gt;"",I12="")</formula>
    </cfRule>
  </conditionalFormatting>
  <conditionalFormatting sqref="I13 K13 Q13 S13 U13 Y13">
    <cfRule type="expression" dxfId="137" priority="12">
      <formula>AND($G$13&lt;&gt;"",I13="")</formula>
    </cfRule>
  </conditionalFormatting>
  <conditionalFormatting sqref="K10:K13">
    <cfRule type="containsBlanks" dxfId="136" priority="15">
      <formula>LEN(TRIM(K10))=0</formula>
    </cfRule>
  </conditionalFormatting>
  <conditionalFormatting sqref="N18">
    <cfRule type="containsBlanks" dxfId="135" priority="22">
      <formula>LEN(TRIM(N18))=0</formula>
    </cfRule>
  </conditionalFormatting>
  <conditionalFormatting sqref="Q9 S9 U9 Y9">
    <cfRule type="containsBlanks" dxfId="134" priority="4">
      <formula>LEN(TRIM(Q9))=0</formula>
    </cfRule>
  </conditionalFormatting>
  <conditionalFormatting sqref="Q10:Q13">
    <cfRule type="containsBlanks" dxfId="133" priority="16">
      <formula>LEN(TRIM(Q10))=0</formula>
    </cfRule>
  </conditionalFormatting>
  <conditionalFormatting sqref="S10:S13">
    <cfRule type="containsBlanks" dxfId="132" priority="17">
      <formula>LEN(TRIM(S10))=0</formula>
    </cfRule>
  </conditionalFormatting>
  <conditionalFormatting sqref="U10:U13">
    <cfRule type="containsBlanks" dxfId="131" priority="18">
      <formula>LEN(TRIM(U10))=0</formula>
    </cfRule>
  </conditionalFormatting>
  <conditionalFormatting sqref="Y10:Y13">
    <cfRule type="containsBlanks" dxfId="130" priority="19">
      <formula>LEN(TRIM(Y10))=0</formula>
    </cfRule>
  </conditionalFormatting>
  <dataValidations count="2">
    <dataValidation imeMode="hiragana" allowBlank="1" showInputMessage="1" showErrorMessage="1" sqref="E7:AA8 D4:AA4 E16:AA16 E21:AA22" xr:uid="{072AEDC7-5F4E-4FCB-B722-C8886D4EEADF}"/>
    <dataValidation imeMode="halfAlpha" allowBlank="1" showInputMessage="1" showErrorMessage="1" sqref="Y9 Y10:Y13 N18:Q18 E34:M34" xr:uid="{DD07C8B5-946C-4E4C-8220-06DD8FDAAB16}"/>
  </dataValidations>
  <pageMargins left="0.70866141732283472" right="0.31496062992125984" top="0.74803149606299213" bottom="0.74803149606299213" header="0.31496062992125984" footer="0.31496062992125984"/>
  <pageSetup paperSize="9" scale="81" orientation="portrait" blackAndWhite="1" r:id="rId1"/>
  <headerFooter>
    <oddFooter>&amp;C&amp;"ＭＳ 明朝,標準"加算②</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6833" r:id="rId4" name="Check Box 1">
              <controlPr defaultSize="0" autoFill="0" autoLine="0" autoPict="0">
                <anchor moveWithCells="1">
                  <from>
                    <xdr:col>4</xdr:col>
                    <xdr:colOff>69850</xdr:colOff>
                    <xdr:row>27</xdr:row>
                    <xdr:rowOff>146050</xdr:rowOff>
                  </from>
                  <to>
                    <xdr:col>5</xdr:col>
                    <xdr:colOff>69850</xdr:colOff>
                    <xdr:row>27</xdr:row>
                    <xdr:rowOff>304800</xdr:rowOff>
                  </to>
                </anchor>
              </controlPr>
            </control>
          </mc:Choice>
        </mc:AlternateContent>
        <mc:AlternateContent xmlns:mc="http://schemas.openxmlformats.org/markup-compatibility/2006">
          <mc:Choice Requires="x14">
            <control shapeId="376834" r:id="rId5" name="Check Box 2">
              <controlPr defaultSize="0" autoFill="0" autoLine="0" autoPict="0">
                <anchor moveWithCells="1">
                  <from>
                    <xdr:col>4</xdr:col>
                    <xdr:colOff>50800</xdr:colOff>
                    <xdr:row>30</xdr:row>
                    <xdr:rowOff>146050</xdr:rowOff>
                  </from>
                  <to>
                    <xdr:col>5</xdr:col>
                    <xdr:colOff>38100</xdr:colOff>
                    <xdr:row>30</xdr:row>
                    <xdr:rowOff>279400</xdr:rowOff>
                  </to>
                </anchor>
              </controlPr>
            </control>
          </mc:Choice>
        </mc:AlternateContent>
        <mc:AlternateContent xmlns:mc="http://schemas.openxmlformats.org/markup-compatibility/2006">
          <mc:Choice Requires="x14">
            <control shapeId="376835" r:id="rId6" name="Check Box 3">
              <controlPr locked="0" defaultSize="0" autoFill="0" autoLine="0" autoPict="0">
                <anchor moveWithCells="1">
                  <from>
                    <xdr:col>4</xdr:col>
                    <xdr:colOff>107950</xdr:colOff>
                    <xdr:row>16</xdr:row>
                    <xdr:rowOff>31750</xdr:rowOff>
                  </from>
                  <to>
                    <xdr:col>5</xdr:col>
                    <xdr:colOff>152400</xdr:colOff>
                    <xdr:row>16</xdr:row>
                    <xdr:rowOff>279400</xdr:rowOff>
                  </to>
                </anchor>
              </controlPr>
            </control>
          </mc:Choice>
        </mc:AlternateContent>
        <mc:AlternateContent xmlns:mc="http://schemas.openxmlformats.org/markup-compatibility/2006">
          <mc:Choice Requires="x14">
            <control shapeId="376836" r:id="rId7" name="Check Box 4">
              <controlPr defaultSize="0" autoFill="0" autoLine="0" autoPict="0">
                <anchor moveWithCells="1">
                  <from>
                    <xdr:col>4</xdr:col>
                    <xdr:colOff>107950</xdr:colOff>
                    <xdr:row>23</xdr:row>
                    <xdr:rowOff>114300</xdr:rowOff>
                  </from>
                  <to>
                    <xdr:col>5</xdr:col>
                    <xdr:colOff>127000</xdr:colOff>
                    <xdr:row>23</xdr:row>
                    <xdr:rowOff>355600</xdr:rowOff>
                  </to>
                </anchor>
              </controlPr>
            </control>
          </mc:Choice>
        </mc:AlternateContent>
        <mc:AlternateContent xmlns:mc="http://schemas.openxmlformats.org/markup-compatibility/2006">
          <mc:Choice Requires="x14">
            <control shapeId="376837" r:id="rId8" name="Check Box 5">
              <controlPr defaultSize="0" autoFill="0" autoLine="0" autoPict="0">
                <anchor moveWithCells="1">
                  <from>
                    <xdr:col>4</xdr:col>
                    <xdr:colOff>107950</xdr:colOff>
                    <xdr:row>37</xdr:row>
                    <xdr:rowOff>114300</xdr:rowOff>
                  </from>
                  <to>
                    <xdr:col>5</xdr:col>
                    <xdr:colOff>107950</xdr:colOff>
                    <xdr:row>37</xdr:row>
                    <xdr:rowOff>355600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40C8ADF-9290-40B5-82EA-B9B1CA7869AF}">
          <x14:formula1>
            <xm:f>入力規則!$F$7:$F$8</xm:f>
          </x14:formula1>
          <xm:sqref>G23</xm:sqref>
        </x14:dataValidation>
        <x14:dataValidation type="list" allowBlank="1" showInputMessage="1" showErrorMessage="1" xr:uid="{B89E1AB4-0F7C-47BC-B507-59F88C01415E}">
          <x14:formula1>
            <xm:f>入力規則!$G$2:$G$13</xm:f>
          </x14:formula1>
          <xm:sqref>I23</xm:sqref>
        </x14:dataValidation>
        <x14:dataValidation type="list" allowBlank="1" showInputMessage="1" showErrorMessage="1" xr:uid="{EFCC14A4-68C1-436B-B3B1-86E056631339}">
          <x14:formula1>
            <xm:f>入力規則!$H$2:$H$32</xm:f>
          </x14:formula1>
          <xm:sqref>K23:L23</xm:sqref>
        </x14:dataValidation>
        <x14:dataValidation type="list" imeMode="halfAlpha" allowBlank="1" showInputMessage="1" showErrorMessage="1" xr:uid="{C74FD78C-CBF7-4F5A-8E11-C8B237E586EE}">
          <x14:formula1>
            <xm:f>入力規則!$I$6:$I$10</xm:f>
          </x14:formula1>
          <xm:sqref>Q9:Q13 G9 G10:G13</xm:sqref>
        </x14:dataValidation>
        <x14:dataValidation type="list" imeMode="halfAlpha" allowBlank="1" showInputMessage="1" showErrorMessage="1" xr:uid="{508808CF-528E-4194-A2E2-29A34EDE314A}">
          <x14:formula1>
            <xm:f>入力規則!$G$2:$G$13</xm:f>
          </x14:formula1>
          <xm:sqref>I9:I13 S9:S13</xm:sqref>
        </x14:dataValidation>
        <x14:dataValidation type="list" imeMode="halfAlpha" allowBlank="1" showInputMessage="1" showErrorMessage="1" xr:uid="{8F2FEAAF-8E99-452F-80B4-FEADDA5B5CF2}">
          <x14:formula1>
            <xm:f>入力規則!$H$2:$H$32</xm:f>
          </x14:formula1>
          <xm:sqref>K9:L13 U9:V13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CB033-9E83-4C68-AB2A-EEC2D117228F}">
  <sheetPr>
    <tabColor rgb="FFFFC000"/>
  </sheetPr>
  <dimension ref="A1:CK144"/>
  <sheetViews>
    <sheetView zoomScale="130" zoomScaleNormal="130" workbookViewId="0">
      <selection activeCell="I4" sqref="I4:S4"/>
    </sheetView>
  </sheetViews>
  <sheetFormatPr defaultColWidth="1.90625" defaultRowHeight="17.149999999999999" customHeight="1"/>
  <cols>
    <col min="1" max="1" width="2.36328125" style="100" bestFit="1" customWidth="1"/>
    <col min="2" max="3" width="1.90625" style="100" customWidth="1"/>
    <col min="4" max="8" width="1.36328125" style="100" customWidth="1"/>
    <col min="9" max="9" width="2.453125" style="100" customWidth="1"/>
    <col min="10" max="10" width="2.90625" style="100" customWidth="1"/>
    <col min="11" max="11" width="2.36328125" style="100" customWidth="1"/>
    <col min="12" max="12" width="2.453125" style="100" customWidth="1"/>
    <col min="13" max="13" width="1.90625" style="100" customWidth="1"/>
    <col min="14" max="18" width="2.453125" style="100" customWidth="1"/>
    <col min="19" max="19" width="3.36328125" style="100" customWidth="1"/>
    <col min="20" max="22" width="2.453125" style="100" customWidth="1"/>
    <col min="23" max="23" width="2.90625" style="100" customWidth="1"/>
    <col min="24" max="26" width="2.453125" style="100" customWidth="1"/>
    <col min="27" max="27" width="4.90625" style="100" customWidth="1"/>
    <col min="28" max="35" width="2.453125" style="100" customWidth="1"/>
    <col min="36" max="36" width="34" style="100" customWidth="1"/>
    <col min="37" max="38" width="7.6328125" style="238" hidden="1" customWidth="1"/>
    <col min="39" max="39" width="11.6328125" style="315" hidden="1" customWidth="1"/>
    <col min="40" max="89" width="1.90625" style="100"/>
    <col min="90" max="16384" width="1.90625" style="7"/>
  </cols>
  <sheetData>
    <row r="1" spans="1:89" ht="17.149999999999999" customHeight="1">
      <c r="A1" s="548" t="s">
        <v>375</v>
      </c>
      <c r="B1" s="548"/>
      <c r="C1" s="548"/>
      <c r="D1" s="548"/>
      <c r="E1" s="548"/>
      <c r="F1" s="548"/>
      <c r="G1" s="548"/>
      <c r="H1" s="548"/>
      <c r="I1" s="548"/>
      <c r="J1" s="548"/>
      <c r="K1" s="548"/>
      <c r="L1" s="548"/>
      <c r="M1" s="548"/>
      <c r="N1" s="548"/>
      <c r="O1" s="548"/>
      <c r="AI1" s="112" t="s">
        <v>247</v>
      </c>
      <c r="AK1" s="236" t="s">
        <v>279</v>
      </c>
      <c r="AL1" s="237"/>
      <c r="AM1" s="314"/>
    </row>
    <row r="2" spans="1:89" s="11" customFormat="1" ht="17.149999999999999" customHeight="1" thickBot="1">
      <c r="A2" s="726"/>
      <c r="B2" s="726"/>
      <c r="C2" s="726"/>
      <c r="D2" s="726"/>
      <c r="E2" s="726"/>
      <c r="F2" s="726"/>
      <c r="G2" s="726"/>
      <c r="H2" s="726"/>
      <c r="I2" s="726"/>
      <c r="J2" s="726"/>
      <c r="K2" s="726"/>
      <c r="L2" s="726"/>
      <c r="M2" s="726"/>
      <c r="N2" s="726"/>
      <c r="O2" s="726"/>
      <c r="P2" s="91"/>
      <c r="Q2" s="91"/>
      <c r="R2" s="91"/>
      <c r="S2" s="91"/>
      <c r="T2" s="91"/>
      <c r="U2" s="91"/>
      <c r="V2" s="727" t="s">
        <v>111</v>
      </c>
      <c r="W2" s="727"/>
      <c r="X2" s="727"/>
      <c r="Y2" s="727"/>
      <c r="Z2" s="769" t="str">
        <f>IF(加算①!D4&lt;&gt;"",加算①!D4,IF(加算②!D4&lt;&gt;"",加算②!D4,""))</f>
        <v/>
      </c>
      <c r="AA2" s="769"/>
      <c r="AB2" s="769"/>
      <c r="AC2" s="769"/>
      <c r="AD2" s="769"/>
      <c r="AE2" s="769"/>
      <c r="AF2" s="769"/>
      <c r="AG2" s="769"/>
      <c r="AH2" s="769"/>
      <c r="AI2" s="769"/>
      <c r="AJ2" s="91"/>
      <c r="AK2" s="238"/>
      <c r="AL2" s="238"/>
      <c r="AM2" s="316"/>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row>
    <row r="3" spans="1:89" s="11" customFormat="1" ht="21" customHeight="1" thickBot="1">
      <c r="A3" s="681" t="s">
        <v>147</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91"/>
      <c r="AK3" s="238"/>
      <c r="AL3" s="238"/>
      <c r="AM3" s="316"/>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row>
    <row r="4" spans="1:89" s="11" customFormat="1" ht="25.5" customHeight="1">
      <c r="A4" s="682" t="s">
        <v>148</v>
      </c>
      <c r="B4" s="683"/>
      <c r="C4" s="683"/>
      <c r="D4" s="683"/>
      <c r="E4" s="683"/>
      <c r="F4" s="683"/>
      <c r="G4" s="683"/>
      <c r="H4" s="684"/>
      <c r="I4" s="770"/>
      <c r="J4" s="770"/>
      <c r="K4" s="770"/>
      <c r="L4" s="770"/>
      <c r="M4" s="770"/>
      <c r="N4" s="770"/>
      <c r="O4" s="770"/>
      <c r="P4" s="770"/>
      <c r="Q4" s="770"/>
      <c r="R4" s="770"/>
      <c r="S4" s="770"/>
      <c r="T4" s="686" t="s">
        <v>149</v>
      </c>
      <c r="U4" s="686"/>
      <c r="V4" s="686"/>
      <c r="W4" s="686"/>
      <c r="X4" s="686"/>
      <c r="Y4" s="687"/>
      <c r="Z4" s="687"/>
      <c r="AA4" s="687"/>
      <c r="AB4" s="687"/>
      <c r="AC4" s="687"/>
      <c r="AD4" s="687"/>
      <c r="AE4" s="687"/>
      <c r="AF4" s="687"/>
      <c r="AG4" s="687"/>
      <c r="AH4" s="687"/>
      <c r="AI4" s="688"/>
      <c r="AJ4" s="91"/>
      <c r="AK4" s="238"/>
      <c r="AL4" s="238"/>
      <c r="AM4" s="316"/>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row>
    <row r="5" spans="1:89" s="11" customFormat="1" ht="13.5" customHeight="1">
      <c r="A5" s="689" t="s">
        <v>150</v>
      </c>
      <c r="B5" s="690"/>
      <c r="C5" s="690"/>
      <c r="D5" s="690"/>
      <c r="E5" s="690"/>
      <c r="F5" s="690"/>
      <c r="G5" s="690"/>
      <c r="H5" s="691"/>
      <c r="I5" s="698" t="s">
        <v>0</v>
      </c>
      <c r="J5" s="699"/>
      <c r="K5" s="415"/>
      <c r="L5" s="114" t="s">
        <v>1</v>
      </c>
      <c r="M5" s="675"/>
      <c r="N5" s="675"/>
      <c r="O5" s="115" t="s">
        <v>2</v>
      </c>
      <c r="P5" s="113"/>
      <c r="Q5" s="115" t="s">
        <v>3</v>
      </c>
      <c r="R5" s="116"/>
      <c r="S5" s="117"/>
      <c r="T5" s="700" t="s">
        <v>151</v>
      </c>
      <c r="U5" s="701"/>
      <c r="V5" s="701"/>
      <c r="W5" s="701"/>
      <c r="X5" s="702"/>
      <c r="Y5" s="595" t="s">
        <v>0</v>
      </c>
      <c r="Z5" s="596"/>
      <c r="AA5" s="675"/>
      <c r="AB5" s="596" t="s">
        <v>1</v>
      </c>
      <c r="AC5" s="675"/>
      <c r="AD5" s="675"/>
      <c r="AE5" s="596" t="s">
        <v>2</v>
      </c>
      <c r="AF5" s="675"/>
      <c r="AG5" s="675"/>
      <c r="AH5" s="596" t="s">
        <v>3</v>
      </c>
      <c r="AI5" s="598"/>
      <c r="AJ5" s="91"/>
      <c r="AK5" s="238"/>
      <c r="AL5" s="238"/>
      <c r="AM5" s="316"/>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row>
    <row r="6" spans="1:89" s="11" customFormat="1" ht="3" customHeight="1">
      <c r="A6" s="692"/>
      <c r="B6" s="693"/>
      <c r="C6" s="693"/>
      <c r="D6" s="693"/>
      <c r="E6" s="693"/>
      <c r="F6" s="693"/>
      <c r="G6" s="693"/>
      <c r="H6" s="694"/>
      <c r="I6" s="118"/>
      <c r="J6" s="119"/>
      <c r="K6" s="120"/>
      <c r="L6" s="121"/>
      <c r="M6" s="121"/>
      <c r="N6" s="121"/>
      <c r="O6" s="120"/>
      <c r="P6" s="120"/>
      <c r="Q6" s="120"/>
      <c r="R6" s="120"/>
      <c r="S6" s="120"/>
      <c r="T6" s="703"/>
      <c r="U6" s="629"/>
      <c r="V6" s="629"/>
      <c r="W6" s="629"/>
      <c r="X6" s="704"/>
      <c r="Y6" s="708"/>
      <c r="Z6" s="630"/>
      <c r="AA6" s="676"/>
      <c r="AB6" s="630"/>
      <c r="AC6" s="676"/>
      <c r="AD6" s="676"/>
      <c r="AE6" s="630"/>
      <c r="AF6" s="676"/>
      <c r="AG6" s="676"/>
      <c r="AH6" s="630"/>
      <c r="AI6" s="679"/>
      <c r="AJ6" s="91"/>
      <c r="AK6" s="238"/>
      <c r="AL6" s="238"/>
      <c r="AM6" s="316"/>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row>
    <row r="7" spans="1:89" s="11" customFormat="1" ht="12.75" customHeight="1" thickBot="1">
      <c r="A7" s="695"/>
      <c r="B7" s="696"/>
      <c r="C7" s="696"/>
      <c r="D7" s="696"/>
      <c r="E7" s="696"/>
      <c r="F7" s="696"/>
      <c r="G7" s="696"/>
      <c r="H7" s="697"/>
      <c r="I7" s="710"/>
      <c r="J7" s="696"/>
      <c r="K7" s="122" t="s">
        <v>130</v>
      </c>
      <c r="L7" s="706" t="s">
        <v>0</v>
      </c>
      <c r="M7" s="706"/>
      <c r="N7" s="416"/>
      <c r="O7" s="124" t="s">
        <v>1</v>
      </c>
      <c r="P7" s="123"/>
      <c r="Q7" s="124" t="s">
        <v>2</v>
      </c>
      <c r="R7" s="123"/>
      <c r="S7" s="124" t="s">
        <v>3</v>
      </c>
      <c r="T7" s="705"/>
      <c r="U7" s="706"/>
      <c r="V7" s="706"/>
      <c r="W7" s="706"/>
      <c r="X7" s="707"/>
      <c r="Y7" s="709"/>
      <c r="Z7" s="678"/>
      <c r="AA7" s="677"/>
      <c r="AB7" s="678"/>
      <c r="AC7" s="677"/>
      <c r="AD7" s="677"/>
      <c r="AE7" s="678"/>
      <c r="AF7" s="677"/>
      <c r="AG7" s="677"/>
      <c r="AH7" s="678"/>
      <c r="AI7" s="680"/>
      <c r="AJ7" s="91"/>
      <c r="AK7" s="238"/>
      <c r="AL7" s="238"/>
      <c r="AM7" s="316"/>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row>
    <row r="8" spans="1:89" s="11" customFormat="1" ht="9.75" customHeight="1">
      <c r="A8" s="91"/>
      <c r="B8" s="91"/>
      <c r="C8" s="91"/>
      <c r="D8" s="91"/>
      <c r="E8" s="91"/>
      <c r="F8" s="91"/>
      <c r="G8" s="91"/>
      <c r="H8" s="91"/>
      <c r="I8" s="125" t="s">
        <v>152</v>
      </c>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238"/>
      <c r="AL8" s="238"/>
      <c r="AM8" s="316"/>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row>
    <row r="9" spans="1:89" s="11" customFormat="1" ht="17.149999999999999" customHeight="1" thickBot="1">
      <c r="A9" s="126">
        <v>1</v>
      </c>
      <c r="B9" s="654" t="s">
        <v>249</v>
      </c>
      <c r="C9" s="654"/>
      <c r="D9" s="654"/>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91"/>
      <c r="AK9" s="238"/>
      <c r="AL9" s="238"/>
      <c r="AM9" s="316"/>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row>
    <row r="10" spans="1:89" s="11" customFormat="1" ht="12" customHeight="1">
      <c r="A10" s="655" t="s">
        <v>153</v>
      </c>
      <c r="B10" s="656"/>
      <c r="C10" s="661">
        <v>1</v>
      </c>
      <c r="D10" s="662" t="s">
        <v>154</v>
      </c>
      <c r="E10" s="663"/>
      <c r="F10" s="663"/>
      <c r="G10" s="663"/>
      <c r="H10" s="664"/>
      <c r="I10" s="127" t="s">
        <v>155</v>
      </c>
      <c r="J10" s="665"/>
      <c r="K10" s="665"/>
      <c r="L10" s="665"/>
      <c r="M10" s="665"/>
      <c r="N10" s="665"/>
      <c r="O10" s="665"/>
      <c r="P10" s="665"/>
      <c r="Q10" s="665"/>
      <c r="R10" s="665"/>
      <c r="S10" s="128" t="s">
        <v>156</v>
      </c>
      <c r="T10" s="666" t="s">
        <v>149</v>
      </c>
      <c r="U10" s="667"/>
      <c r="V10" s="667"/>
      <c r="W10" s="667"/>
      <c r="X10" s="668"/>
      <c r="Y10" s="669"/>
      <c r="Z10" s="670"/>
      <c r="AA10" s="670"/>
      <c r="AB10" s="670"/>
      <c r="AC10" s="670"/>
      <c r="AD10" s="670"/>
      <c r="AE10" s="670"/>
      <c r="AF10" s="670"/>
      <c r="AG10" s="670"/>
      <c r="AH10" s="670"/>
      <c r="AI10" s="671"/>
      <c r="AJ10" s="91"/>
      <c r="AK10" s="238"/>
      <c r="AL10" s="238"/>
      <c r="AM10" s="316"/>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row>
    <row r="11" spans="1:89" s="11" customFormat="1" ht="9" customHeight="1">
      <c r="A11" s="657"/>
      <c r="B11" s="658"/>
      <c r="C11" s="619"/>
      <c r="D11" s="624"/>
      <c r="E11" s="622"/>
      <c r="F11" s="622"/>
      <c r="G11" s="622"/>
      <c r="H11" s="623"/>
      <c r="I11" s="635"/>
      <c r="J11" s="636"/>
      <c r="K11" s="636"/>
      <c r="L11" s="636"/>
      <c r="M11" s="636"/>
      <c r="N11" s="636"/>
      <c r="O11" s="636"/>
      <c r="P11" s="636"/>
      <c r="Q11" s="636"/>
      <c r="R11" s="636"/>
      <c r="S11" s="637"/>
      <c r="T11" s="630"/>
      <c r="U11" s="630"/>
      <c r="V11" s="630"/>
      <c r="W11" s="630"/>
      <c r="X11" s="631"/>
      <c r="Y11" s="672"/>
      <c r="Z11" s="673"/>
      <c r="AA11" s="673"/>
      <c r="AB11" s="673"/>
      <c r="AC11" s="673"/>
      <c r="AD11" s="673"/>
      <c r="AE11" s="673"/>
      <c r="AF11" s="673"/>
      <c r="AG11" s="673"/>
      <c r="AH11" s="673"/>
      <c r="AI11" s="674"/>
      <c r="AJ11" s="91"/>
      <c r="AK11" s="238"/>
      <c r="AL11" s="238"/>
      <c r="AM11" s="316"/>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row>
    <row r="12" spans="1:89" s="11" customFormat="1" ht="20.149999999999999" customHeight="1">
      <c r="A12" s="657"/>
      <c r="B12" s="658"/>
      <c r="C12" s="619"/>
      <c r="D12" s="624"/>
      <c r="E12" s="622"/>
      <c r="F12" s="622"/>
      <c r="G12" s="622"/>
      <c r="H12" s="623"/>
      <c r="I12" s="635"/>
      <c r="J12" s="636"/>
      <c r="K12" s="636"/>
      <c r="L12" s="636"/>
      <c r="M12" s="636"/>
      <c r="N12" s="636"/>
      <c r="O12" s="636"/>
      <c r="P12" s="636"/>
      <c r="Q12" s="636"/>
      <c r="R12" s="636"/>
      <c r="S12" s="637"/>
      <c r="T12" s="596" t="s">
        <v>151</v>
      </c>
      <c r="U12" s="596"/>
      <c r="V12" s="596"/>
      <c r="W12" s="596"/>
      <c r="X12" s="597"/>
      <c r="Y12" s="616" t="s">
        <v>0</v>
      </c>
      <c r="Z12" s="617"/>
      <c r="AA12" s="417"/>
      <c r="AB12" s="129" t="s">
        <v>1</v>
      </c>
      <c r="AC12" s="618"/>
      <c r="AD12" s="618"/>
      <c r="AE12" s="129" t="s">
        <v>2</v>
      </c>
      <c r="AF12" s="618"/>
      <c r="AG12" s="618"/>
      <c r="AH12" s="129" t="s">
        <v>3</v>
      </c>
      <c r="AI12" s="130"/>
      <c r="AJ12" s="91"/>
      <c r="AK12" s="238"/>
      <c r="AL12" s="238"/>
      <c r="AM12" s="316"/>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row>
    <row r="13" spans="1:89" s="11" customFormat="1" ht="12" customHeight="1">
      <c r="A13" s="657"/>
      <c r="B13" s="658"/>
      <c r="C13" s="641">
        <v>2</v>
      </c>
      <c r="D13" s="642" t="s">
        <v>154</v>
      </c>
      <c r="E13" s="643"/>
      <c r="F13" s="643"/>
      <c r="G13" s="643"/>
      <c r="H13" s="644"/>
      <c r="I13" s="131" t="s">
        <v>155</v>
      </c>
      <c r="J13" s="646"/>
      <c r="K13" s="646"/>
      <c r="L13" s="646"/>
      <c r="M13" s="646"/>
      <c r="N13" s="646"/>
      <c r="O13" s="646"/>
      <c r="P13" s="646"/>
      <c r="Q13" s="646"/>
      <c r="R13" s="646"/>
      <c r="S13" s="132" t="s">
        <v>156</v>
      </c>
      <c r="T13" s="647" t="s">
        <v>149</v>
      </c>
      <c r="U13" s="614"/>
      <c r="V13" s="614"/>
      <c r="W13" s="614"/>
      <c r="X13" s="615"/>
      <c r="Y13" s="632"/>
      <c r="Z13" s="633"/>
      <c r="AA13" s="633"/>
      <c r="AB13" s="633"/>
      <c r="AC13" s="633"/>
      <c r="AD13" s="633"/>
      <c r="AE13" s="633"/>
      <c r="AF13" s="633"/>
      <c r="AG13" s="633"/>
      <c r="AH13" s="633"/>
      <c r="AI13" s="634"/>
      <c r="AJ13" s="91"/>
      <c r="AK13" s="238"/>
      <c r="AL13" s="238"/>
      <c r="AM13" s="316"/>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row>
    <row r="14" spans="1:89" s="11" customFormat="1" ht="9" customHeight="1">
      <c r="A14" s="657"/>
      <c r="B14" s="658"/>
      <c r="C14" s="641"/>
      <c r="D14" s="645"/>
      <c r="E14" s="643"/>
      <c r="F14" s="643"/>
      <c r="G14" s="643"/>
      <c r="H14" s="644"/>
      <c r="I14" s="648"/>
      <c r="J14" s="649"/>
      <c r="K14" s="649"/>
      <c r="L14" s="649"/>
      <c r="M14" s="649"/>
      <c r="N14" s="649"/>
      <c r="O14" s="649"/>
      <c r="P14" s="649"/>
      <c r="Q14" s="649"/>
      <c r="R14" s="649"/>
      <c r="S14" s="650"/>
      <c r="T14" s="614"/>
      <c r="U14" s="614"/>
      <c r="V14" s="614"/>
      <c r="W14" s="614"/>
      <c r="X14" s="615"/>
      <c r="Y14" s="632"/>
      <c r="Z14" s="633"/>
      <c r="AA14" s="633"/>
      <c r="AB14" s="633"/>
      <c r="AC14" s="633"/>
      <c r="AD14" s="633"/>
      <c r="AE14" s="633"/>
      <c r="AF14" s="633"/>
      <c r="AG14" s="633"/>
      <c r="AH14" s="633"/>
      <c r="AI14" s="634"/>
      <c r="AJ14" s="91"/>
      <c r="AK14" s="238"/>
      <c r="AL14" s="238"/>
      <c r="AM14" s="316"/>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row>
    <row r="15" spans="1:89" s="11" customFormat="1" ht="20.149999999999999" customHeight="1">
      <c r="A15" s="657"/>
      <c r="B15" s="658"/>
      <c r="C15" s="641"/>
      <c r="D15" s="645"/>
      <c r="E15" s="643"/>
      <c r="F15" s="643"/>
      <c r="G15" s="643"/>
      <c r="H15" s="644"/>
      <c r="I15" s="651"/>
      <c r="J15" s="652"/>
      <c r="K15" s="652"/>
      <c r="L15" s="652"/>
      <c r="M15" s="652"/>
      <c r="N15" s="652"/>
      <c r="O15" s="652"/>
      <c r="P15" s="652"/>
      <c r="Q15" s="652"/>
      <c r="R15" s="652"/>
      <c r="S15" s="653"/>
      <c r="T15" s="614" t="s">
        <v>151</v>
      </c>
      <c r="U15" s="614"/>
      <c r="V15" s="614"/>
      <c r="W15" s="614"/>
      <c r="X15" s="615"/>
      <c r="Y15" s="616" t="s">
        <v>0</v>
      </c>
      <c r="Z15" s="617"/>
      <c r="AA15" s="417"/>
      <c r="AB15" s="129" t="s">
        <v>1</v>
      </c>
      <c r="AC15" s="618"/>
      <c r="AD15" s="618"/>
      <c r="AE15" s="129" t="s">
        <v>2</v>
      </c>
      <c r="AF15" s="618"/>
      <c r="AG15" s="618"/>
      <c r="AH15" s="129" t="s">
        <v>3</v>
      </c>
      <c r="AI15" s="130"/>
      <c r="AJ15" s="91"/>
      <c r="AK15" s="238"/>
      <c r="AL15" s="238"/>
      <c r="AM15" s="316"/>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row>
    <row r="16" spans="1:89" s="11" customFormat="1" ht="12" customHeight="1">
      <c r="A16" s="657"/>
      <c r="B16" s="658"/>
      <c r="C16" s="641">
        <v>3</v>
      </c>
      <c r="D16" s="642" t="s">
        <v>154</v>
      </c>
      <c r="E16" s="643"/>
      <c r="F16" s="643"/>
      <c r="G16" s="643"/>
      <c r="H16" s="644"/>
      <c r="I16" s="131" t="s">
        <v>155</v>
      </c>
      <c r="J16" s="646"/>
      <c r="K16" s="646"/>
      <c r="L16" s="646"/>
      <c r="M16" s="646"/>
      <c r="N16" s="646"/>
      <c r="O16" s="646"/>
      <c r="P16" s="646"/>
      <c r="Q16" s="646"/>
      <c r="R16" s="646"/>
      <c r="S16" s="132" t="s">
        <v>156</v>
      </c>
      <c r="T16" s="647" t="s">
        <v>149</v>
      </c>
      <c r="U16" s="614"/>
      <c r="V16" s="614"/>
      <c r="W16" s="614"/>
      <c r="X16" s="615"/>
      <c r="Y16" s="632"/>
      <c r="Z16" s="633"/>
      <c r="AA16" s="633"/>
      <c r="AB16" s="633"/>
      <c r="AC16" s="633"/>
      <c r="AD16" s="633"/>
      <c r="AE16" s="633"/>
      <c r="AF16" s="633"/>
      <c r="AG16" s="633"/>
      <c r="AH16" s="633"/>
      <c r="AI16" s="634"/>
      <c r="AJ16" s="91"/>
      <c r="AK16" s="238"/>
      <c r="AL16" s="238"/>
      <c r="AM16" s="316"/>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row>
    <row r="17" spans="1:89" s="11" customFormat="1" ht="9" customHeight="1">
      <c r="A17" s="657"/>
      <c r="B17" s="658"/>
      <c r="C17" s="641"/>
      <c r="D17" s="645"/>
      <c r="E17" s="643"/>
      <c r="F17" s="643"/>
      <c r="G17" s="643"/>
      <c r="H17" s="644"/>
      <c r="I17" s="648"/>
      <c r="J17" s="649"/>
      <c r="K17" s="649"/>
      <c r="L17" s="649"/>
      <c r="M17" s="649"/>
      <c r="N17" s="649"/>
      <c r="O17" s="649"/>
      <c r="P17" s="649"/>
      <c r="Q17" s="649"/>
      <c r="R17" s="649"/>
      <c r="S17" s="650"/>
      <c r="T17" s="614"/>
      <c r="U17" s="614"/>
      <c r="V17" s="614"/>
      <c r="W17" s="614"/>
      <c r="X17" s="615"/>
      <c r="Y17" s="632"/>
      <c r="Z17" s="633"/>
      <c r="AA17" s="633"/>
      <c r="AB17" s="633"/>
      <c r="AC17" s="633"/>
      <c r="AD17" s="633"/>
      <c r="AE17" s="633"/>
      <c r="AF17" s="633"/>
      <c r="AG17" s="633"/>
      <c r="AH17" s="633"/>
      <c r="AI17" s="634"/>
      <c r="AJ17" s="91"/>
      <c r="AK17" s="238"/>
      <c r="AL17" s="238"/>
      <c r="AM17" s="316"/>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row>
    <row r="18" spans="1:89" s="11" customFormat="1" ht="20.149999999999999" customHeight="1">
      <c r="A18" s="657"/>
      <c r="B18" s="658"/>
      <c r="C18" s="641"/>
      <c r="D18" s="645"/>
      <c r="E18" s="643"/>
      <c r="F18" s="643"/>
      <c r="G18" s="643"/>
      <c r="H18" s="644"/>
      <c r="I18" s="651"/>
      <c r="J18" s="652"/>
      <c r="K18" s="652"/>
      <c r="L18" s="652"/>
      <c r="M18" s="652"/>
      <c r="N18" s="652"/>
      <c r="O18" s="652"/>
      <c r="P18" s="652"/>
      <c r="Q18" s="652"/>
      <c r="R18" s="652"/>
      <c r="S18" s="653"/>
      <c r="T18" s="614" t="s">
        <v>151</v>
      </c>
      <c r="U18" s="614"/>
      <c r="V18" s="614"/>
      <c r="W18" s="614"/>
      <c r="X18" s="615"/>
      <c r="Y18" s="616" t="s">
        <v>0</v>
      </c>
      <c r="Z18" s="617"/>
      <c r="AA18" s="417"/>
      <c r="AB18" s="129" t="s">
        <v>1</v>
      </c>
      <c r="AC18" s="618"/>
      <c r="AD18" s="618"/>
      <c r="AE18" s="129" t="s">
        <v>2</v>
      </c>
      <c r="AF18" s="618"/>
      <c r="AG18" s="618"/>
      <c r="AH18" s="129" t="s">
        <v>3</v>
      </c>
      <c r="AI18" s="130"/>
      <c r="AJ18" s="91"/>
      <c r="AK18" s="238"/>
      <c r="AL18" s="238"/>
      <c r="AM18" s="316"/>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row>
    <row r="19" spans="1:89" s="11" customFormat="1" ht="12" customHeight="1">
      <c r="A19" s="657"/>
      <c r="B19" s="658"/>
      <c r="C19" s="619">
        <v>4</v>
      </c>
      <c r="D19" s="621" t="s">
        <v>154</v>
      </c>
      <c r="E19" s="622"/>
      <c r="F19" s="622"/>
      <c r="G19" s="622"/>
      <c r="H19" s="623"/>
      <c r="I19" s="133" t="s">
        <v>155</v>
      </c>
      <c r="J19" s="628"/>
      <c r="K19" s="628"/>
      <c r="L19" s="628"/>
      <c r="M19" s="628"/>
      <c r="N19" s="628"/>
      <c r="O19" s="628"/>
      <c r="P19" s="628"/>
      <c r="Q19" s="628"/>
      <c r="R19" s="628"/>
      <c r="S19" s="134" t="s">
        <v>156</v>
      </c>
      <c r="T19" s="629" t="s">
        <v>149</v>
      </c>
      <c r="U19" s="630"/>
      <c r="V19" s="630"/>
      <c r="W19" s="630"/>
      <c r="X19" s="631"/>
      <c r="Y19" s="632"/>
      <c r="Z19" s="633"/>
      <c r="AA19" s="633"/>
      <c r="AB19" s="633"/>
      <c r="AC19" s="633"/>
      <c r="AD19" s="633"/>
      <c r="AE19" s="633"/>
      <c r="AF19" s="633"/>
      <c r="AG19" s="633"/>
      <c r="AH19" s="633"/>
      <c r="AI19" s="634"/>
      <c r="AJ19" s="91"/>
      <c r="AK19" s="238"/>
      <c r="AL19" s="238"/>
      <c r="AM19" s="316"/>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row>
    <row r="20" spans="1:89" s="11" customFormat="1" ht="9" customHeight="1">
      <c r="A20" s="657"/>
      <c r="B20" s="658"/>
      <c r="C20" s="619"/>
      <c r="D20" s="624"/>
      <c r="E20" s="622"/>
      <c r="F20" s="622"/>
      <c r="G20" s="622"/>
      <c r="H20" s="623"/>
      <c r="I20" s="635"/>
      <c r="J20" s="636"/>
      <c r="K20" s="636"/>
      <c r="L20" s="636"/>
      <c r="M20" s="636"/>
      <c r="N20" s="636"/>
      <c r="O20" s="636"/>
      <c r="P20" s="636"/>
      <c r="Q20" s="636"/>
      <c r="R20" s="636"/>
      <c r="S20" s="637"/>
      <c r="T20" s="630"/>
      <c r="U20" s="630"/>
      <c r="V20" s="630"/>
      <c r="W20" s="630"/>
      <c r="X20" s="631"/>
      <c r="Y20" s="632"/>
      <c r="Z20" s="633"/>
      <c r="AA20" s="633"/>
      <c r="AB20" s="633"/>
      <c r="AC20" s="633"/>
      <c r="AD20" s="633"/>
      <c r="AE20" s="633"/>
      <c r="AF20" s="633"/>
      <c r="AG20" s="633"/>
      <c r="AH20" s="633"/>
      <c r="AI20" s="634"/>
      <c r="AJ20" s="91"/>
      <c r="AK20" s="238"/>
      <c r="AL20" s="238"/>
      <c r="AM20" s="316"/>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row>
    <row r="21" spans="1:89" s="11" customFormat="1" ht="20.149999999999999" customHeight="1" thickBot="1">
      <c r="A21" s="659"/>
      <c r="B21" s="660"/>
      <c r="C21" s="620"/>
      <c r="D21" s="625"/>
      <c r="E21" s="626"/>
      <c r="F21" s="626"/>
      <c r="G21" s="626"/>
      <c r="H21" s="627"/>
      <c r="I21" s="638"/>
      <c r="J21" s="639"/>
      <c r="K21" s="639"/>
      <c r="L21" s="639"/>
      <c r="M21" s="639"/>
      <c r="N21" s="639"/>
      <c r="O21" s="639"/>
      <c r="P21" s="639"/>
      <c r="Q21" s="639"/>
      <c r="R21" s="639"/>
      <c r="S21" s="640"/>
      <c r="T21" s="607" t="s">
        <v>151</v>
      </c>
      <c r="U21" s="607"/>
      <c r="V21" s="607"/>
      <c r="W21" s="607"/>
      <c r="X21" s="608"/>
      <c r="Y21" s="609" t="s">
        <v>0</v>
      </c>
      <c r="Z21" s="610"/>
      <c r="AA21" s="418"/>
      <c r="AB21" s="135" t="s">
        <v>1</v>
      </c>
      <c r="AC21" s="611"/>
      <c r="AD21" s="611"/>
      <c r="AE21" s="135" t="s">
        <v>2</v>
      </c>
      <c r="AF21" s="611"/>
      <c r="AG21" s="611"/>
      <c r="AH21" s="135" t="s">
        <v>3</v>
      </c>
      <c r="AI21" s="136"/>
      <c r="AJ21" s="91"/>
      <c r="AK21" s="238"/>
      <c r="AL21" s="238"/>
      <c r="AM21" s="316"/>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row>
    <row r="22" spans="1:89" s="11" customFormat="1" ht="10.5" customHeight="1">
      <c r="A22" s="91"/>
      <c r="B22" s="137"/>
      <c r="C22" s="612"/>
      <c r="D22" s="612"/>
      <c r="E22" s="612"/>
      <c r="F22" s="612"/>
      <c r="G22" s="612"/>
      <c r="H22" s="612"/>
      <c r="I22" s="612"/>
      <c r="J22" s="612"/>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238"/>
      <c r="AL22" s="238"/>
      <c r="AM22" s="316"/>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row>
    <row r="23" spans="1:89" s="11" customFormat="1" ht="15.65" customHeight="1" thickBot="1">
      <c r="A23" s="138">
        <v>2</v>
      </c>
      <c r="B23" s="613" t="s">
        <v>250</v>
      </c>
      <c r="C23" s="613"/>
      <c r="D23" s="613"/>
      <c r="E23" s="613"/>
      <c r="F23" s="613"/>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91"/>
      <c r="AK23" s="238"/>
      <c r="AL23" s="238"/>
      <c r="AM23" s="316"/>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row>
    <row r="24" spans="1:89" s="12" customFormat="1" ht="27.75" customHeight="1">
      <c r="A24" s="586" t="s">
        <v>157</v>
      </c>
      <c r="B24" s="587"/>
      <c r="C24" s="587"/>
      <c r="D24" s="587"/>
      <c r="E24" s="587"/>
      <c r="F24" s="587"/>
      <c r="G24" s="587"/>
      <c r="H24" s="587"/>
      <c r="I24" s="587"/>
      <c r="J24" s="587"/>
      <c r="K24" s="587"/>
      <c r="L24" s="588" t="s">
        <v>158</v>
      </c>
      <c r="M24" s="588"/>
      <c r="N24" s="588"/>
      <c r="O24" s="588"/>
      <c r="P24" s="588"/>
      <c r="Q24" s="588"/>
      <c r="R24" s="588"/>
      <c r="S24" s="588"/>
      <c r="T24" s="588"/>
      <c r="U24" s="588"/>
      <c r="V24" s="588"/>
      <c r="W24" s="588"/>
      <c r="X24" s="588"/>
      <c r="Y24" s="588"/>
      <c r="Z24" s="588"/>
      <c r="AA24" s="588"/>
      <c r="AB24" s="588"/>
      <c r="AC24" s="588"/>
      <c r="AD24" s="588"/>
      <c r="AE24" s="588"/>
      <c r="AF24" s="588"/>
      <c r="AG24" s="588"/>
      <c r="AH24" s="588"/>
      <c r="AI24" s="589"/>
      <c r="AJ24" s="108"/>
      <c r="AK24" s="238"/>
      <c r="AL24" s="238"/>
      <c r="AM24" s="317"/>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row>
    <row r="25" spans="1:89" s="13" customFormat="1" ht="14.15" customHeight="1">
      <c r="A25" s="590"/>
      <c r="B25" s="592" t="s">
        <v>159</v>
      </c>
      <c r="C25" s="592"/>
      <c r="D25" s="592"/>
      <c r="E25" s="592"/>
      <c r="F25" s="592"/>
      <c r="G25" s="592"/>
      <c r="H25" s="592"/>
      <c r="I25" s="592"/>
      <c r="J25" s="592"/>
      <c r="K25" s="593"/>
      <c r="L25" s="594" t="s">
        <v>160</v>
      </c>
      <c r="M25" s="594"/>
      <c r="N25" s="595" t="s">
        <v>161</v>
      </c>
      <c r="O25" s="596"/>
      <c r="P25" s="596"/>
      <c r="Q25" s="596"/>
      <c r="R25" s="596"/>
      <c r="S25" s="596"/>
      <c r="T25" s="597"/>
      <c r="U25" s="595" t="s">
        <v>162</v>
      </c>
      <c r="V25" s="596"/>
      <c r="W25" s="596"/>
      <c r="X25" s="596"/>
      <c r="Y25" s="596"/>
      <c r="Z25" s="596"/>
      <c r="AA25" s="596"/>
      <c r="AB25" s="595" t="s">
        <v>163</v>
      </c>
      <c r="AC25" s="596"/>
      <c r="AD25" s="596"/>
      <c r="AE25" s="596"/>
      <c r="AF25" s="596"/>
      <c r="AG25" s="596"/>
      <c r="AH25" s="596"/>
      <c r="AI25" s="598"/>
      <c r="AJ25" s="109"/>
      <c r="AK25" s="238"/>
      <c r="AL25" s="238"/>
      <c r="AM25" s="318"/>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row>
    <row r="26" spans="1:89" s="12" customFormat="1" ht="14.15" customHeight="1">
      <c r="A26" s="591"/>
      <c r="B26" s="599" t="s">
        <v>164</v>
      </c>
      <c r="C26" s="599"/>
      <c r="D26" s="599"/>
      <c r="E26" s="599"/>
      <c r="F26" s="599"/>
      <c r="G26" s="599"/>
      <c r="H26" s="599"/>
      <c r="I26" s="599"/>
      <c r="J26" s="599"/>
      <c r="K26" s="600"/>
      <c r="L26" s="601" t="s">
        <v>165</v>
      </c>
      <c r="M26" s="602"/>
      <c r="N26" s="603" t="s">
        <v>166</v>
      </c>
      <c r="O26" s="604"/>
      <c r="P26" s="604"/>
      <c r="Q26" s="604"/>
      <c r="R26" s="604"/>
      <c r="S26" s="604"/>
      <c r="T26" s="605"/>
      <c r="U26" s="603" t="s">
        <v>167</v>
      </c>
      <c r="V26" s="604"/>
      <c r="W26" s="604"/>
      <c r="X26" s="604"/>
      <c r="Y26" s="604"/>
      <c r="Z26" s="604"/>
      <c r="AA26" s="604"/>
      <c r="AB26" s="603" t="s">
        <v>168</v>
      </c>
      <c r="AC26" s="604"/>
      <c r="AD26" s="604"/>
      <c r="AE26" s="604"/>
      <c r="AF26" s="604"/>
      <c r="AG26" s="604"/>
      <c r="AH26" s="604"/>
      <c r="AI26" s="606"/>
      <c r="AJ26" s="108"/>
      <c r="AK26" s="238"/>
      <c r="AL26" s="238"/>
      <c r="AM26" s="317"/>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row>
    <row r="27" spans="1:89" s="12" customFormat="1" ht="14.15" customHeight="1">
      <c r="A27" s="564" t="s">
        <v>169</v>
      </c>
      <c r="B27" s="567"/>
      <c r="C27" s="553"/>
      <c r="D27" s="553"/>
      <c r="E27" s="553"/>
      <c r="F27" s="553"/>
      <c r="G27" s="553"/>
      <c r="H27" s="553"/>
      <c r="I27" s="553"/>
      <c r="J27" s="553"/>
      <c r="K27" s="568"/>
      <c r="L27" s="571"/>
      <c r="M27" s="572"/>
      <c r="N27" s="552"/>
      <c r="O27" s="553"/>
      <c r="P27" s="553"/>
      <c r="Q27" s="553"/>
      <c r="R27" s="553"/>
      <c r="S27" s="553"/>
      <c r="T27" s="568"/>
      <c r="U27" s="552"/>
      <c r="V27" s="553"/>
      <c r="W27" s="553"/>
      <c r="X27" s="553"/>
      <c r="Y27" s="553"/>
      <c r="Z27" s="553"/>
      <c r="AA27" s="568"/>
      <c r="AB27" s="552"/>
      <c r="AC27" s="553"/>
      <c r="AD27" s="553"/>
      <c r="AE27" s="553"/>
      <c r="AF27" s="553"/>
      <c r="AG27" s="553"/>
      <c r="AH27" s="553"/>
      <c r="AI27" s="554"/>
      <c r="AJ27" s="108"/>
      <c r="AK27" s="238"/>
      <c r="AL27" s="238"/>
      <c r="AM27" s="317"/>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row>
    <row r="28" spans="1:89" s="12" customFormat="1" ht="14.15" customHeight="1">
      <c r="A28" s="565"/>
      <c r="B28" s="569"/>
      <c r="C28" s="556"/>
      <c r="D28" s="556"/>
      <c r="E28" s="556"/>
      <c r="F28" s="556"/>
      <c r="G28" s="556"/>
      <c r="H28" s="556"/>
      <c r="I28" s="556"/>
      <c r="J28" s="556"/>
      <c r="K28" s="570"/>
      <c r="L28" s="573"/>
      <c r="M28" s="574"/>
      <c r="N28" s="555"/>
      <c r="O28" s="556"/>
      <c r="P28" s="556"/>
      <c r="Q28" s="556"/>
      <c r="R28" s="556"/>
      <c r="S28" s="556"/>
      <c r="T28" s="570"/>
      <c r="U28" s="555"/>
      <c r="V28" s="556"/>
      <c r="W28" s="556"/>
      <c r="X28" s="556"/>
      <c r="Y28" s="556"/>
      <c r="Z28" s="556"/>
      <c r="AA28" s="570"/>
      <c r="AB28" s="555"/>
      <c r="AC28" s="556"/>
      <c r="AD28" s="556"/>
      <c r="AE28" s="556"/>
      <c r="AF28" s="556"/>
      <c r="AG28" s="556"/>
      <c r="AH28" s="556"/>
      <c r="AI28" s="557"/>
      <c r="AJ28" s="108"/>
      <c r="AK28" s="238"/>
      <c r="AL28" s="238"/>
      <c r="AM28" s="317"/>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row>
    <row r="29" spans="1:89" s="12" customFormat="1" ht="14.15" customHeight="1">
      <c r="A29" s="565"/>
      <c r="B29" s="569"/>
      <c r="C29" s="556"/>
      <c r="D29" s="556"/>
      <c r="E29" s="556"/>
      <c r="F29" s="556"/>
      <c r="G29" s="556"/>
      <c r="H29" s="556"/>
      <c r="I29" s="556"/>
      <c r="J29" s="556"/>
      <c r="K29" s="570"/>
      <c r="L29" s="573"/>
      <c r="M29" s="574"/>
      <c r="N29" s="555"/>
      <c r="O29" s="556"/>
      <c r="P29" s="556"/>
      <c r="Q29" s="556"/>
      <c r="R29" s="556"/>
      <c r="S29" s="556"/>
      <c r="T29" s="570"/>
      <c r="U29" s="555"/>
      <c r="V29" s="556"/>
      <c r="W29" s="556"/>
      <c r="X29" s="556"/>
      <c r="Y29" s="556"/>
      <c r="Z29" s="556"/>
      <c r="AA29" s="570"/>
      <c r="AB29" s="555"/>
      <c r="AC29" s="556"/>
      <c r="AD29" s="556"/>
      <c r="AE29" s="556"/>
      <c r="AF29" s="556"/>
      <c r="AG29" s="556"/>
      <c r="AH29" s="556"/>
      <c r="AI29" s="557"/>
      <c r="AJ29" s="108"/>
      <c r="AK29" s="238"/>
      <c r="AL29" s="238"/>
      <c r="AM29" s="317"/>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row>
    <row r="30" spans="1:89" s="12" customFormat="1" ht="14.15" customHeight="1">
      <c r="A30" s="565"/>
      <c r="B30" s="569"/>
      <c r="C30" s="556"/>
      <c r="D30" s="556"/>
      <c r="E30" s="556"/>
      <c r="F30" s="556"/>
      <c r="G30" s="556"/>
      <c r="H30" s="556"/>
      <c r="I30" s="556"/>
      <c r="J30" s="556"/>
      <c r="K30" s="570"/>
      <c r="L30" s="573"/>
      <c r="M30" s="574"/>
      <c r="N30" s="555"/>
      <c r="O30" s="556"/>
      <c r="P30" s="556"/>
      <c r="Q30" s="556"/>
      <c r="R30" s="556"/>
      <c r="S30" s="556"/>
      <c r="T30" s="570"/>
      <c r="U30" s="555"/>
      <c r="V30" s="556"/>
      <c r="W30" s="556"/>
      <c r="X30" s="556"/>
      <c r="Y30" s="556"/>
      <c r="Z30" s="556"/>
      <c r="AA30" s="570"/>
      <c r="AB30" s="555"/>
      <c r="AC30" s="556"/>
      <c r="AD30" s="556"/>
      <c r="AE30" s="556"/>
      <c r="AF30" s="556"/>
      <c r="AG30" s="556"/>
      <c r="AH30" s="556"/>
      <c r="AI30" s="557"/>
      <c r="AJ30" s="108"/>
      <c r="AK30" s="238"/>
      <c r="AL30" s="238"/>
      <c r="AM30" s="317"/>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row>
    <row r="31" spans="1:89" s="12" customFormat="1" ht="14.15" customHeight="1">
      <c r="A31" s="565"/>
      <c r="B31" s="561" t="s">
        <v>170</v>
      </c>
      <c r="C31" s="562"/>
      <c r="D31" s="562"/>
      <c r="E31" s="139" t="s">
        <v>131</v>
      </c>
      <c r="F31" s="563"/>
      <c r="G31" s="563"/>
      <c r="H31" s="563"/>
      <c r="I31" s="563"/>
      <c r="J31" s="563"/>
      <c r="K31" s="140" t="s">
        <v>122</v>
      </c>
      <c r="L31" s="583"/>
      <c r="M31" s="584"/>
      <c r="N31" s="558"/>
      <c r="O31" s="559"/>
      <c r="P31" s="559"/>
      <c r="Q31" s="559"/>
      <c r="R31" s="559"/>
      <c r="S31" s="559"/>
      <c r="T31" s="585"/>
      <c r="U31" s="558"/>
      <c r="V31" s="559"/>
      <c r="W31" s="559"/>
      <c r="X31" s="559"/>
      <c r="Y31" s="559"/>
      <c r="Z31" s="559"/>
      <c r="AA31" s="585"/>
      <c r="AB31" s="558"/>
      <c r="AC31" s="559"/>
      <c r="AD31" s="559"/>
      <c r="AE31" s="559"/>
      <c r="AF31" s="559"/>
      <c r="AG31" s="559"/>
      <c r="AH31" s="559"/>
      <c r="AI31" s="560"/>
      <c r="AJ31" s="108"/>
      <c r="AK31" s="238"/>
      <c r="AL31" s="238"/>
      <c r="AM31" s="317"/>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row>
    <row r="32" spans="1:89" s="12" customFormat="1" ht="14.15" customHeight="1">
      <c r="A32" s="564" t="s">
        <v>171</v>
      </c>
      <c r="B32" s="567"/>
      <c r="C32" s="553"/>
      <c r="D32" s="553"/>
      <c r="E32" s="553"/>
      <c r="F32" s="553"/>
      <c r="G32" s="553"/>
      <c r="H32" s="553"/>
      <c r="I32" s="553"/>
      <c r="J32" s="553"/>
      <c r="K32" s="568"/>
      <c r="L32" s="571"/>
      <c r="M32" s="572"/>
      <c r="N32" s="552"/>
      <c r="O32" s="553"/>
      <c r="P32" s="553"/>
      <c r="Q32" s="553"/>
      <c r="R32" s="553"/>
      <c r="S32" s="553"/>
      <c r="T32" s="568"/>
      <c r="U32" s="552"/>
      <c r="V32" s="553"/>
      <c r="W32" s="553"/>
      <c r="X32" s="553"/>
      <c r="Y32" s="553"/>
      <c r="Z32" s="553"/>
      <c r="AA32" s="568"/>
      <c r="AB32" s="552"/>
      <c r="AC32" s="553"/>
      <c r="AD32" s="553"/>
      <c r="AE32" s="553"/>
      <c r="AF32" s="553"/>
      <c r="AG32" s="553"/>
      <c r="AH32" s="553"/>
      <c r="AI32" s="554"/>
      <c r="AJ32" s="108"/>
      <c r="AK32" s="238"/>
      <c r="AL32" s="238"/>
      <c r="AM32" s="317"/>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row>
    <row r="33" spans="1:89" s="12" customFormat="1" ht="14.15" customHeight="1">
      <c r="A33" s="565"/>
      <c r="B33" s="569"/>
      <c r="C33" s="556"/>
      <c r="D33" s="556"/>
      <c r="E33" s="556"/>
      <c r="F33" s="556"/>
      <c r="G33" s="556"/>
      <c r="H33" s="556"/>
      <c r="I33" s="556"/>
      <c r="J33" s="556"/>
      <c r="K33" s="570"/>
      <c r="L33" s="573"/>
      <c r="M33" s="574"/>
      <c r="N33" s="555"/>
      <c r="O33" s="556"/>
      <c r="P33" s="556"/>
      <c r="Q33" s="556"/>
      <c r="R33" s="556"/>
      <c r="S33" s="556"/>
      <c r="T33" s="570"/>
      <c r="U33" s="555"/>
      <c r="V33" s="556"/>
      <c r="W33" s="556"/>
      <c r="X33" s="556"/>
      <c r="Y33" s="556"/>
      <c r="Z33" s="556"/>
      <c r="AA33" s="570"/>
      <c r="AB33" s="555"/>
      <c r="AC33" s="556"/>
      <c r="AD33" s="556"/>
      <c r="AE33" s="556"/>
      <c r="AF33" s="556"/>
      <c r="AG33" s="556"/>
      <c r="AH33" s="556"/>
      <c r="AI33" s="557"/>
      <c r="AJ33" s="108"/>
      <c r="AK33" s="238"/>
      <c r="AL33" s="238"/>
      <c r="AM33" s="317"/>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row>
    <row r="34" spans="1:89" s="12" customFormat="1" ht="14.15" customHeight="1">
      <c r="A34" s="565"/>
      <c r="B34" s="569"/>
      <c r="C34" s="556"/>
      <c r="D34" s="556"/>
      <c r="E34" s="556"/>
      <c r="F34" s="556"/>
      <c r="G34" s="556"/>
      <c r="H34" s="556"/>
      <c r="I34" s="556"/>
      <c r="J34" s="556"/>
      <c r="K34" s="570"/>
      <c r="L34" s="573"/>
      <c r="M34" s="574"/>
      <c r="N34" s="555"/>
      <c r="O34" s="556"/>
      <c r="P34" s="556"/>
      <c r="Q34" s="556"/>
      <c r="R34" s="556"/>
      <c r="S34" s="556"/>
      <c r="T34" s="570"/>
      <c r="U34" s="555"/>
      <c r="V34" s="556"/>
      <c r="W34" s="556"/>
      <c r="X34" s="556"/>
      <c r="Y34" s="556"/>
      <c r="Z34" s="556"/>
      <c r="AA34" s="570"/>
      <c r="AB34" s="555"/>
      <c r="AC34" s="556"/>
      <c r="AD34" s="556"/>
      <c r="AE34" s="556"/>
      <c r="AF34" s="556"/>
      <c r="AG34" s="556"/>
      <c r="AH34" s="556"/>
      <c r="AI34" s="557"/>
      <c r="AJ34" s="108"/>
      <c r="AK34" s="238"/>
      <c r="AL34" s="238"/>
      <c r="AM34" s="317"/>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row>
    <row r="35" spans="1:89" s="12" customFormat="1" ht="14.15" customHeight="1">
      <c r="A35" s="565"/>
      <c r="B35" s="569"/>
      <c r="C35" s="556"/>
      <c r="D35" s="556"/>
      <c r="E35" s="556"/>
      <c r="F35" s="556"/>
      <c r="G35" s="556"/>
      <c r="H35" s="556"/>
      <c r="I35" s="556"/>
      <c r="J35" s="556"/>
      <c r="K35" s="570"/>
      <c r="L35" s="573"/>
      <c r="M35" s="574"/>
      <c r="N35" s="555"/>
      <c r="O35" s="556"/>
      <c r="P35" s="556"/>
      <c r="Q35" s="556"/>
      <c r="R35" s="556"/>
      <c r="S35" s="556"/>
      <c r="T35" s="570"/>
      <c r="U35" s="555"/>
      <c r="V35" s="556"/>
      <c r="W35" s="556"/>
      <c r="X35" s="556"/>
      <c r="Y35" s="556"/>
      <c r="Z35" s="556"/>
      <c r="AA35" s="570"/>
      <c r="AB35" s="555"/>
      <c r="AC35" s="556"/>
      <c r="AD35" s="556"/>
      <c r="AE35" s="556"/>
      <c r="AF35" s="556"/>
      <c r="AG35" s="556"/>
      <c r="AH35" s="556"/>
      <c r="AI35" s="557"/>
      <c r="AJ35" s="108"/>
      <c r="AK35" s="238"/>
      <c r="AL35" s="238"/>
      <c r="AM35" s="317"/>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row>
    <row r="36" spans="1:89" s="12" customFormat="1" ht="14.15" customHeight="1">
      <c r="A36" s="565"/>
      <c r="B36" s="561" t="s">
        <v>170</v>
      </c>
      <c r="C36" s="562"/>
      <c r="D36" s="562"/>
      <c r="E36" s="139" t="s">
        <v>131</v>
      </c>
      <c r="F36" s="563"/>
      <c r="G36" s="563"/>
      <c r="H36" s="563"/>
      <c r="I36" s="563"/>
      <c r="J36" s="563"/>
      <c r="K36" s="140" t="s">
        <v>122</v>
      </c>
      <c r="L36" s="583"/>
      <c r="M36" s="584"/>
      <c r="N36" s="558"/>
      <c r="O36" s="559"/>
      <c r="P36" s="559"/>
      <c r="Q36" s="559"/>
      <c r="R36" s="559"/>
      <c r="S36" s="559"/>
      <c r="T36" s="585"/>
      <c r="U36" s="558"/>
      <c r="V36" s="559"/>
      <c r="W36" s="559"/>
      <c r="X36" s="559"/>
      <c r="Y36" s="559"/>
      <c r="Z36" s="559"/>
      <c r="AA36" s="585"/>
      <c r="AB36" s="558"/>
      <c r="AC36" s="559"/>
      <c r="AD36" s="559"/>
      <c r="AE36" s="559"/>
      <c r="AF36" s="559"/>
      <c r="AG36" s="559"/>
      <c r="AH36" s="559"/>
      <c r="AI36" s="560"/>
      <c r="AJ36" s="108"/>
      <c r="AK36" s="238"/>
      <c r="AL36" s="238"/>
      <c r="AM36" s="317"/>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row>
    <row r="37" spans="1:89" s="12" customFormat="1" ht="14.15" customHeight="1">
      <c r="A37" s="564" t="s">
        <v>172</v>
      </c>
      <c r="B37" s="567"/>
      <c r="C37" s="553"/>
      <c r="D37" s="553"/>
      <c r="E37" s="553"/>
      <c r="F37" s="553"/>
      <c r="G37" s="553"/>
      <c r="H37" s="553"/>
      <c r="I37" s="553"/>
      <c r="J37" s="553"/>
      <c r="K37" s="568"/>
      <c r="L37" s="571"/>
      <c r="M37" s="572"/>
      <c r="N37" s="552"/>
      <c r="O37" s="553"/>
      <c r="P37" s="553"/>
      <c r="Q37" s="553"/>
      <c r="R37" s="553"/>
      <c r="S37" s="553"/>
      <c r="T37" s="568"/>
      <c r="U37" s="552"/>
      <c r="V37" s="553"/>
      <c r="W37" s="553"/>
      <c r="X37" s="553"/>
      <c r="Y37" s="553"/>
      <c r="Z37" s="553"/>
      <c r="AA37" s="568"/>
      <c r="AB37" s="552"/>
      <c r="AC37" s="553"/>
      <c r="AD37" s="553"/>
      <c r="AE37" s="553"/>
      <c r="AF37" s="553"/>
      <c r="AG37" s="553"/>
      <c r="AH37" s="553"/>
      <c r="AI37" s="554"/>
      <c r="AJ37" s="108"/>
      <c r="AK37" s="238"/>
      <c r="AL37" s="238"/>
      <c r="AM37" s="317"/>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row>
    <row r="38" spans="1:89" s="12" customFormat="1" ht="14.15" customHeight="1">
      <c r="A38" s="565"/>
      <c r="B38" s="569"/>
      <c r="C38" s="556"/>
      <c r="D38" s="556"/>
      <c r="E38" s="556"/>
      <c r="F38" s="556"/>
      <c r="G38" s="556"/>
      <c r="H38" s="556"/>
      <c r="I38" s="556"/>
      <c r="J38" s="556"/>
      <c r="K38" s="570"/>
      <c r="L38" s="573"/>
      <c r="M38" s="574"/>
      <c r="N38" s="555"/>
      <c r="O38" s="556"/>
      <c r="P38" s="556"/>
      <c r="Q38" s="556"/>
      <c r="R38" s="556"/>
      <c r="S38" s="556"/>
      <c r="T38" s="570"/>
      <c r="U38" s="555"/>
      <c r="V38" s="556"/>
      <c r="W38" s="556"/>
      <c r="X38" s="556"/>
      <c r="Y38" s="556"/>
      <c r="Z38" s="556"/>
      <c r="AA38" s="570"/>
      <c r="AB38" s="555"/>
      <c r="AC38" s="556"/>
      <c r="AD38" s="556"/>
      <c r="AE38" s="556"/>
      <c r="AF38" s="556"/>
      <c r="AG38" s="556"/>
      <c r="AH38" s="556"/>
      <c r="AI38" s="557"/>
      <c r="AJ38" s="108"/>
      <c r="AK38" s="238"/>
      <c r="AL38" s="238"/>
      <c r="AM38" s="317"/>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c r="CH38" s="108"/>
      <c r="CI38" s="108"/>
      <c r="CJ38" s="108"/>
      <c r="CK38" s="108"/>
    </row>
    <row r="39" spans="1:89" s="12" customFormat="1" ht="14.15" customHeight="1">
      <c r="A39" s="565"/>
      <c r="B39" s="569"/>
      <c r="C39" s="556"/>
      <c r="D39" s="556"/>
      <c r="E39" s="556"/>
      <c r="F39" s="556"/>
      <c r="G39" s="556"/>
      <c r="H39" s="556"/>
      <c r="I39" s="556"/>
      <c r="J39" s="556"/>
      <c r="K39" s="570"/>
      <c r="L39" s="573"/>
      <c r="M39" s="574"/>
      <c r="N39" s="555"/>
      <c r="O39" s="556"/>
      <c r="P39" s="556"/>
      <c r="Q39" s="556"/>
      <c r="R39" s="556"/>
      <c r="S39" s="556"/>
      <c r="T39" s="570"/>
      <c r="U39" s="555"/>
      <c r="V39" s="556"/>
      <c r="W39" s="556"/>
      <c r="X39" s="556"/>
      <c r="Y39" s="556"/>
      <c r="Z39" s="556"/>
      <c r="AA39" s="570"/>
      <c r="AB39" s="555"/>
      <c r="AC39" s="556"/>
      <c r="AD39" s="556"/>
      <c r="AE39" s="556"/>
      <c r="AF39" s="556"/>
      <c r="AG39" s="556"/>
      <c r="AH39" s="556"/>
      <c r="AI39" s="557"/>
      <c r="AJ39" s="108"/>
      <c r="AK39" s="238"/>
      <c r="AL39" s="238"/>
      <c r="AM39" s="317"/>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row>
    <row r="40" spans="1:89" s="12" customFormat="1" ht="14.15" customHeight="1">
      <c r="A40" s="565"/>
      <c r="B40" s="569"/>
      <c r="C40" s="556"/>
      <c r="D40" s="556"/>
      <c r="E40" s="556"/>
      <c r="F40" s="556"/>
      <c r="G40" s="556"/>
      <c r="H40" s="556"/>
      <c r="I40" s="556"/>
      <c r="J40" s="556"/>
      <c r="K40" s="570"/>
      <c r="L40" s="573"/>
      <c r="M40" s="574"/>
      <c r="N40" s="555"/>
      <c r="O40" s="556"/>
      <c r="P40" s="556"/>
      <c r="Q40" s="556"/>
      <c r="R40" s="556"/>
      <c r="S40" s="556"/>
      <c r="T40" s="570"/>
      <c r="U40" s="555"/>
      <c r="V40" s="556"/>
      <c r="W40" s="556"/>
      <c r="X40" s="556"/>
      <c r="Y40" s="556"/>
      <c r="Z40" s="556"/>
      <c r="AA40" s="570"/>
      <c r="AB40" s="555"/>
      <c r="AC40" s="556"/>
      <c r="AD40" s="556"/>
      <c r="AE40" s="556"/>
      <c r="AF40" s="556"/>
      <c r="AG40" s="556"/>
      <c r="AH40" s="556"/>
      <c r="AI40" s="557"/>
      <c r="AJ40" s="108"/>
      <c r="AK40" s="238"/>
      <c r="AL40" s="238"/>
      <c r="AM40" s="317"/>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c r="CG40" s="108"/>
      <c r="CH40" s="108"/>
      <c r="CI40" s="108"/>
      <c r="CJ40" s="108"/>
      <c r="CK40" s="108"/>
    </row>
    <row r="41" spans="1:89" s="12" customFormat="1" ht="14.15" customHeight="1">
      <c r="A41" s="565"/>
      <c r="B41" s="561" t="s">
        <v>170</v>
      </c>
      <c r="C41" s="562"/>
      <c r="D41" s="562"/>
      <c r="E41" s="139" t="s">
        <v>131</v>
      </c>
      <c r="F41" s="563"/>
      <c r="G41" s="563"/>
      <c r="H41" s="563"/>
      <c r="I41" s="563"/>
      <c r="J41" s="563"/>
      <c r="K41" s="140" t="s">
        <v>122</v>
      </c>
      <c r="L41" s="583"/>
      <c r="M41" s="584"/>
      <c r="N41" s="558"/>
      <c r="O41" s="559"/>
      <c r="P41" s="559"/>
      <c r="Q41" s="559"/>
      <c r="R41" s="559"/>
      <c r="S41" s="559"/>
      <c r="T41" s="585"/>
      <c r="U41" s="558"/>
      <c r="V41" s="559"/>
      <c r="W41" s="559"/>
      <c r="X41" s="559"/>
      <c r="Y41" s="559"/>
      <c r="Z41" s="559"/>
      <c r="AA41" s="585"/>
      <c r="AB41" s="558"/>
      <c r="AC41" s="559"/>
      <c r="AD41" s="559"/>
      <c r="AE41" s="559"/>
      <c r="AF41" s="559"/>
      <c r="AG41" s="559"/>
      <c r="AH41" s="559"/>
      <c r="AI41" s="560"/>
      <c r="AJ41" s="108"/>
      <c r="AK41" s="238"/>
      <c r="AL41" s="238"/>
      <c r="AM41" s="317"/>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108"/>
      <c r="CI41" s="108"/>
      <c r="CJ41" s="108"/>
      <c r="CK41" s="108"/>
    </row>
    <row r="42" spans="1:89" s="12" customFormat="1" ht="14.15" customHeight="1">
      <c r="A42" s="564" t="s">
        <v>173</v>
      </c>
      <c r="B42" s="567"/>
      <c r="C42" s="553"/>
      <c r="D42" s="553"/>
      <c r="E42" s="553"/>
      <c r="F42" s="553"/>
      <c r="G42" s="553"/>
      <c r="H42" s="553"/>
      <c r="I42" s="553"/>
      <c r="J42" s="553"/>
      <c r="K42" s="568"/>
      <c r="L42" s="571"/>
      <c r="M42" s="572"/>
      <c r="N42" s="552"/>
      <c r="O42" s="553"/>
      <c r="P42" s="553"/>
      <c r="Q42" s="553"/>
      <c r="R42" s="553"/>
      <c r="S42" s="553"/>
      <c r="T42" s="568"/>
      <c r="U42" s="552"/>
      <c r="V42" s="553"/>
      <c r="W42" s="553"/>
      <c r="X42" s="553"/>
      <c r="Y42" s="553"/>
      <c r="Z42" s="553"/>
      <c r="AA42" s="568"/>
      <c r="AB42" s="552"/>
      <c r="AC42" s="553"/>
      <c r="AD42" s="553"/>
      <c r="AE42" s="553"/>
      <c r="AF42" s="553"/>
      <c r="AG42" s="553"/>
      <c r="AH42" s="553"/>
      <c r="AI42" s="554"/>
      <c r="AJ42" s="108"/>
      <c r="AK42" s="238"/>
      <c r="AL42" s="238"/>
      <c r="AM42" s="317"/>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c r="CH42" s="108"/>
      <c r="CI42" s="108"/>
      <c r="CJ42" s="108"/>
      <c r="CK42" s="108"/>
    </row>
    <row r="43" spans="1:89" s="12" customFormat="1" ht="14.15" customHeight="1">
      <c r="A43" s="565"/>
      <c r="B43" s="569"/>
      <c r="C43" s="556"/>
      <c r="D43" s="556"/>
      <c r="E43" s="556"/>
      <c r="F43" s="556"/>
      <c r="G43" s="556"/>
      <c r="H43" s="556"/>
      <c r="I43" s="556"/>
      <c r="J43" s="556"/>
      <c r="K43" s="570"/>
      <c r="L43" s="573"/>
      <c r="M43" s="574"/>
      <c r="N43" s="555"/>
      <c r="O43" s="556"/>
      <c r="P43" s="556"/>
      <c r="Q43" s="556"/>
      <c r="R43" s="556"/>
      <c r="S43" s="556"/>
      <c r="T43" s="570"/>
      <c r="U43" s="555"/>
      <c r="V43" s="556"/>
      <c r="W43" s="556"/>
      <c r="X43" s="556"/>
      <c r="Y43" s="556"/>
      <c r="Z43" s="556"/>
      <c r="AA43" s="570"/>
      <c r="AB43" s="555"/>
      <c r="AC43" s="556"/>
      <c r="AD43" s="556"/>
      <c r="AE43" s="556"/>
      <c r="AF43" s="556"/>
      <c r="AG43" s="556"/>
      <c r="AH43" s="556"/>
      <c r="AI43" s="557"/>
      <c r="AJ43" s="108"/>
      <c r="AK43" s="238"/>
      <c r="AL43" s="238"/>
      <c r="AM43" s="317"/>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08"/>
      <c r="CA43" s="108"/>
      <c r="CB43" s="108"/>
      <c r="CC43" s="108"/>
      <c r="CD43" s="108"/>
      <c r="CE43" s="108"/>
      <c r="CF43" s="108"/>
      <c r="CG43" s="108"/>
      <c r="CH43" s="108"/>
      <c r="CI43" s="108"/>
      <c r="CJ43" s="108"/>
      <c r="CK43" s="108"/>
    </row>
    <row r="44" spans="1:89" s="12" customFormat="1" ht="14.15" customHeight="1">
      <c r="A44" s="565"/>
      <c r="B44" s="569"/>
      <c r="C44" s="556"/>
      <c r="D44" s="556"/>
      <c r="E44" s="556"/>
      <c r="F44" s="556"/>
      <c r="G44" s="556"/>
      <c r="H44" s="556"/>
      <c r="I44" s="556"/>
      <c r="J44" s="556"/>
      <c r="K44" s="570"/>
      <c r="L44" s="573"/>
      <c r="M44" s="574"/>
      <c r="N44" s="555"/>
      <c r="O44" s="556"/>
      <c r="P44" s="556"/>
      <c r="Q44" s="556"/>
      <c r="R44" s="556"/>
      <c r="S44" s="556"/>
      <c r="T44" s="570"/>
      <c r="U44" s="555"/>
      <c r="V44" s="556"/>
      <c r="W44" s="556"/>
      <c r="X44" s="556"/>
      <c r="Y44" s="556"/>
      <c r="Z44" s="556"/>
      <c r="AA44" s="570"/>
      <c r="AB44" s="555"/>
      <c r="AC44" s="556"/>
      <c r="AD44" s="556"/>
      <c r="AE44" s="556"/>
      <c r="AF44" s="556"/>
      <c r="AG44" s="556"/>
      <c r="AH44" s="556"/>
      <c r="AI44" s="557"/>
      <c r="AJ44" s="108"/>
      <c r="AK44" s="238"/>
      <c r="AL44" s="238"/>
      <c r="AM44" s="317"/>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c r="CH44" s="108"/>
      <c r="CI44" s="108"/>
      <c r="CJ44" s="108"/>
      <c r="CK44" s="108"/>
    </row>
    <row r="45" spans="1:89" s="12" customFormat="1" ht="14.15" customHeight="1">
      <c r="A45" s="565"/>
      <c r="B45" s="569"/>
      <c r="C45" s="556"/>
      <c r="D45" s="556"/>
      <c r="E45" s="556"/>
      <c r="F45" s="556"/>
      <c r="G45" s="556"/>
      <c r="H45" s="556"/>
      <c r="I45" s="556"/>
      <c r="J45" s="556"/>
      <c r="K45" s="570"/>
      <c r="L45" s="573"/>
      <c r="M45" s="574"/>
      <c r="N45" s="555"/>
      <c r="O45" s="556"/>
      <c r="P45" s="556"/>
      <c r="Q45" s="556"/>
      <c r="R45" s="556"/>
      <c r="S45" s="556"/>
      <c r="T45" s="570"/>
      <c r="U45" s="555"/>
      <c r="V45" s="556"/>
      <c r="W45" s="556"/>
      <c r="X45" s="556"/>
      <c r="Y45" s="556"/>
      <c r="Z45" s="556"/>
      <c r="AA45" s="570"/>
      <c r="AB45" s="555"/>
      <c r="AC45" s="556"/>
      <c r="AD45" s="556"/>
      <c r="AE45" s="556"/>
      <c r="AF45" s="556"/>
      <c r="AG45" s="556"/>
      <c r="AH45" s="556"/>
      <c r="AI45" s="557"/>
      <c r="AJ45" s="108"/>
      <c r="AK45" s="238"/>
      <c r="AL45" s="238"/>
      <c r="AM45" s="317"/>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c r="CH45" s="108"/>
      <c r="CI45" s="108"/>
      <c r="CJ45" s="108"/>
      <c r="CK45" s="108"/>
    </row>
    <row r="46" spans="1:89" s="12" customFormat="1" ht="14.15" customHeight="1">
      <c r="A46" s="565"/>
      <c r="B46" s="561" t="s">
        <v>170</v>
      </c>
      <c r="C46" s="562"/>
      <c r="D46" s="562"/>
      <c r="E46" s="139" t="s">
        <v>131</v>
      </c>
      <c r="F46" s="563"/>
      <c r="G46" s="563"/>
      <c r="H46" s="563"/>
      <c r="I46" s="563"/>
      <c r="J46" s="563"/>
      <c r="K46" s="140" t="s">
        <v>122</v>
      </c>
      <c r="L46" s="583"/>
      <c r="M46" s="584"/>
      <c r="N46" s="558"/>
      <c r="O46" s="559"/>
      <c r="P46" s="559"/>
      <c r="Q46" s="559"/>
      <c r="R46" s="559"/>
      <c r="S46" s="559"/>
      <c r="T46" s="585"/>
      <c r="U46" s="558"/>
      <c r="V46" s="559"/>
      <c r="W46" s="559"/>
      <c r="X46" s="559"/>
      <c r="Y46" s="559"/>
      <c r="Z46" s="559"/>
      <c r="AA46" s="585"/>
      <c r="AB46" s="558"/>
      <c r="AC46" s="559"/>
      <c r="AD46" s="559"/>
      <c r="AE46" s="559"/>
      <c r="AF46" s="559"/>
      <c r="AG46" s="559"/>
      <c r="AH46" s="559"/>
      <c r="AI46" s="560"/>
      <c r="AJ46" s="108"/>
      <c r="AK46" s="238"/>
      <c r="AL46" s="238"/>
      <c r="AM46" s="317"/>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c r="CG46" s="108"/>
      <c r="CH46" s="108"/>
      <c r="CI46" s="108"/>
      <c r="CJ46" s="108"/>
      <c r="CK46" s="108"/>
    </row>
    <row r="47" spans="1:89" s="12" customFormat="1" ht="14.15" customHeight="1">
      <c r="A47" s="564" t="s">
        <v>174</v>
      </c>
      <c r="B47" s="567"/>
      <c r="C47" s="553"/>
      <c r="D47" s="553"/>
      <c r="E47" s="553"/>
      <c r="F47" s="553"/>
      <c r="G47" s="553"/>
      <c r="H47" s="553"/>
      <c r="I47" s="553"/>
      <c r="J47" s="553"/>
      <c r="K47" s="568"/>
      <c r="L47" s="571"/>
      <c r="M47" s="572"/>
      <c r="N47" s="552"/>
      <c r="O47" s="553"/>
      <c r="P47" s="553"/>
      <c r="Q47" s="553"/>
      <c r="R47" s="553"/>
      <c r="S47" s="553"/>
      <c r="T47" s="568"/>
      <c r="U47" s="552"/>
      <c r="V47" s="553"/>
      <c r="W47" s="553"/>
      <c r="X47" s="553"/>
      <c r="Y47" s="553"/>
      <c r="Z47" s="553"/>
      <c r="AA47" s="568"/>
      <c r="AB47" s="552"/>
      <c r="AC47" s="553"/>
      <c r="AD47" s="553"/>
      <c r="AE47" s="553"/>
      <c r="AF47" s="553"/>
      <c r="AG47" s="553"/>
      <c r="AH47" s="553"/>
      <c r="AI47" s="554"/>
      <c r="AJ47" s="108"/>
      <c r="AK47" s="238"/>
      <c r="AL47" s="238"/>
      <c r="AM47" s="317"/>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row>
    <row r="48" spans="1:89" s="12" customFormat="1" ht="14.15" customHeight="1">
      <c r="A48" s="565"/>
      <c r="B48" s="569"/>
      <c r="C48" s="556"/>
      <c r="D48" s="556"/>
      <c r="E48" s="556"/>
      <c r="F48" s="556"/>
      <c r="G48" s="556"/>
      <c r="H48" s="556"/>
      <c r="I48" s="556"/>
      <c r="J48" s="556"/>
      <c r="K48" s="570"/>
      <c r="L48" s="573"/>
      <c r="M48" s="574"/>
      <c r="N48" s="555"/>
      <c r="O48" s="556"/>
      <c r="P48" s="556"/>
      <c r="Q48" s="556"/>
      <c r="R48" s="556"/>
      <c r="S48" s="556"/>
      <c r="T48" s="570"/>
      <c r="U48" s="555"/>
      <c r="V48" s="556"/>
      <c r="W48" s="556"/>
      <c r="X48" s="556"/>
      <c r="Y48" s="556"/>
      <c r="Z48" s="556"/>
      <c r="AA48" s="570"/>
      <c r="AB48" s="555"/>
      <c r="AC48" s="556"/>
      <c r="AD48" s="556"/>
      <c r="AE48" s="556"/>
      <c r="AF48" s="556"/>
      <c r="AG48" s="556"/>
      <c r="AH48" s="556"/>
      <c r="AI48" s="557"/>
      <c r="AJ48" s="108"/>
      <c r="AK48" s="238"/>
      <c r="AL48" s="238"/>
      <c r="AM48" s="317"/>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row>
    <row r="49" spans="1:89" s="12" customFormat="1" ht="14.15" customHeight="1">
      <c r="A49" s="565"/>
      <c r="B49" s="569"/>
      <c r="C49" s="556"/>
      <c r="D49" s="556"/>
      <c r="E49" s="556"/>
      <c r="F49" s="556"/>
      <c r="G49" s="556"/>
      <c r="H49" s="556"/>
      <c r="I49" s="556"/>
      <c r="J49" s="556"/>
      <c r="K49" s="570"/>
      <c r="L49" s="573"/>
      <c r="M49" s="574"/>
      <c r="N49" s="555"/>
      <c r="O49" s="556"/>
      <c r="P49" s="556"/>
      <c r="Q49" s="556"/>
      <c r="R49" s="556"/>
      <c r="S49" s="556"/>
      <c r="T49" s="570"/>
      <c r="U49" s="555"/>
      <c r="V49" s="556"/>
      <c r="W49" s="556"/>
      <c r="X49" s="556"/>
      <c r="Y49" s="556"/>
      <c r="Z49" s="556"/>
      <c r="AA49" s="570"/>
      <c r="AB49" s="555"/>
      <c r="AC49" s="556"/>
      <c r="AD49" s="556"/>
      <c r="AE49" s="556"/>
      <c r="AF49" s="556"/>
      <c r="AG49" s="556"/>
      <c r="AH49" s="556"/>
      <c r="AI49" s="557"/>
      <c r="AJ49" s="108"/>
      <c r="AK49" s="238"/>
      <c r="AL49" s="238"/>
      <c r="AM49" s="317"/>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row>
    <row r="50" spans="1:89" s="12" customFormat="1" ht="14.15" customHeight="1">
      <c r="A50" s="565"/>
      <c r="B50" s="569"/>
      <c r="C50" s="556"/>
      <c r="D50" s="556"/>
      <c r="E50" s="556"/>
      <c r="F50" s="556"/>
      <c r="G50" s="556"/>
      <c r="H50" s="556"/>
      <c r="I50" s="556"/>
      <c r="J50" s="556"/>
      <c r="K50" s="570"/>
      <c r="L50" s="573"/>
      <c r="M50" s="574"/>
      <c r="N50" s="555"/>
      <c r="O50" s="556"/>
      <c r="P50" s="556"/>
      <c r="Q50" s="556"/>
      <c r="R50" s="556"/>
      <c r="S50" s="556"/>
      <c r="T50" s="570"/>
      <c r="U50" s="555"/>
      <c r="V50" s="556"/>
      <c r="W50" s="556"/>
      <c r="X50" s="556"/>
      <c r="Y50" s="556"/>
      <c r="Z50" s="556"/>
      <c r="AA50" s="570"/>
      <c r="AB50" s="555"/>
      <c r="AC50" s="556"/>
      <c r="AD50" s="556"/>
      <c r="AE50" s="556"/>
      <c r="AF50" s="556"/>
      <c r="AG50" s="556"/>
      <c r="AH50" s="556"/>
      <c r="AI50" s="557"/>
      <c r="AJ50" s="108"/>
      <c r="AK50" s="238"/>
      <c r="AL50" s="238"/>
      <c r="AM50" s="31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c r="CH50" s="108"/>
      <c r="CI50" s="108"/>
      <c r="CJ50" s="108"/>
      <c r="CK50" s="108"/>
    </row>
    <row r="51" spans="1:89" s="12" customFormat="1" ht="14.15" customHeight="1" thickBot="1">
      <c r="A51" s="566"/>
      <c r="B51" s="581" t="s">
        <v>170</v>
      </c>
      <c r="C51" s="582"/>
      <c r="D51" s="582"/>
      <c r="E51" s="141" t="s">
        <v>131</v>
      </c>
      <c r="F51" s="549"/>
      <c r="G51" s="549"/>
      <c r="H51" s="549"/>
      <c r="I51" s="549"/>
      <c r="J51" s="549"/>
      <c r="K51" s="142" t="s">
        <v>122</v>
      </c>
      <c r="L51" s="575"/>
      <c r="M51" s="576"/>
      <c r="N51" s="577"/>
      <c r="O51" s="578"/>
      <c r="P51" s="578"/>
      <c r="Q51" s="578"/>
      <c r="R51" s="578"/>
      <c r="S51" s="578"/>
      <c r="T51" s="579"/>
      <c r="U51" s="577"/>
      <c r="V51" s="578"/>
      <c r="W51" s="578"/>
      <c r="X51" s="578"/>
      <c r="Y51" s="578"/>
      <c r="Z51" s="578"/>
      <c r="AA51" s="579"/>
      <c r="AB51" s="577"/>
      <c r="AC51" s="578"/>
      <c r="AD51" s="578"/>
      <c r="AE51" s="578"/>
      <c r="AF51" s="578"/>
      <c r="AG51" s="578"/>
      <c r="AH51" s="578"/>
      <c r="AI51" s="580"/>
      <c r="AJ51" s="108"/>
      <c r="AK51" s="238"/>
      <c r="AL51" s="238"/>
      <c r="AM51" s="31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row>
    <row r="52" spans="1:89" s="10" customFormat="1" ht="8.25" customHeight="1">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238"/>
      <c r="AL52" s="238"/>
      <c r="AM52" s="315"/>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111"/>
      <c r="CF52" s="111"/>
      <c r="CG52" s="111"/>
      <c r="CH52" s="111"/>
      <c r="CI52" s="111"/>
      <c r="CJ52" s="111"/>
      <c r="CK52" s="111"/>
    </row>
    <row r="53" spans="1:89" s="10" customFormat="1" ht="17.149999999999999" customHeight="1">
      <c r="A53" s="612" t="s">
        <v>175</v>
      </c>
      <c r="B53" s="612"/>
      <c r="C53" s="612"/>
      <c r="D53" s="612"/>
      <c r="E53" s="612"/>
      <c r="F53" s="612"/>
      <c r="G53" s="612"/>
      <c r="H53" s="612"/>
      <c r="I53" s="612"/>
      <c r="J53" s="229"/>
      <c r="K53" s="768" t="s">
        <v>176</v>
      </c>
      <c r="L53" s="768"/>
      <c r="M53" s="89"/>
      <c r="N53" s="229"/>
      <c r="O53" s="768" t="s">
        <v>177</v>
      </c>
      <c r="P53" s="768"/>
      <c r="Q53" s="550" t="s">
        <v>178</v>
      </c>
      <c r="R53" s="551"/>
      <c r="S53" s="551"/>
      <c r="T53" s="551"/>
      <c r="U53" s="551"/>
      <c r="V53" s="551"/>
      <c r="W53" s="551"/>
      <c r="X53" s="551"/>
      <c r="Y53" s="551"/>
      <c r="Z53" s="551"/>
      <c r="AA53" s="551"/>
      <c r="AB53" s="551"/>
      <c r="AC53" s="551"/>
      <c r="AD53" s="551"/>
      <c r="AE53" s="551"/>
      <c r="AF53" s="551"/>
      <c r="AG53" s="551"/>
      <c r="AH53" s="551"/>
      <c r="AI53" s="551"/>
      <c r="AJ53" s="100"/>
      <c r="AK53" s="110" t="b">
        <v>0</v>
      </c>
      <c r="AL53" s="110" t="b">
        <v>0</v>
      </c>
      <c r="AM53" s="315"/>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c r="CH53" s="111"/>
      <c r="CI53" s="111"/>
      <c r="CJ53" s="111"/>
      <c r="CK53" s="111"/>
    </row>
    <row r="54" spans="1:89" s="10" customFormat="1" ht="22.5" customHeight="1">
      <c r="A54" s="100"/>
      <c r="B54" s="100"/>
      <c r="C54" s="100"/>
      <c r="D54" s="100"/>
      <c r="E54" s="100"/>
      <c r="F54" s="100"/>
      <c r="G54" s="100"/>
      <c r="H54" s="100"/>
      <c r="I54" s="100"/>
      <c r="J54" s="100"/>
      <c r="K54" s="100"/>
      <c r="L54" s="100"/>
      <c r="M54" s="100"/>
      <c r="N54" s="100"/>
      <c r="O54" s="100"/>
      <c r="P54" s="100"/>
      <c r="Q54" s="551"/>
      <c r="R54" s="551"/>
      <c r="S54" s="551"/>
      <c r="T54" s="551"/>
      <c r="U54" s="551"/>
      <c r="V54" s="551"/>
      <c r="W54" s="551"/>
      <c r="X54" s="551"/>
      <c r="Y54" s="551"/>
      <c r="Z54" s="551"/>
      <c r="AA54" s="551"/>
      <c r="AB54" s="551"/>
      <c r="AC54" s="551"/>
      <c r="AD54" s="551"/>
      <c r="AE54" s="551"/>
      <c r="AF54" s="551"/>
      <c r="AG54" s="551"/>
      <c r="AH54" s="551"/>
      <c r="AI54" s="551"/>
      <c r="AJ54" s="100"/>
      <c r="AK54" s="238"/>
      <c r="AL54" s="238"/>
      <c r="AM54" s="315"/>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c r="BY54" s="111"/>
      <c r="BZ54" s="111"/>
      <c r="CA54" s="111"/>
      <c r="CB54" s="111"/>
      <c r="CC54" s="111"/>
      <c r="CD54" s="111"/>
      <c r="CE54" s="111"/>
      <c r="CF54" s="111"/>
      <c r="CG54" s="111"/>
      <c r="CH54" s="111"/>
      <c r="CI54" s="111"/>
      <c r="CJ54" s="111"/>
      <c r="CK54" s="111"/>
    </row>
    <row r="55" spans="1:89" ht="17.149999999999999" customHeight="1">
      <c r="A55" s="548" t="s">
        <v>377</v>
      </c>
      <c r="B55" s="548"/>
      <c r="C55" s="548"/>
      <c r="D55" s="548"/>
      <c r="E55" s="548"/>
      <c r="F55" s="548"/>
      <c r="G55" s="548"/>
      <c r="H55" s="548"/>
      <c r="I55" s="548"/>
      <c r="J55" s="548"/>
      <c r="K55" s="548"/>
      <c r="L55" s="548"/>
      <c r="M55" s="548"/>
      <c r="N55" s="548"/>
      <c r="O55" s="548"/>
      <c r="AI55" s="143" t="str">
        <f>AI1</f>
        <v>令和８年度働く人</v>
      </c>
    </row>
    <row r="56" spans="1:89" s="10" customFormat="1" ht="15" customHeight="1">
      <c r="A56" s="726"/>
      <c r="B56" s="726"/>
      <c r="C56" s="726"/>
      <c r="D56" s="726"/>
      <c r="E56" s="726"/>
      <c r="F56" s="726"/>
      <c r="G56" s="726"/>
      <c r="H56" s="726"/>
      <c r="I56" s="726"/>
      <c r="J56" s="726"/>
      <c r="K56" s="726"/>
      <c r="L56" s="726"/>
      <c r="M56" s="726"/>
      <c r="N56" s="726"/>
      <c r="O56" s="726"/>
      <c r="P56" s="100"/>
      <c r="Q56" s="100"/>
      <c r="R56" s="100"/>
      <c r="S56" s="100"/>
      <c r="T56" s="100"/>
      <c r="U56" s="100"/>
      <c r="V56" s="100"/>
      <c r="W56" s="100"/>
      <c r="X56" s="100"/>
      <c r="Y56" s="100"/>
      <c r="Z56" s="100"/>
      <c r="AA56" s="100"/>
      <c r="AB56" s="100"/>
      <c r="AC56" s="100"/>
      <c r="AD56" s="100"/>
      <c r="AE56" s="100"/>
      <c r="AF56" s="100"/>
      <c r="AG56" s="100"/>
      <c r="AH56" s="100"/>
      <c r="AI56" s="100"/>
      <c r="AJ56" s="100"/>
      <c r="AK56" s="238"/>
      <c r="AL56" s="238"/>
      <c r="AM56" s="315"/>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c r="CA56" s="111"/>
      <c r="CB56" s="111"/>
      <c r="CC56" s="111"/>
      <c r="CD56" s="111"/>
      <c r="CE56" s="111"/>
      <c r="CF56" s="111"/>
      <c r="CG56" s="111"/>
      <c r="CH56" s="111"/>
      <c r="CI56" s="111"/>
      <c r="CJ56" s="111"/>
      <c r="CK56" s="111"/>
    </row>
    <row r="57" spans="1:89" s="10" customFormat="1" ht="17.149999999999999" customHeight="1" thickBot="1">
      <c r="A57" s="138">
        <v>3</v>
      </c>
      <c r="B57" s="612" t="s">
        <v>251</v>
      </c>
      <c r="C57" s="612"/>
      <c r="D57" s="612"/>
      <c r="E57" s="612"/>
      <c r="F57" s="612"/>
      <c r="G57" s="612"/>
      <c r="H57" s="612"/>
      <c r="I57" s="612"/>
      <c r="J57" s="612"/>
      <c r="K57" s="612"/>
      <c r="L57" s="612"/>
      <c r="M57" s="612"/>
      <c r="N57" s="612"/>
      <c r="O57" s="612"/>
      <c r="P57" s="612"/>
      <c r="Q57" s="612"/>
      <c r="R57" s="612"/>
      <c r="S57" s="612"/>
      <c r="T57" s="612"/>
      <c r="U57" s="612"/>
      <c r="V57" s="612"/>
      <c r="W57" s="612"/>
      <c r="X57" s="612"/>
      <c r="Y57" s="612"/>
      <c r="Z57" s="612"/>
      <c r="AA57" s="612"/>
      <c r="AB57" s="612"/>
      <c r="AC57" s="612"/>
      <c r="AD57" s="612"/>
      <c r="AE57" s="612"/>
      <c r="AF57" s="612"/>
      <c r="AG57" s="612"/>
      <c r="AH57" s="612"/>
      <c r="AI57" s="612"/>
      <c r="AJ57" s="100"/>
      <c r="AK57" s="238"/>
      <c r="AL57" s="238"/>
      <c r="AM57" s="315"/>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E57" s="111"/>
      <c r="CF57" s="111"/>
      <c r="CG57" s="111"/>
      <c r="CH57" s="111"/>
      <c r="CI57" s="111"/>
      <c r="CJ57" s="111"/>
      <c r="CK57" s="111"/>
    </row>
    <row r="58" spans="1:89" s="10" customFormat="1" ht="14.15" customHeight="1">
      <c r="A58" s="759" t="s">
        <v>179</v>
      </c>
      <c r="B58" s="686"/>
      <c r="C58" s="686"/>
      <c r="D58" s="762" t="s">
        <v>180</v>
      </c>
      <c r="E58" s="762"/>
      <c r="F58" s="762"/>
      <c r="G58" s="762"/>
      <c r="H58" s="762"/>
      <c r="I58" s="762"/>
      <c r="J58" s="763" t="s">
        <v>252</v>
      </c>
      <c r="K58" s="763"/>
      <c r="L58" s="763"/>
      <c r="M58" s="763"/>
      <c r="N58" s="763"/>
      <c r="O58" s="763"/>
      <c r="P58" s="763"/>
      <c r="Q58" s="763"/>
      <c r="R58" s="763"/>
      <c r="S58" s="763"/>
      <c r="T58" s="763"/>
      <c r="U58" s="763"/>
      <c r="V58" s="763"/>
      <c r="W58" s="763" t="s">
        <v>181</v>
      </c>
      <c r="X58" s="763"/>
      <c r="Y58" s="763"/>
      <c r="Z58" s="763"/>
      <c r="AA58" s="763"/>
      <c r="AB58" s="763"/>
      <c r="AC58" s="763"/>
      <c r="AD58" s="763"/>
      <c r="AE58" s="763"/>
      <c r="AF58" s="763"/>
      <c r="AG58" s="763"/>
      <c r="AH58" s="763"/>
      <c r="AI58" s="765"/>
      <c r="AJ58" s="100"/>
      <c r="AK58" s="238"/>
      <c r="AL58" s="238"/>
      <c r="AM58" s="315"/>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1"/>
    </row>
    <row r="59" spans="1:89" s="10" customFormat="1" ht="14.15" customHeight="1">
      <c r="A59" s="760"/>
      <c r="B59" s="761"/>
      <c r="C59" s="761"/>
      <c r="D59" s="742"/>
      <c r="E59" s="742"/>
      <c r="F59" s="742"/>
      <c r="G59" s="742"/>
      <c r="H59" s="742"/>
      <c r="I59" s="742"/>
      <c r="J59" s="764"/>
      <c r="K59" s="764"/>
      <c r="L59" s="764"/>
      <c r="M59" s="764"/>
      <c r="N59" s="764"/>
      <c r="O59" s="764"/>
      <c r="P59" s="764"/>
      <c r="Q59" s="764"/>
      <c r="R59" s="764"/>
      <c r="S59" s="764"/>
      <c r="T59" s="764"/>
      <c r="U59" s="764"/>
      <c r="V59" s="764"/>
      <c r="W59" s="764"/>
      <c r="X59" s="764"/>
      <c r="Y59" s="764"/>
      <c r="Z59" s="764"/>
      <c r="AA59" s="764"/>
      <c r="AB59" s="764"/>
      <c r="AC59" s="764"/>
      <c r="AD59" s="764"/>
      <c r="AE59" s="764"/>
      <c r="AF59" s="764"/>
      <c r="AG59" s="764"/>
      <c r="AH59" s="764"/>
      <c r="AI59" s="766"/>
      <c r="AJ59" s="100"/>
      <c r="AK59" s="238"/>
      <c r="AL59" s="238"/>
      <c r="AM59" s="315"/>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c r="CC59" s="111"/>
      <c r="CD59" s="111"/>
      <c r="CE59" s="111"/>
      <c r="CF59" s="111"/>
      <c r="CG59" s="111"/>
      <c r="CH59" s="111"/>
      <c r="CI59" s="111"/>
      <c r="CJ59" s="111"/>
      <c r="CK59" s="111"/>
    </row>
    <row r="60" spans="1:89" s="10" customFormat="1" ht="15" customHeight="1">
      <c r="A60" s="741" t="s">
        <v>182</v>
      </c>
      <c r="B60" s="742"/>
      <c r="C60" s="742"/>
      <c r="D60" s="745"/>
      <c r="E60" s="745"/>
      <c r="F60" s="742" t="s">
        <v>183</v>
      </c>
      <c r="G60" s="742"/>
      <c r="H60" s="742"/>
      <c r="I60" s="742"/>
      <c r="J60" s="746"/>
      <c r="K60" s="746"/>
      <c r="L60" s="746"/>
      <c r="M60" s="746"/>
      <c r="N60" s="746"/>
      <c r="O60" s="746"/>
      <c r="P60" s="746"/>
      <c r="Q60" s="746"/>
      <c r="R60" s="746"/>
      <c r="S60" s="746"/>
      <c r="T60" s="746"/>
      <c r="U60" s="746"/>
      <c r="V60" s="746"/>
      <c r="W60" s="239"/>
      <c r="X60" s="748" t="s">
        <v>184</v>
      </c>
      <c r="Y60" s="748"/>
      <c r="Z60" s="748"/>
      <c r="AA60" s="748"/>
      <c r="AB60" s="748"/>
      <c r="AC60" s="748"/>
      <c r="AD60" s="748"/>
      <c r="AE60" s="748"/>
      <c r="AF60" s="748"/>
      <c r="AG60" s="748"/>
      <c r="AH60" s="748"/>
      <c r="AI60" s="749"/>
      <c r="AJ60" s="100"/>
      <c r="AK60" s="110" t="b">
        <v>0</v>
      </c>
      <c r="AL60" s="110" t="b">
        <v>0</v>
      </c>
      <c r="AM60" s="315"/>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1"/>
      <c r="BR60" s="111"/>
      <c r="BS60" s="111"/>
      <c r="BT60" s="111"/>
      <c r="BU60" s="111"/>
      <c r="BV60" s="111"/>
      <c r="BW60" s="111"/>
      <c r="BX60" s="111"/>
      <c r="BY60" s="111"/>
      <c r="BZ60" s="111"/>
      <c r="CA60" s="111"/>
      <c r="CB60" s="111"/>
      <c r="CC60" s="111"/>
      <c r="CD60" s="111"/>
      <c r="CE60" s="111"/>
      <c r="CF60" s="111"/>
      <c r="CG60" s="111"/>
      <c r="CH60" s="111"/>
      <c r="CI60" s="111"/>
      <c r="CJ60" s="111"/>
      <c r="CK60" s="111"/>
    </row>
    <row r="61" spans="1:89" s="10" customFormat="1" ht="15" customHeight="1">
      <c r="A61" s="741"/>
      <c r="B61" s="742"/>
      <c r="C61" s="742"/>
      <c r="D61" s="745"/>
      <c r="E61" s="745"/>
      <c r="F61" s="742" t="s">
        <v>185</v>
      </c>
      <c r="G61" s="742"/>
      <c r="H61" s="742"/>
      <c r="I61" s="742"/>
      <c r="J61" s="746"/>
      <c r="K61" s="746"/>
      <c r="L61" s="746"/>
      <c r="M61" s="746"/>
      <c r="N61" s="746"/>
      <c r="O61" s="746"/>
      <c r="P61" s="746"/>
      <c r="Q61" s="746"/>
      <c r="R61" s="746"/>
      <c r="S61" s="746"/>
      <c r="T61" s="746"/>
      <c r="U61" s="746"/>
      <c r="V61" s="746"/>
      <c r="W61" s="239"/>
      <c r="X61" s="748" t="s">
        <v>186</v>
      </c>
      <c r="Y61" s="748"/>
      <c r="Z61" s="748"/>
      <c r="AA61" s="748"/>
      <c r="AB61" s="748"/>
      <c r="AC61" s="748"/>
      <c r="AD61" s="748"/>
      <c r="AE61" s="748"/>
      <c r="AF61" s="748"/>
      <c r="AG61" s="748"/>
      <c r="AH61" s="748"/>
      <c r="AI61" s="749"/>
      <c r="AJ61" s="100"/>
      <c r="AK61" s="110" t="b">
        <v>0</v>
      </c>
      <c r="AL61" s="110" t="b">
        <v>0</v>
      </c>
      <c r="AM61" s="315"/>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row>
    <row r="62" spans="1:89" s="10" customFormat="1" ht="15" customHeight="1">
      <c r="A62" s="741"/>
      <c r="B62" s="742"/>
      <c r="C62" s="742"/>
      <c r="D62" s="750"/>
      <c r="E62" s="751"/>
      <c r="F62" s="645" t="s">
        <v>187</v>
      </c>
      <c r="G62" s="643"/>
      <c r="H62" s="643"/>
      <c r="I62" s="644"/>
      <c r="J62" s="746"/>
      <c r="K62" s="746"/>
      <c r="L62" s="746"/>
      <c r="M62" s="746"/>
      <c r="N62" s="746"/>
      <c r="O62" s="746"/>
      <c r="P62" s="746"/>
      <c r="Q62" s="746"/>
      <c r="R62" s="746"/>
      <c r="S62" s="746"/>
      <c r="T62" s="746"/>
      <c r="U62" s="746"/>
      <c r="V62" s="746"/>
      <c r="W62" s="729"/>
      <c r="X62" s="731" t="s">
        <v>188</v>
      </c>
      <c r="Y62" s="731"/>
      <c r="Z62" s="731"/>
      <c r="AA62" s="731"/>
      <c r="AB62" s="731"/>
      <c r="AC62" s="731"/>
      <c r="AD62" s="731"/>
      <c r="AE62" s="731"/>
      <c r="AF62" s="731"/>
      <c r="AG62" s="731"/>
      <c r="AH62" s="731"/>
      <c r="AI62" s="732"/>
      <c r="AJ62" s="100"/>
      <c r="AK62" s="110" t="b">
        <v>0</v>
      </c>
      <c r="AL62" s="147" t="b">
        <v>0</v>
      </c>
      <c r="AM62" s="315"/>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1"/>
    </row>
    <row r="63" spans="1:89" s="10" customFormat="1" ht="22.5" customHeight="1">
      <c r="A63" s="741"/>
      <c r="B63" s="742"/>
      <c r="C63" s="742"/>
      <c r="D63" s="767"/>
      <c r="E63" s="767"/>
      <c r="F63" s="752" t="s">
        <v>189</v>
      </c>
      <c r="G63" s="647"/>
      <c r="H63" s="647"/>
      <c r="I63" s="753"/>
      <c r="J63" s="746"/>
      <c r="K63" s="746"/>
      <c r="L63" s="746"/>
      <c r="M63" s="746"/>
      <c r="N63" s="746"/>
      <c r="O63" s="746"/>
      <c r="P63" s="746"/>
      <c r="Q63" s="746"/>
      <c r="R63" s="746"/>
      <c r="S63" s="746"/>
      <c r="T63" s="746"/>
      <c r="U63" s="746"/>
      <c r="V63" s="746"/>
      <c r="W63" s="729"/>
      <c r="X63" s="754" t="s">
        <v>253</v>
      </c>
      <c r="Y63" s="755"/>
      <c r="Z63" s="755"/>
      <c r="AA63" s="755"/>
      <c r="AB63" s="755"/>
      <c r="AC63" s="755"/>
      <c r="AD63" s="756"/>
      <c r="AE63" s="757"/>
      <c r="AF63" s="757"/>
      <c r="AG63" s="144" t="s">
        <v>190</v>
      </c>
      <c r="AH63" s="757"/>
      <c r="AI63" s="758"/>
      <c r="AJ63" s="100"/>
      <c r="AK63" s="110" t="b">
        <v>0</v>
      </c>
      <c r="AL63" s="238"/>
      <c r="AM63" s="315"/>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c r="CA63" s="111"/>
      <c r="CB63" s="111"/>
      <c r="CC63" s="111"/>
      <c r="CD63" s="111"/>
      <c r="CE63" s="111"/>
      <c r="CF63" s="111"/>
      <c r="CG63" s="111"/>
      <c r="CH63" s="111"/>
      <c r="CI63" s="111"/>
      <c r="CJ63" s="111"/>
      <c r="CK63" s="111"/>
    </row>
    <row r="64" spans="1:89" s="10" customFormat="1" ht="15" customHeight="1">
      <c r="A64" s="741" t="s">
        <v>191</v>
      </c>
      <c r="B64" s="742"/>
      <c r="C64" s="742"/>
      <c r="D64" s="745"/>
      <c r="E64" s="745"/>
      <c r="F64" s="742" t="s">
        <v>183</v>
      </c>
      <c r="G64" s="742"/>
      <c r="H64" s="742"/>
      <c r="I64" s="742"/>
      <c r="J64" s="746"/>
      <c r="K64" s="746"/>
      <c r="L64" s="746"/>
      <c r="M64" s="746"/>
      <c r="N64" s="746"/>
      <c r="O64" s="746"/>
      <c r="P64" s="746"/>
      <c r="Q64" s="746"/>
      <c r="R64" s="746"/>
      <c r="S64" s="746"/>
      <c r="T64" s="746"/>
      <c r="U64" s="746"/>
      <c r="V64" s="746"/>
      <c r="W64" s="239"/>
      <c r="X64" s="748" t="s">
        <v>184</v>
      </c>
      <c r="Y64" s="748"/>
      <c r="Z64" s="748"/>
      <c r="AA64" s="748"/>
      <c r="AB64" s="748"/>
      <c r="AC64" s="748"/>
      <c r="AD64" s="748"/>
      <c r="AE64" s="748"/>
      <c r="AF64" s="748"/>
      <c r="AG64" s="748"/>
      <c r="AH64" s="748"/>
      <c r="AI64" s="749"/>
      <c r="AJ64" s="100"/>
      <c r="AK64" s="110" t="b">
        <v>0</v>
      </c>
      <c r="AL64" s="110" t="b">
        <v>0</v>
      </c>
      <c r="AM64" s="315"/>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c r="CH64" s="111"/>
      <c r="CI64" s="111"/>
      <c r="CJ64" s="111"/>
      <c r="CK64" s="111"/>
    </row>
    <row r="65" spans="1:89" s="10" customFormat="1" ht="15" customHeight="1">
      <c r="A65" s="741"/>
      <c r="B65" s="742"/>
      <c r="C65" s="742"/>
      <c r="D65" s="745"/>
      <c r="E65" s="745"/>
      <c r="F65" s="742" t="s">
        <v>185</v>
      </c>
      <c r="G65" s="742"/>
      <c r="H65" s="742"/>
      <c r="I65" s="742"/>
      <c r="J65" s="746"/>
      <c r="K65" s="746"/>
      <c r="L65" s="746"/>
      <c r="M65" s="746"/>
      <c r="N65" s="746"/>
      <c r="O65" s="746"/>
      <c r="P65" s="746"/>
      <c r="Q65" s="746"/>
      <c r="R65" s="746"/>
      <c r="S65" s="746"/>
      <c r="T65" s="746"/>
      <c r="U65" s="746"/>
      <c r="V65" s="746"/>
      <c r="W65" s="239"/>
      <c r="X65" s="748" t="s">
        <v>186</v>
      </c>
      <c r="Y65" s="748"/>
      <c r="Z65" s="748"/>
      <c r="AA65" s="748"/>
      <c r="AB65" s="748"/>
      <c r="AC65" s="748"/>
      <c r="AD65" s="748"/>
      <c r="AE65" s="748"/>
      <c r="AF65" s="748"/>
      <c r="AG65" s="748"/>
      <c r="AH65" s="748"/>
      <c r="AI65" s="749"/>
      <c r="AJ65" s="100"/>
      <c r="AK65" s="110" t="b">
        <v>0</v>
      </c>
      <c r="AL65" s="110" t="b">
        <v>0</v>
      </c>
      <c r="AM65" s="315"/>
      <c r="AN65" s="111"/>
      <c r="AO65" s="111"/>
      <c r="AP65" s="111"/>
      <c r="AQ65" s="111"/>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1"/>
    </row>
    <row r="66" spans="1:89" s="10" customFormat="1" ht="15" customHeight="1">
      <c r="A66" s="741"/>
      <c r="B66" s="742"/>
      <c r="C66" s="742"/>
      <c r="D66" s="750"/>
      <c r="E66" s="751"/>
      <c r="F66" s="645" t="s">
        <v>187</v>
      </c>
      <c r="G66" s="643"/>
      <c r="H66" s="643"/>
      <c r="I66" s="644"/>
      <c r="J66" s="746"/>
      <c r="K66" s="746"/>
      <c r="L66" s="746"/>
      <c r="M66" s="746"/>
      <c r="N66" s="746"/>
      <c r="O66" s="746"/>
      <c r="P66" s="746"/>
      <c r="Q66" s="746"/>
      <c r="R66" s="746"/>
      <c r="S66" s="746"/>
      <c r="T66" s="746"/>
      <c r="U66" s="746"/>
      <c r="V66" s="746"/>
      <c r="W66" s="729"/>
      <c r="X66" s="731" t="s">
        <v>188</v>
      </c>
      <c r="Y66" s="731"/>
      <c r="Z66" s="731"/>
      <c r="AA66" s="731"/>
      <c r="AB66" s="731"/>
      <c r="AC66" s="731"/>
      <c r="AD66" s="731"/>
      <c r="AE66" s="731"/>
      <c r="AF66" s="731"/>
      <c r="AG66" s="731"/>
      <c r="AH66" s="731"/>
      <c r="AI66" s="732"/>
      <c r="AJ66" s="100"/>
      <c r="AK66" s="110" t="b">
        <v>0</v>
      </c>
      <c r="AL66" s="147" t="b">
        <v>0</v>
      </c>
      <c r="AM66" s="315"/>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11"/>
      <c r="BQ66" s="111"/>
      <c r="BR66" s="111"/>
      <c r="BS66" s="111"/>
      <c r="BT66" s="111"/>
      <c r="BU66" s="111"/>
      <c r="BV66" s="111"/>
      <c r="BW66" s="111"/>
      <c r="BX66" s="111"/>
      <c r="BY66" s="111"/>
      <c r="BZ66" s="111"/>
      <c r="CA66" s="111"/>
      <c r="CB66" s="111"/>
      <c r="CC66" s="111"/>
      <c r="CD66" s="111"/>
      <c r="CE66" s="111"/>
      <c r="CF66" s="111"/>
      <c r="CG66" s="111"/>
      <c r="CH66" s="111"/>
      <c r="CI66" s="111"/>
      <c r="CJ66" s="111"/>
      <c r="CK66" s="111"/>
    </row>
    <row r="67" spans="1:89" s="10" customFormat="1" ht="22.5" customHeight="1">
      <c r="A67" s="741"/>
      <c r="B67" s="742"/>
      <c r="C67" s="742"/>
      <c r="D67" s="729"/>
      <c r="E67" s="729"/>
      <c r="F67" s="752" t="s">
        <v>189</v>
      </c>
      <c r="G67" s="647"/>
      <c r="H67" s="647"/>
      <c r="I67" s="753"/>
      <c r="J67" s="746"/>
      <c r="K67" s="746"/>
      <c r="L67" s="746"/>
      <c r="M67" s="746"/>
      <c r="N67" s="746"/>
      <c r="O67" s="746"/>
      <c r="P67" s="746"/>
      <c r="Q67" s="746"/>
      <c r="R67" s="746"/>
      <c r="S67" s="746"/>
      <c r="T67" s="746"/>
      <c r="U67" s="746"/>
      <c r="V67" s="746"/>
      <c r="W67" s="729"/>
      <c r="X67" s="754" t="s">
        <v>253</v>
      </c>
      <c r="Y67" s="755"/>
      <c r="Z67" s="755"/>
      <c r="AA67" s="755"/>
      <c r="AB67" s="755"/>
      <c r="AC67" s="755"/>
      <c r="AD67" s="756"/>
      <c r="AE67" s="757"/>
      <c r="AF67" s="757"/>
      <c r="AG67" s="144" t="s">
        <v>190</v>
      </c>
      <c r="AH67" s="757"/>
      <c r="AI67" s="758"/>
      <c r="AJ67" s="100"/>
      <c r="AK67" s="110" t="b">
        <v>0</v>
      </c>
      <c r="AL67" s="238"/>
      <c r="AM67" s="315"/>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row>
    <row r="68" spans="1:89" s="10" customFormat="1" ht="15" customHeight="1">
      <c r="A68" s="741" t="s">
        <v>192</v>
      </c>
      <c r="B68" s="742"/>
      <c r="C68" s="742"/>
      <c r="D68" s="745"/>
      <c r="E68" s="745"/>
      <c r="F68" s="742" t="s">
        <v>183</v>
      </c>
      <c r="G68" s="742"/>
      <c r="H68" s="742"/>
      <c r="I68" s="742"/>
      <c r="J68" s="746"/>
      <c r="K68" s="746"/>
      <c r="L68" s="746"/>
      <c r="M68" s="746"/>
      <c r="N68" s="746"/>
      <c r="O68" s="746"/>
      <c r="P68" s="746"/>
      <c r="Q68" s="746"/>
      <c r="R68" s="746"/>
      <c r="S68" s="746"/>
      <c r="T68" s="746"/>
      <c r="U68" s="746"/>
      <c r="V68" s="746"/>
      <c r="W68" s="239"/>
      <c r="X68" s="748" t="s">
        <v>184</v>
      </c>
      <c r="Y68" s="748"/>
      <c r="Z68" s="748"/>
      <c r="AA68" s="748"/>
      <c r="AB68" s="748"/>
      <c r="AC68" s="748"/>
      <c r="AD68" s="748"/>
      <c r="AE68" s="748"/>
      <c r="AF68" s="748"/>
      <c r="AG68" s="748"/>
      <c r="AH68" s="748"/>
      <c r="AI68" s="749"/>
      <c r="AJ68" s="100"/>
      <c r="AK68" s="110" t="b">
        <v>0</v>
      </c>
      <c r="AL68" s="110" t="b">
        <v>0</v>
      </c>
      <c r="AM68" s="315"/>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1"/>
      <c r="CH68" s="111"/>
      <c r="CI68" s="111"/>
      <c r="CJ68" s="111"/>
      <c r="CK68" s="111"/>
    </row>
    <row r="69" spans="1:89" s="10" customFormat="1" ht="15" customHeight="1">
      <c r="A69" s="741"/>
      <c r="B69" s="742"/>
      <c r="C69" s="742"/>
      <c r="D69" s="745"/>
      <c r="E69" s="745"/>
      <c r="F69" s="742" t="s">
        <v>185</v>
      </c>
      <c r="G69" s="742"/>
      <c r="H69" s="742"/>
      <c r="I69" s="742"/>
      <c r="J69" s="746"/>
      <c r="K69" s="746"/>
      <c r="L69" s="746"/>
      <c r="M69" s="746"/>
      <c r="N69" s="746"/>
      <c r="O69" s="746"/>
      <c r="P69" s="746"/>
      <c r="Q69" s="746"/>
      <c r="R69" s="746"/>
      <c r="S69" s="746"/>
      <c r="T69" s="746"/>
      <c r="U69" s="746"/>
      <c r="V69" s="746"/>
      <c r="W69" s="239"/>
      <c r="X69" s="748" t="s">
        <v>186</v>
      </c>
      <c r="Y69" s="748"/>
      <c r="Z69" s="748"/>
      <c r="AA69" s="748"/>
      <c r="AB69" s="748"/>
      <c r="AC69" s="748"/>
      <c r="AD69" s="748"/>
      <c r="AE69" s="748"/>
      <c r="AF69" s="748"/>
      <c r="AG69" s="748"/>
      <c r="AH69" s="748"/>
      <c r="AI69" s="749"/>
      <c r="AJ69" s="100"/>
      <c r="AK69" s="110" t="b">
        <v>0</v>
      </c>
      <c r="AL69" s="110" t="b">
        <v>0</v>
      </c>
      <c r="AM69" s="315"/>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1"/>
    </row>
    <row r="70" spans="1:89" s="10" customFormat="1" ht="15" customHeight="1">
      <c r="A70" s="741"/>
      <c r="B70" s="742"/>
      <c r="C70" s="742"/>
      <c r="D70" s="750"/>
      <c r="E70" s="751"/>
      <c r="F70" s="645" t="s">
        <v>187</v>
      </c>
      <c r="G70" s="643"/>
      <c r="H70" s="643"/>
      <c r="I70" s="644"/>
      <c r="J70" s="746"/>
      <c r="K70" s="746"/>
      <c r="L70" s="746"/>
      <c r="M70" s="746"/>
      <c r="N70" s="746"/>
      <c r="O70" s="746"/>
      <c r="P70" s="746"/>
      <c r="Q70" s="746"/>
      <c r="R70" s="746"/>
      <c r="S70" s="746"/>
      <c r="T70" s="746"/>
      <c r="U70" s="746"/>
      <c r="V70" s="746"/>
      <c r="W70" s="729"/>
      <c r="X70" s="731" t="s">
        <v>188</v>
      </c>
      <c r="Y70" s="731"/>
      <c r="Z70" s="731"/>
      <c r="AA70" s="731"/>
      <c r="AB70" s="731"/>
      <c r="AC70" s="731"/>
      <c r="AD70" s="731"/>
      <c r="AE70" s="731"/>
      <c r="AF70" s="731"/>
      <c r="AG70" s="731"/>
      <c r="AH70" s="731"/>
      <c r="AI70" s="732"/>
      <c r="AJ70" s="100"/>
      <c r="AK70" s="110" t="b">
        <v>0</v>
      </c>
      <c r="AL70" s="147" t="b">
        <v>0</v>
      </c>
      <c r="AM70" s="315"/>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c r="CH70" s="111"/>
      <c r="CI70" s="111"/>
      <c r="CJ70" s="111"/>
      <c r="CK70" s="111"/>
    </row>
    <row r="71" spans="1:89" s="10" customFormat="1" ht="22.5" customHeight="1">
      <c r="A71" s="741"/>
      <c r="B71" s="742"/>
      <c r="C71" s="742"/>
      <c r="D71" s="729"/>
      <c r="E71" s="729"/>
      <c r="F71" s="752" t="s">
        <v>189</v>
      </c>
      <c r="G71" s="647"/>
      <c r="H71" s="647"/>
      <c r="I71" s="753"/>
      <c r="J71" s="746"/>
      <c r="K71" s="746"/>
      <c r="L71" s="746"/>
      <c r="M71" s="746"/>
      <c r="N71" s="746"/>
      <c r="O71" s="746"/>
      <c r="P71" s="746"/>
      <c r="Q71" s="746"/>
      <c r="R71" s="746"/>
      <c r="S71" s="746"/>
      <c r="T71" s="746"/>
      <c r="U71" s="746"/>
      <c r="V71" s="746"/>
      <c r="W71" s="729"/>
      <c r="X71" s="754" t="s">
        <v>253</v>
      </c>
      <c r="Y71" s="755"/>
      <c r="Z71" s="755"/>
      <c r="AA71" s="755"/>
      <c r="AB71" s="755"/>
      <c r="AC71" s="755"/>
      <c r="AD71" s="756"/>
      <c r="AE71" s="757"/>
      <c r="AF71" s="757"/>
      <c r="AG71" s="144" t="s">
        <v>190</v>
      </c>
      <c r="AH71" s="757"/>
      <c r="AI71" s="758"/>
      <c r="AJ71" s="100"/>
      <c r="AK71" s="110" t="b">
        <v>0</v>
      </c>
      <c r="AL71" s="238"/>
      <c r="AM71" s="315"/>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1"/>
      <c r="CH71" s="111"/>
      <c r="CI71" s="111"/>
      <c r="CJ71" s="111"/>
      <c r="CK71" s="111"/>
    </row>
    <row r="72" spans="1:89" s="10" customFormat="1" ht="15" customHeight="1">
      <c r="A72" s="741" t="s">
        <v>193</v>
      </c>
      <c r="B72" s="742"/>
      <c r="C72" s="742"/>
      <c r="D72" s="745"/>
      <c r="E72" s="745"/>
      <c r="F72" s="742" t="s">
        <v>183</v>
      </c>
      <c r="G72" s="742"/>
      <c r="H72" s="742"/>
      <c r="I72" s="742"/>
      <c r="J72" s="746"/>
      <c r="K72" s="746"/>
      <c r="L72" s="746"/>
      <c r="M72" s="746"/>
      <c r="N72" s="746"/>
      <c r="O72" s="746"/>
      <c r="P72" s="746"/>
      <c r="Q72" s="746"/>
      <c r="R72" s="746"/>
      <c r="S72" s="746"/>
      <c r="T72" s="746"/>
      <c r="U72" s="746"/>
      <c r="V72" s="746"/>
      <c r="W72" s="239"/>
      <c r="X72" s="748" t="s">
        <v>184</v>
      </c>
      <c r="Y72" s="748"/>
      <c r="Z72" s="748"/>
      <c r="AA72" s="748"/>
      <c r="AB72" s="748"/>
      <c r="AC72" s="748"/>
      <c r="AD72" s="748"/>
      <c r="AE72" s="748"/>
      <c r="AF72" s="748"/>
      <c r="AG72" s="748"/>
      <c r="AH72" s="748"/>
      <c r="AI72" s="749"/>
      <c r="AJ72" s="100"/>
      <c r="AK72" s="110" t="b">
        <v>0</v>
      </c>
      <c r="AL72" s="110" t="b">
        <v>0</v>
      </c>
      <c r="AM72" s="315"/>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1"/>
      <c r="BU72" s="111"/>
      <c r="BV72" s="111"/>
      <c r="BW72" s="111"/>
      <c r="BX72" s="111"/>
      <c r="BY72" s="111"/>
      <c r="BZ72" s="111"/>
      <c r="CA72" s="111"/>
      <c r="CB72" s="111"/>
      <c r="CC72" s="111"/>
      <c r="CD72" s="111"/>
      <c r="CE72" s="111"/>
      <c r="CF72" s="111"/>
      <c r="CG72" s="111"/>
      <c r="CH72" s="111"/>
      <c r="CI72" s="111"/>
      <c r="CJ72" s="111"/>
      <c r="CK72" s="111"/>
    </row>
    <row r="73" spans="1:89" s="10" customFormat="1" ht="15" customHeight="1">
      <c r="A73" s="741"/>
      <c r="B73" s="742"/>
      <c r="C73" s="742"/>
      <c r="D73" s="745"/>
      <c r="E73" s="745"/>
      <c r="F73" s="742" t="s">
        <v>185</v>
      </c>
      <c r="G73" s="742"/>
      <c r="H73" s="742"/>
      <c r="I73" s="742"/>
      <c r="J73" s="746"/>
      <c r="K73" s="746"/>
      <c r="L73" s="746"/>
      <c r="M73" s="746"/>
      <c r="N73" s="746"/>
      <c r="O73" s="746"/>
      <c r="P73" s="746"/>
      <c r="Q73" s="746"/>
      <c r="R73" s="746"/>
      <c r="S73" s="746"/>
      <c r="T73" s="746"/>
      <c r="U73" s="746"/>
      <c r="V73" s="746"/>
      <c r="W73" s="239"/>
      <c r="X73" s="748" t="s">
        <v>186</v>
      </c>
      <c r="Y73" s="748"/>
      <c r="Z73" s="748"/>
      <c r="AA73" s="748"/>
      <c r="AB73" s="748"/>
      <c r="AC73" s="748"/>
      <c r="AD73" s="748"/>
      <c r="AE73" s="748"/>
      <c r="AF73" s="748"/>
      <c r="AG73" s="748"/>
      <c r="AH73" s="748"/>
      <c r="AI73" s="749"/>
      <c r="AJ73" s="100"/>
      <c r="AK73" s="110" t="b">
        <v>0</v>
      </c>
      <c r="AL73" s="110" t="b">
        <v>0</v>
      </c>
      <c r="AM73" s="315"/>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c r="CA73" s="111"/>
      <c r="CB73" s="111"/>
      <c r="CC73" s="111"/>
      <c r="CD73" s="111"/>
      <c r="CE73" s="111"/>
      <c r="CF73" s="111"/>
      <c r="CG73" s="111"/>
      <c r="CH73" s="111"/>
      <c r="CI73" s="111"/>
      <c r="CJ73" s="111"/>
      <c r="CK73" s="111"/>
    </row>
    <row r="74" spans="1:89" s="10" customFormat="1" ht="15" customHeight="1">
      <c r="A74" s="741"/>
      <c r="B74" s="742"/>
      <c r="C74" s="742"/>
      <c r="D74" s="750"/>
      <c r="E74" s="751"/>
      <c r="F74" s="645" t="s">
        <v>187</v>
      </c>
      <c r="G74" s="643"/>
      <c r="H74" s="643"/>
      <c r="I74" s="644"/>
      <c r="J74" s="746"/>
      <c r="K74" s="746"/>
      <c r="L74" s="746"/>
      <c r="M74" s="746"/>
      <c r="N74" s="746"/>
      <c r="O74" s="746"/>
      <c r="P74" s="746"/>
      <c r="Q74" s="746"/>
      <c r="R74" s="746"/>
      <c r="S74" s="746"/>
      <c r="T74" s="746"/>
      <c r="U74" s="746"/>
      <c r="V74" s="746"/>
      <c r="W74" s="729"/>
      <c r="X74" s="731" t="s">
        <v>188</v>
      </c>
      <c r="Y74" s="731"/>
      <c r="Z74" s="731"/>
      <c r="AA74" s="731"/>
      <c r="AB74" s="731"/>
      <c r="AC74" s="731"/>
      <c r="AD74" s="731"/>
      <c r="AE74" s="731"/>
      <c r="AF74" s="731"/>
      <c r="AG74" s="731"/>
      <c r="AH74" s="731"/>
      <c r="AI74" s="732"/>
      <c r="AJ74" s="100"/>
      <c r="AK74" s="110" t="b">
        <v>0</v>
      </c>
      <c r="AL74" s="147" t="b">
        <v>0</v>
      </c>
      <c r="AM74" s="315"/>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c r="CA74" s="111"/>
      <c r="CB74" s="111"/>
      <c r="CC74" s="111"/>
      <c r="CD74" s="111"/>
      <c r="CE74" s="111"/>
      <c r="CF74" s="111"/>
      <c r="CG74" s="111"/>
      <c r="CH74" s="111"/>
      <c r="CI74" s="111"/>
      <c r="CJ74" s="111"/>
      <c r="CK74" s="111"/>
    </row>
    <row r="75" spans="1:89" s="10" customFormat="1" ht="22.5" customHeight="1">
      <c r="A75" s="741"/>
      <c r="B75" s="742"/>
      <c r="C75" s="742"/>
      <c r="D75" s="729"/>
      <c r="E75" s="729"/>
      <c r="F75" s="752" t="s">
        <v>189</v>
      </c>
      <c r="G75" s="647"/>
      <c r="H75" s="647"/>
      <c r="I75" s="753"/>
      <c r="J75" s="746"/>
      <c r="K75" s="746"/>
      <c r="L75" s="746"/>
      <c r="M75" s="746"/>
      <c r="N75" s="746"/>
      <c r="O75" s="746"/>
      <c r="P75" s="746"/>
      <c r="Q75" s="746"/>
      <c r="R75" s="746"/>
      <c r="S75" s="746"/>
      <c r="T75" s="746"/>
      <c r="U75" s="746"/>
      <c r="V75" s="746"/>
      <c r="W75" s="729"/>
      <c r="X75" s="754" t="s">
        <v>253</v>
      </c>
      <c r="Y75" s="755"/>
      <c r="Z75" s="755"/>
      <c r="AA75" s="755"/>
      <c r="AB75" s="755"/>
      <c r="AC75" s="755"/>
      <c r="AD75" s="756"/>
      <c r="AE75" s="757"/>
      <c r="AF75" s="757"/>
      <c r="AG75" s="144" t="s">
        <v>190</v>
      </c>
      <c r="AH75" s="757"/>
      <c r="AI75" s="758"/>
      <c r="AJ75" s="100"/>
      <c r="AK75" s="110" t="b">
        <v>0</v>
      </c>
      <c r="AL75" s="238"/>
      <c r="AM75" s="315"/>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1"/>
      <c r="BV75" s="111"/>
      <c r="BW75" s="111"/>
      <c r="BX75" s="111"/>
      <c r="BY75" s="111"/>
      <c r="BZ75" s="111"/>
      <c r="CA75" s="111"/>
      <c r="CB75" s="111"/>
      <c r="CC75" s="111"/>
      <c r="CD75" s="111"/>
      <c r="CE75" s="111"/>
      <c r="CF75" s="111"/>
      <c r="CG75" s="111"/>
      <c r="CH75" s="111"/>
      <c r="CI75" s="111"/>
      <c r="CJ75" s="111"/>
      <c r="CK75" s="111"/>
    </row>
    <row r="76" spans="1:89" s="10" customFormat="1" ht="15" customHeight="1">
      <c r="A76" s="741" t="s">
        <v>174</v>
      </c>
      <c r="B76" s="742"/>
      <c r="C76" s="742"/>
      <c r="D76" s="745"/>
      <c r="E76" s="745"/>
      <c r="F76" s="742" t="s">
        <v>183</v>
      </c>
      <c r="G76" s="742"/>
      <c r="H76" s="742"/>
      <c r="I76" s="742"/>
      <c r="J76" s="746"/>
      <c r="K76" s="746"/>
      <c r="L76" s="746"/>
      <c r="M76" s="746"/>
      <c r="N76" s="746"/>
      <c r="O76" s="746"/>
      <c r="P76" s="746"/>
      <c r="Q76" s="746"/>
      <c r="R76" s="746"/>
      <c r="S76" s="746"/>
      <c r="T76" s="746"/>
      <c r="U76" s="746"/>
      <c r="V76" s="746"/>
      <c r="W76" s="239"/>
      <c r="X76" s="748" t="s">
        <v>184</v>
      </c>
      <c r="Y76" s="748"/>
      <c r="Z76" s="748"/>
      <c r="AA76" s="748"/>
      <c r="AB76" s="748"/>
      <c r="AC76" s="748"/>
      <c r="AD76" s="748"/>
      <c r="AE76" s="748"/>
      <c r="AF76" s="748"/>
      <c r="AG76" s="748"/>
      <c r="AH76" s="748"/>
      <c r="AI76" s="749"/>
      <c r="AJ76" s="100"/>
      <c r="AK76" s="110" t="b">
        <v>0</v>
      </c>
      <c r="AL76" s="110" t="b">
        <v>0</v>
      </c>
      <c r="AM76" s="315"/>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1"/>
      <c r="BV76" s="111"/>
      <c r="BW76" s="111"/>
      <c r="BX76" s="111"/>
      <c r="BY76" s="111"/>
      <c r="BZ76" s="111"/>
      <c r="CA76" s="111"/>
      <c r="CB76" s="111"/>
      <c r="CC76" s="111"/>
      <c r="CD76" s="111"/>
      <c r="CE76" s="111"/>
      <c r="CF76" s="111"/>
      <c r="CG76" s="111"/>
      <c r="CH76" s="111"/>
      <c r="CI76" s="111"/>
      <c r="CJ76" s="111"/>
      <c r="CK76" s="111"/>
    </row>
    <row r="77" spans="1:89" s="10" customFormat="1" ht="15" customHeight="1">
      <c r="A77" s="741"/>
      <c r="B77" s="742"/>
      <c r="C77" s="742"/>
      <c r="D77" s="745"/>
      <c r="E77" s="745"/>
      <c r="F77" s="742" t="s">
        <v>185</v>
      </c>
      <c r="G77" s="742"/>
      <c r="H77" s="742"/>
      <c r="I77" s="742"/>
      <c r="J77" s="746"/>
      <c r="K77" s="746"/>
      <c r="L77" s="746"/>
      <c r="M77" s="746"/>
      <c r="N77" s="746"/>
      <c r="O77" s="746"/>
      <c r="P77" s="746"/>
      <c r="Q77" s="746"/>
      <c r="R77" s="746"/>
      <c r="S77" s="746"/>
      <c r="T77" s="746"/>
      <c r="U77" s="746"/>
      <c r="V77" s="746"/>
      <c r="W77" s="239"/>
      <c r="X77" s="748" t="s">
        <v>186</v>
      </c>
      <c r="Y77" s="748"/>
      <c r="Z77" s="748"/>
      <c r="AA77" s="748"/>
      <c r="AB77" s="748"/>
      <c r="AC77" s="748"/>
      <c r="AD77" s="748"/>
      <c r="AE77" s="748"/>
      <c r="AF77" s="748"/>
      <c r="AG77" s="748"/>
      <c r="AH77" s="748"/>
      <c r="AI77" s="749"/>
      <c r="AJ77" s="100"/>
      <c r="AK77" s="110" t="b">
        <v>0</v>
      </c>
      <c r="AL77" s="110" t="b">
        <v>0</v>
      </c>
      <c r="AM77" s="315"/>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1"/>
      <c r="BU77" s="111"/>
      <c r="BV77" s="111"/>
      <c r="BW77" s="111"/>
      <c r="BX77" s="111"/>
      <c r="BY77" s="111"/>
      <c r="BZ77" s="111"/>
      <c r="CA77" s="111"/>
      <c r="CB77" s="111"/>
      <c r="CC77" s="111"/>
      <c r="CD77" s="111"/>
      <c r="CE77" s="111"/>
      <c r="CF77" s="111"/>
      <c r="CG77" s="111"/>
      <c r="CH77" s="111"/>
      <c r="CI77" s="111"/>
      <c r="CJ77" s="111"/>
      <c r="CK77" s="111"/>
    </row>
    <row r="78" spans="1:89" s="10" customFormat="1" ht="15" customHeight="1">
      <c r="A78" s="741"/>
      <c r="B78" s="742"/>
      <c r="C78" s="742"/>
      <c r="D78" s="750"/>
      <c r="E78" s="751"/>
      <c r="F78" s="645" t="s">
        <v>187</v>
      </c>
      <c r="G78" s="643"/>
      <c r="H78" s="643"/>
      <c r="I78" s="644"/>
      <c r="J78" s="746"/>
      <c r="K78" s="746"/>
      <c r="L78" s="746"/>
      <c r="M78" s="746"/>
      <c r="N78" s="746"/>
      <c r="O78" s="746"/>
      <c r="P78" s="746"/>
      <c r="Q78" s="746"/>
      <c r="R78" s="746"/>
      <c r="S78" s="746"/>
      <c r="T78" s="746"/>
      <c r="U78" s="746"/>
      <c r="V78" s="746"/>
      <c r="W78" s="729"/>
      <c r="X78" s="731" t="s">
        <v>188</v>
      </c>
      <c r="Y78" s="731"/>
      <c r="Z78" s="731"/>
      <c r="AA78" s="731"/>
      <c r="AB78" s="731"/>
      <c r="AC78" s="731"/>
      <c r="AD78" s="731"/>
      <c r="AE78" s="731"/>
      <c r="AF78" s="731"/>
      <c r="AG78" s="731"/>
      <c r="AH78" s="731"/>
      <c r="AI78" s="732"/>
      <c r="AJ78" s="100"/>
      <c r="AK78" s="110" t="b">
        <v>0</v>
      </c>
      <c r="AL78" s="147" t="b">
        <v>0</v>
      </c>
      <c r="AM78" s="315"/>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c r="CA78" s="111"/>
      <c r="CB78" s="111"/>
      <c r="CC78" s="111"/>
      <c r="CD78" s="111"/>
      <c r="CE78" s="111"/>
      <c r="CF78" s="111"/>
      <c r="CG78" s="111"/>
      <c r="CH78" s="111"/>
      <c r="CI78" s="111"/>
      <c r="CJ78" s="111"/>
      <c r="CK78" s="111"/>
    </row>
    <row r="79" spans="1:89" s="10" customFormat="1" ht="22.5" customHeight="1" thickBot="1">
      <c r="A79" s="743"/>
      <c r="B79" s="744"/>
      <c r="C79" s="744"/>
      <c r="D79" s="730"/>
      <c r="E79" s="730"/>
      <c r="F79" s="733" t="s">
        <v>189</v>
      </c>
      <c r="G79" s="734"/>
      <c r="H79" s="734"/>
      <c r="I79" s="735"/>
      <c r="J79" s="747"/>
      <c r="K79" s="747"/>
      <c r="L79" s="747"/>
      <c r="M79" s="747"/>
      <c r="N79" s="747"/>
      <c r="O79" s="747"/>
      <c r="P79" s="747"/>
      <c r="Q79" s="747"/>
      <c r="R79" s="747"/>
      <c r="S79" s="747"/>
      <c r="T79" s="747"/>
      <c r="U79" s="747"/>
      <c r="V79" s="747"/>
      <c r="W79" s="730"/>
      <c r="X79" s="736" t="s">
        <v>253</v>
      </c>
      <c r="Y79" s="737"/>
      <c r="Z79" s="737"/>
      <c r="AA79" s="737"/>
      <c r="AB79" s="737"/>
      <c r="AC79" s="737"/>
      <c r="AD79" s="738"/>
      <c r="AE79" s="739"/>
      <c r="AF79" s="739"/>
      <c r="AG79" s="145" t="s">
        <v>190</v>
      </c>
      <c r="AH79" s="739"/>
      <c r="AI79" s="740"/>
      <c r="AJ79" s="100"/>
      <c r="AK79" s="110" t="b">
        <v>0</v>
      </c>
      <c r="AL79" s="238"/>
      <c r="AM79" s="315"/>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11"/>
      <c r="BS79" s="111"/>
      <c r="BT79" s="111"/>
      <c r="BU79" s="111"/>
      <c r="BV79" s="111"/>
      <c r="BW79" s="111"/>
      <c r="BX79" s="111"/>
      <c r="BY79" s="111"/>
      <c r="BZ79" s="111"/>
      <c r="CA79" s="111"/>
      <c r="CB79" s="111"/>
      <c r="CC79" s="111"/>
      <c r="CD79" s="111"/>
      <c r="CE79" s="111"/>
      <c r="CF79" s="111"/>
      <c r="CG79" s="111"/>
      <c r="CH79" s="111"/>
      <c r="CI79" s="111"/>
      <c r="CJ79" s="111"/>
      <c r="CK79" s="111"/>
    </row>
    <row r="80" spans="1:89" s="10" customFormat="1" ht="6" customHeight="1">
      <c r="A80" s="100"/>
      <c r="B80" s="108"/>
      <c r="C80" s="108"/>
      <c r="D80" s="108"/>
      <c r="E80" s="108"/>
      <c r="F80" s="108"/>
      <c r="G80" s="108"/>
      <c r="H80" s="108"/>
      <c r="I80" s="108"/>
      <c r="J80" s="108"/>
      <c r="K80" s="108"/>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00"/>
      <c r="AK80" s="238"/>
      <c r="AL80" s="238"/>
      <c r="AM80" s="315"/>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c r="CA80" s="111"/>
      <c r="CB80" s="111"/>
      <c r="CC80" s="111"/>
      <c r="CD80" s="111"/>
      <c r="CE80" s="111"/>
      <c r="CF80" s="111"/>
      <c r="CG80" s="111"/>
      <c r="CH80" s="111"/>
      <c r="CI80" s="111"/>
      <c r="CJ80" s="111"/>
      <c r="CK80" s="111"/>
    </row>
    <row r="81" spans="1:89" s="11" customFormat="1" ht="17.149999999999999" customHeight="1" thickBot="1">
      <c r="A81" s="138">
        <v>4</v>
      </c>
      <c r="B81" s="711" t="s">
        <v>254</v>
      </c>
      <c r="C81" s="711"/>
      <c r="D81" s="711"/>
      <c r="E81" s="711"/>
      <c r="F81" s="711"/>
      <c r="G81" s="711"/>
      <c r="H81" s="711"/>
      <c r="I81" s="711"/>
      <c r="J81" s="711"/>
      <c r="K81" s="711"/>
      <c r="L81" s="711"/>
      <c r="M81" s="711"/>
      <c r="N81" s="711"/>
      <c r="O81" s="711"/>
      <c r="P81" s="711"/>
      <c r="Q81" s="711"/>
      <c r="R81" s="711"/>
      <c r="S81" s="711"/>
      <c r="T81" s="711"/>
      <c r="U81" s="711"/>
      <c r="V81" s="711"/>
      <c r="W81" s="711"/>
      <c r="X81" s="711"/>
      <c r="Y81" s="711"/>
      <c r="Z81" s="711"/>
      <c r="AA81" s="711"/>
      <c r="AB81" s="711"/>
      <c r="AC81" s="711"/>
      <c r="AD81" s="711"/>
      <c r="AE81" s="711"/>
      <c r="AF81" s="711"/>
      <c r="AG81" s="711"/>
      <c r="AH81" s="711"/>
      <c r="AI81" s="711"/>
      <c r="AJ81" s="91"/>
      <c r="AK81" s="238"/>
      <c r="AL81" s="238"/>
      <c r="AM81" s="316"/>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91"/>
      <c r="CI81" s="91"/>
      <c r="CJ81" s="91"/>
      <c r="CK81" s="91"/>
    </row>
    <row r="82" spans="1:89" s="11" customFormat="1" ht="11.25" customHeight="1">
      <c r="A82" s="712" t="s">
        <v>194</v>
      </c>
      <c r="B82" s="713"/>
      <c r="C82" s="713"/>
      <c r="D82" s="713"/>
      <c r="E82" s="713"/>
      <c r="F82" s="713"/>
      <c r="G82" s="713"/>
      <c r="H82" s="713"/>
      <c r="I82" s="713"/>
      <c r="J82" s="713"/>
      <c r="K82" s="713"/>
      <c r="L82" s="713"/>
      <c r="M82" s="713"/>
      <c r="N82" s="713"/>
      <c r="O82" s="713"/>
      <c r="P82" s="713"/>
      <c r="Q82" s="713"/>
      <c r="R82" s="713"/>
      <c r="S82" s="713"/>
      <c r="T82" s="713"/>
      <c r="U82" s="713"/>
      <c r="V82" s="713"/>
      <c r="W82" s="713"/>
      <c r="X82" s="713"/>
      <c r="Y82" s="713"/>
      <c r="Z82" s="713"/>
      <c r="AA82" s="713"/>
      <c r="AB82" s="713"/>
      <c r="AC82" s="713"/>
      <c r="AD82" s="713"/>
      <c r="AE82" s="713"/>
      <c r="AF82" s="713"/>
      <c r="AG82" s="713"/>
      <c r="AH82" s="713"/>
      <c r="AI82" s="714"/>
      <c r="AJ82" s="91"/>
      <c r="AK82" s="238"/>
      <c r="AL82" s="238"/>
      <c r="AM82" s="316"/>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row>
    <row r="83" spans="1:89" s="11" customFormat="1" ht="15" customHeight="1">
      <c r="A83" s="715"/>
      <c r="B83" s="716"/>
      <c r="C83" s="716"/>
      <c r="D83" s="716"/>
      <c r="E83" s="716"/>
      <c r="F83" s="716"/>
      <c r="G83" s="716"/>
      <c r="H83" s="716"/>
      <c r="I83" s="716"/>
      <c r="J83" s="716"/>
      <c r="K83" s="716"/>
      <c r="L83" s="716"/>
      <c r="M83" s="716"/>
      <c r="N83" s="716"/>
      <c r="O83" s="716"/>
      <c r="P83" s="716"/>
      <c r="Q83" s="716"/>
      <c r="R83" s="716"/>
      <c r="S83" s="716"/>
      <c r="T83" s="716"/>
      <c r="U83" s="716"/>
      <c r="V83" s="716"/>
      <c r="W83" s="716"/>
      <c r="X83" s="716"/>
      <c r="Y83" s="716"/>
      <c r="Z83" s="716"/>
      <c r="AA83" s="716"/>
      <c r="AB83" s="716"/>
      <c r="AC83" s="716"/>
      <c r="AD83" s="716"/>
      <c r="AE83" s="716"/>
      <c r="AF83" s="716"/>
      <c r="AG83" s="716"/>
      <c r="AH83" s="716"/>
      <c r="AI83" s="717"/>
      <c r="AJ83" s="91"/>
      <c r="AK83" s="238"/>
      <c r="AL83" s="238"/>
      <c r="AM83" s="316"/>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row>
    <row r="84" spans="1:89" s="11" customFormat="1" ht="14.15" customHeight="1">
      <c r="A84" s="715"/>
      <c r="B84" s="716"/>
      <c r="C84" s="716"/>
      <c r="D84" s="716"/>
      <c r="E84" s="716"/>
      <c r="F84" s="716"/>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7"/>
      <c r="AJ84" s="91"/>
      <c r="AK84" s="238"/>
      <c r="AL84" s="238"/>
      <c r="AM84" s="316"/>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1"/>
      <c r="BU84" s="91"/>
      <c r="BV84" s="91"/>
      <c r="BW84" s="91"/>
      <c r="BX84" s="91"/>
      <c r="BY84" s="91"/>
      <c r="BZ84" s="91"/>
      <c r="CA84" s="91"/>
      <c r="CB84" s="91"/>
      <c r="CC84" s="91"/>
      <c r="CD84" s="91"/>
      <c r="CE84" s="91"/>
      <c r="CF84" s="91"/>
      <c r="CG84" s="91"/>
      <c r="CH84" s="91"/>
      <c r="CI84" s="91"/>
      <c r="CJ84" s="91"/>
      <c r="CK84" s="91"/>
    </row>
    <row r="85" spans="1:89" s="11" customFormat="1" ht="14.15" customHeight="1">
      <c r="A85" s="718"/>
      <c r="B85" s="719"/>
      <c r="C85" s="719"/>
      <c r="D85" s="719"/>
      <c r="E85" s="719"/>
      <c r="F85" s="719"/>
      <c r="G85" s="719"/>
      <c r="H85" s="719"/>
      <c r="I85" s="719"/>
      <c r="J85" s="719"/>
      <c r="K85" s="719"/>
      <c r="L85" s="719"/>
      <c r="M85" s="719"/>
      <c r="N85" s="719"/>
      <c r="O85" s="719"/>
      <c r="P85" s="719"/>
      <c r="Q85" s="719"/>
      <c r="R85" s="719"/>
      <c r="S85" s="719"/>
      <c r="T85" s="719"/>
      <c r="U85" s="719"/>
      <c r="V85" s="719"/>
      <c r="W85" s="719"/>
      <c r="X85" s="719"/>
      <c r="Y85" s="719"/>
      <c r="Z85" s="719"/>
      <c r="AA85" s="719"/>
      <c r="AB85" s="719"/>
      <c r="AC85" s="719"/>
      <c r="AD85" s="719"/>
      <c r="AE85" s="719"/>
      <c r="AF85" s="719"/>
      <c r="AG85" s="719"/>
      <c r="AH85" s="719"/>
      <c r="AI85" s="720"/>
      <c r="AJ85" s="91"/>
      <c r="AK85" s="238"/>
      <c r="AL85" s="238"/>
      <c r="AM85" s="316"/>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1"/>
      <c r="BU85" s="91"/>
      <c r="BV85" s="91"/>
      <c r="BW85" s="91"/>
      <c r="BX85" s="91"/>
      <c r="BY85" s="91"/>
      <c r="BZ85" s="91"/>
      <c r="CA85" s="91"/>
      <c r="CB85" s="91"/>
      <c r="CC85" s="91"/>
      <c r="CD85" s="91"/>
      <c r="CE85" s="91"/>
      <c r="CF85" s="91"/>
      <c r="CG85" s="91"/>
      <c r="CH85" s="91"/>
      <c r="CI85" s="91"/>
      <c r="CJ85" s="91"/>
      <c r="CK85" s="91"/>
    </row>
    <row r="86" spans="1:89" s="11" customFormat="1" ht="11.25" customHeight="1">
      <c r="A86" s="721" t="s">
        <v>195</v>
      </c>
      <c r="B86" s="551"/>
      <c r="C86" s="551"/>
      <c r="D86" s="551"/>
      <c r="E86" s="551"/>
      <c r="F86" s="551"/>
      <c r="G86" s="551"/>
      <c r="H86" s="551"/>
      <c r="I86" s="551"/>
      <c r="J86" s="551"/>
      <c r="K86" s="551"/>
      <c r="L86" s="551"/>
      <c r="M86" s="551"/>
      <c r="N86" s="551"/>
      <c r="O86" s="551"/>
      <c r="P86" s="551"/>
      <c r="Q86" s="551"/>
      <c r="R86" s="551"/>
      <c r="S86" s="551"/>
      <c r="T86" s="551"/>
      <c r="U86" s="551"/>
      <c r="V86" s="551"/>
      <c r="W86" s="551"/>
      <c r="X86" s="551"/>
      <c r="Y86" s="551"/>
      <c r="Z86" s="551"/>
      <c r="AA86" s="551"/>
      <c r="AB86" s="551"/>
      <c r="AC86" s="551"/>
      <c r="AD86" s="551"/>
      <c r="AE86" s="551"/>
      <c r="AF86" s="551"/>
      <c r="AG86" s="551"/>
      <c r="AH86" s="551"/>
      <c r="AI86" s="722"/>
      <c r="AJ86" s="91"/>
      <c r="AK86" s="238"/>
      <c r="AL86" s="238"/>
      <c r="AM86" s="316"/>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1"/>
      <c r="BT86" s="91"/>
      <c r="BU86" s="91"/>
      <c r="BV86" s="91"/>
      <c r="BW86" s="91"/>
      <c r="BX86" s="91"/>
      <c r="BY86" s="91"/>
      <c r="BZ86" s="91"/>
      <c r="CA86" s="91"/>
      <c r="CB86" s="91"/>
      <c r="CC86" s="91"/>
      <c r="CD86" s="91"/>
      <c r="CE86" s="91"/>
      <c r="CF86" s="91"/>
      <c r="CG86" s="91"/>
      <c r="CH86" s="91"/>
      <c r="CI86" s="91"/>
      <c r="CJ86" s="91"/>
      <c r="CK86" s="91"/>
    </row>
    <row r="87" spans="1:89" s="11" customFormat="1" ht="15" customHeight="1">
      <c r="A87" s="715"/>
      <c r="B87" s="716"/>
      <c r="C87" s="716"/>
      <c r="D87" s="716"/>
      <c r="E87" s="716"/>
      <c r="F87" s="716"/>
      <c r="G87" s="716"/>
      <c r="H87" s="716"/>
      <c r="I87" s="716"/>
      <c r="J87" s="716"/>
      <c r="K87" s="716"/>
      <c r="L87" s="716"/>
      <c r="M87" s="716"/>
      <c r="N87" s="716"/>
      <c r="O87" s="716"/>
      <c r="P87" s="716"/>
      <c r="Q87" s="716"/>
      <c r="R87" s="716"/>
      <c r="S87" s="716"/>
      <c r="T87" s="716"/>
      <c r="U87" s="716"/>
      <c r="V87" s="716"/>
      <c r="W87" s="716"/>
      <c r="X87" s="716"/>
      <c r="Y87" s="716"/>
      <c r="Z87" s="716"/>
      <c r="AA87" s="716"/>
      <c r="AB87" s="716"/>
      <c r="AC87" s="716"/>
      <c r="AD87" s="716"/>
      <c r="AE87" s="716"/>
      <c r="AF87" s="716"/>
      <c r="AG87" s="716"/>
      <c r="AH87" s="716"/>
      <c r="AI87" s="717"/>
      <c r="AJ87" s="91"/>
      <c r="AK87" s="238"/>
      <c r="AL87" s="238"/>
      <c r="AM87" s="316"/>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1"/>
      <c r="BU87" s="91"/>
      <c r="BV87" s="91"/>
      <c r="BW87" s="91"/>
      <c r="BX87" s="91"/>
      <c r="BY87" s="91"/>
      <c r="BZ87" s="91"/>
      <c r="CA87" s="91"/>
      <c r="CB87" s="91"/>
      <c r="CC87" s="91"/>
      <c r="CD87" s="91"/>
      <c r="CE87" s="91"/>
      <c r="CF87" s="91"/>
      <c r="CG87" s="91"/>
      <c r="CH87" s="91"/>
      <c r="CI87" s="91"/>
      <c r="CJ87" s="91"/>
      <c r="CK87" s="91"/>
    </row>
    <row r="88" spans="1:89" s="11" customFormat="1" ht="14.15" customHeight="1">
      <c r="A88" s="715"/>
      <c r="B88" s="716"/>
      <c r="C88" s="716"/>
      <c r="D88" s="716"/>
      <c r="E88" s="716"/>
      <c r="F88" s="716"/>
      <c r="G88" s="716"/>
      <c r="H88" s="716"/>
      <c r="I88" s="716"/>
      <c r="J88" s="716"/>
      <c r="K88" s="716"/>
      <c r="L88" s="716"/>
      <c r="M88" s="716"/>
      <c r="N88" s="716"/>
      <c r="O88" s="716"/>
      <c r="P88" s="716"/>
      <c r="Q88" s="716"/>
      <c r="R88" s="716"/>
      <c r="S88" s="716"/>
      <c r="T88" s="716"/>
      <c r="U88" s="716"/>
      <c r="V88" s="716"/>
      <c r="W88" s="716"/>
      <c r="X88" s="716"/>
      <c r="Y88" s="716"/>
      <c r="Z88" s="716"/>
      <c r="AA88" s="716"/>
      <c r="AB88" s="716"/>
      <c r="AC88" s="716"/>
      <c r="AD88" s="716"/>
      <c r="AE88" s="716"/>
      <c r="AF88" s="716"/>
      <c r="AG88" s="716"/>
      <c r="AH88" s="716"/>
      <c r="AI88" s="717"/>
      <c r="AJ88" s="91"/>
      <c r="AK88" s="238"/>
      <c r="AL88" s="238"/>
      <c r="AM88" s="316"/>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91"/>
      <c r="BY88" s="91"/>
      <c r="BZ88" s="91"/>
      <c r="CA88" s="91"/>
      <c r="CB88" s="91"/>
      <c r="CC88" s="91"/>
      <c r="CD88" s="91"/>
      <c r="CE88" s="91"/>
      <c r="CF88" s="91"/>
      <c r="CG88" s="91"/>
      <c r="CH88" s="91"/>
      <c r="CI88" s="91"/>
      <c r="CJ88" s="91"/>
      <c r="CK88" s="91"/>
    </row>
    <row r="89" spans="1:89" s="11" customFormat="1" ht="14.15" customHeight="1" thickBot="1">
      <c r="A89" s="723"/>
      <c r="B89" s="724"/>
      <c r="C89" s="724"/>
      <c r="D89" s="724"/>
      <c r="E89" s="724"/>
      <c r="F89" s="724"/>
      <c r="G89" s="724"/>
      <c r="H89" s="724"/>
      <c r="I89" s="724"/>
      <c r="J89" s="724"/>
      <c r="K89" s="724"/>
      <c r="L89" s="724"/>
      <c r="M89" s="724"/>
      <c r="N89" s="724"/>
      <c r="O89" s="724"/>
      <c r="P89" s="724"/>
      <c r="Q89" s="724"/>
      <c r="R89" s="724"/>
      <c r="S89" s="724"/>
      <c r="T89" s="724"/>
      <c r="U89" s="724"/>
      <c r="V89" s="724"/>
      <c r="W89" s="724"/>
      <c r="X89" s="724"/>
      <c r="Y89" s="724"/>
      <c r="Z89" s="724"/>
      <c r="AA89" s="724"/>
      <c r="AB89" s="724"/>
      <c r="AC89" s="724"/>
      <c r="AD89" s="724"/>
      <c r="AE89" s="724"/>
      <c r="AF89" s="724"/>
      <c r="AG89" s="724"/>
      <c r="AH89" s="724"/>
      <c r="AI89" s="725"/>
      <c r="AJ89" s="91"/>
      <c r="AK89" s="238"/>
      <c r="AL89" s="238"/>
      <c r="AM89" s="316"/>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1"/>
      <c r="BV89" s="91"/>
      <c r="BW89" s="91"/>
      <c r="BX89" s="91"/>
      <c r="BY89" s="91"/>
      <c r="BZ89" s="91"/>
      <c r="CA89" s="91"/>
      <c r="CB89" s="91"/>
      <c r="CC89" s="91"/>
      <c r="CD89" s="91"/>
      <c r="CE89" s="91"/>
      <c r="CF89" s="91"/>
      <c r="CG89" s="91"/>
      <c r="CH89" s="91"/>
      <c r="CI89" s="91"/>
      <c r="CJ89" s="91"/>
      <c r="CK89" s="91"/>
    </row>
    <row r="90" spans="1:89" s="11" customFormat="1" ht="17.149999999999999" customHeight="1">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238"/>
      <c r="AL90" s="238"/>
      <c r="AM90" s="316"/>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91"/>
      <c r="BY90" s="91"/>
      <c r="BZ90" s="91"/>
      <c r="CA90" s="91"/>
      <c r="CB90" s="91"/>
      <c r="CC90" s="91"/>
      <c r="CD90" s="91"/>
      <c r="CE90" s="91"/>
      <c r="CF90" s="91"/>
      <c r="CG90" s="91"/>
      <c r="CH90" s="91"/>
      <c r="CI90" s="91"/>
      <c r="CJ90" s="91"/>
      <c r="CK90" s="91"/>
    </row>
    <row r="91" spans="1:89" ht="17.149999999999999" customHeight="1">
      <c r="A91" s="548" t="s">
        <v>376</v>
      </c>
      <c r="B91" s="548"/>
      <c r="C91" s="548"/>
      <c r="D91" s="548"/>
      <c r="E91" s="548"/>
      <c r="F91" s="548"/>
      <c r="G91" s="548"/>
      <c r="H91" s="548"/>
      <c r="I91" s="548"/>
      <c r="J91" s="548"/>
      <c r="K91" s="548"/>
      <c r="L91" s="548"/>
      <c r="M91" s="548"/>
      <c r="N91" s="548"/>
      <c r="O91" s="548"/>
      <c r="AI91" s="143" t="str">
        <f>AI1</f>
        <v>令和８年度働く人</v>
      </c>
    </row>
    <row r="92" spans="1:89" s="11" customFormat="1" ht="17.149999999999999" customHeight="1" thickBot="1">
      <c r="A92" s="726"/>
      <c r="B92" s="726"/>
      <c r="C92" s="726"/>
      <c r="D92" s="726"/>
      <c r="E92" s="726"/>
      <c r="F92" s="726"/>
      <c r="G92" s="726"/>
      <c r="H92" s="726"/>
      <c r="I92" s="726"/>
      <c r="J92" s="726"/>
      <c r="K92" s="726"/>
      <c r="L92" s="726"/>
      <c r="M92" s="726"/>
      <c r="N92" s="726"/>
      <c r="O92" s="726"/>
      <c r="P92" s="91"/>
      <c r="Q92" s="91"/>
      <c r="R92" s="91"/>
      <c r="S92" s="91"/>
      <c r="T92" s="91"/>
      <c r="U92" s="91"/>
      <c r="V92" s="727" t="s">
        <v>111</v>
      </c>
      <c r="W92" s="727"/>
      <c r="X92" s="727"/>
      <c r="Y92" s="727"/>
      <c r="Z92" s="728" t="str">
        <f>Z2</f>
        <v/>
      </c>
      <c r="AA92" s="728"/>
      <c r="AB92" s="728"/>
      <c r="AC92" s="728"/>
      <c r="AD92" s="728"/>
      <c r="AE92" s="728"/>
      <c r="AF92" s="728"/>
      <c r="AG92" s="728"/>
      <c r="AH92" s="728"/>
      <c r="AI92" s="728"/>
      <c r="AJ92" s="91"/>
      <c r="AK92" s="238"/>
      <c r="AL92" s="238"/>
      <c r="AM92" s="316"/>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91"/>
      <c r="BQ92" s="91"/>
      <c r="BR92" s="91"/>
      <c r="BS92" s="91"/>
      <c r="BT92" s="91"/>
      <c r="BU92" s="91"/>
      <c r="BV92" s="91"/>
      <c r="BW92" s="91"/>
      <c r="BX92" s="91"/>
      <c r="BY92" s="91"/>
      <c r="BZ92" s="91"/>
      <c r="CA92" s="91"/>
      <c r="CB92" s="91"/>
      <c r="CC92" s="91"/>
      <c r="CD92" s="91"/>
      <c r="CE92" s="91"/>
      <c r="CF92" s="91"/>
      <c r="CG92" s="91"/>
      <c r="CH92" s="91"/>
      <c r="CI92" s="91"/>
      <c r="CJ92" s="91"/>
      <c r="CK92" s="91"/>
    </row>
    <row r="93" spans="1:89" s="11" customFormat="1" ht="21" customHeight="1" thickBot="1">
      <c r="A93" s="681" t="s">
        <v>255</v>
      </c>
      <c r="B93" s="681"/>
      <c r="C93" s="681"/>
      <c r="D93" s="681"/>
      <c r="E93" s="681"/>
      <c r="F93" s="681"/>
      <c r="G93" s="681"/>
      <c r="H93" s="681"/>
      <c r="I93" s="681"/>
      <c r="J93" s="681"/>
      <c r="K93" s="681"/>
      <c r="L93" s="681"/>
      <c r="M93" s="681"/>
      <c r="N93" s="681"/>
      <c r="O93" s="681"/>
      <c r="P93" s="681"/>
      <c r="Q93" s="681"/>
      <c r="R93" s="681"/>
      <c r="S93" s="681"/>
      <c r="T93" s="681"/>
      <c r="U93" s="681"/>
      <c r="V93" s="681"/>
      <c r="W93" s="681"/>
      <c r="X93" s="681"/>
      <c r="Y93" s="681"/>
      <c r="Z93" s="681"/>
      <c r="AA93" s="681"/>
      <c r="AB93" s="681"/>
      <c r="AC93" s="681"/>
      <c r="AD93" s="681"/>
      <c r="AE93" s="681"/>
      <c r="AF93" s="681"/>
      <c r="AG93" s="681"/>
      <c r="AH93" s="681"/>
      <c r="AI93" s="681"/>
      <c r="AJ93" s="91"/>
      <c r="AK93" s="238"/>
      <c r="AL93" s="238"/>
      <c r="AM93" s="316"/>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1"/>
      <c r="BR93" s="91"/>
      <c r="BS93" s="91"/>
      <c r="BT93" s="91"/>
      <c r="BU93" s="91"/>
      <c r="BV93" s="91"/>
      <c r="BW93" s="91"/>
      <c r="BX93" s="91"/>
      <c r="BY93" s="91"/>
      <c r="BZ93" s="91"/>
      <c r="CA93" s="91"/>
      <c r="CB93" s="91"/>
      <c r="CC93" s="91"/>
      <c r="CD93" s="91"/>
      <c r="CE93" s="91"/>
      <c r="CF93" s="91"/>
      <c r="CG93" s="91"/>
      <c r="CH93" s="91"/>
      <c r="CI93" s="91"/>
      <c r="CJ93" s="91"/>
      <c r="CK93" s="91"/>
    </row>
    <row r="94" spans="1:89" s="11" customFormat="1" ht="25.5" customHeight="1">
      <c r="A94" s="682" t="s">
        <v>196</v>
      </c>
      <c r="B94" s="683"/>
      <c r="C94" s="683"/>
      <c r="D94" s="683"/>
      <c r="E94" s="683"/>
      <c r="F94" s="683"/>
      <c r="G94" s="683"/>
      <c r="H94" s="684"/>
      <c r="I94" s="685" t="str">
        <f>IF(I4="","",I4)</f>
        <v/>
      </c>
      <c r="J94" s="685"/>
      <c r="K94" s="685"/>
      <c r="L94" s="685"/>
      <c r="M94" s="685"/>
      <c r="N94" s="685"/>
      <c r="O94" s="685"/>
      <c r="P94" s="685"/>
      <c r="Q94" s="685"/>
      <c r="R94" s="685"/>
      <c r="S94" s="685"/>
      <c r="T94" s="686" t="s">
        <v>149</v>
      </c>
      <c r="U94" s="686"/>
      <c r="V94" s="686"/>
      <c r="W94" s="686"/>
      <c r="X94" s="686"/>
      <c r="Y94" s="687"/>
      <c r="Z94" s="687"/>
      <c r="AA94" s="687"/>
      <c r="AB94" s="687"/>
      <c r="AC94" s="687"/>
      <c r="AD94" s="687"/>
      <c r="AE94" s="687"/>
      <c r="AF94" s="687"/>
      <c r="AG94" s="687"/>
      <c r="AH94" s="687"/>
      <c r="AI94" s="688"/>
      <c r="AJ94" s="91"/>
      <c r="AK94" s="238"/>
      <c r="AL94" s="238"/>
      <c r="AM94" s="316"/>
      <c r="AN94" s="91"/>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c r="BM94" s="91"/>
      <c r="BN94" s="91"/>
      <c r="BO94" s="91"/>
      <c r="BP94" s="91"/>
      <c r="BQ94" s="91"/>
      <c r="BR94" s="91"/>
      <c r="BS94" s="91"/>
      <c r="BT94" s="91"/>
      <c r="BU94" s="91"/>
      <c r="BV94" s="91"/>
      <c r="BW94" s="91"/>
      <c r="BX94" s="91"/>
      <c r="BY94" s="91"/>
      <c r="BZ94" s="91"/>
      <c r="CA94" s="91"/>
      <c r="CB94" s="91"/>
      <c r="CC94" s="91"/>
      <c r="CD94" s="91"/>
      <c r="CE94" s="91"/>
      <c r="CF94" s="91"/>
      <c r="CG94" s="91"/>
      <c r="CH94" s="91"/>
      <c r="CI94" s="91"/>
      <c r="CJ94" s="91"/>
      <c r="CK94" s="91"/>
    </row>
    <row r="95" spans="1:89" s="11" customFormat="1" ht="13.5" customHeight="1">
      <c r="A95" s="689" t="s">
        <v>150</v>
      </c>
      <c r="B95" s="690"/>
      <c r="C95" s="690"/>
      <c r="D95" s="690"/>
      <c r="E95" s="690"/>
      <c r="F95" s="690"/>
      <c r="G95" s="690"/>
      <c r="H95" s="691"/>
      <c r="I95" s="698" t="s">
        <v>0</v>
      </c>
      <c r="J95" s="699"/>
      <c r="K95" s="415"/>
      <c r="L95" s="114" t="s">
        <v>1</v>
      </c>
      <c r="M95" s="675"/>
      <c r="N95" s="675"/>
      <c r="O95" s="115" t="s">
        <v>2</v>
      </c>
      <c r="P95" s="415"/>
      <c r="Q95" s="115" t="s">
        <v>3</v>
      </c>
      <c r="R95" s="116"/>
      <c r="S95" s="117"/>
      <c r="T95" s="700" t="s">
        <v>151</v>
      </c>
      <c r="U95" s="701"/>
      <c r="V95" s="701"/>
      <c r="W95" s="701"/>
      <c r="X95" s="702"/>
      <c r="Y95" s="595" t="s">
        <v>0</v>
      </c>
      <c r="Z95" s="596"/>
      <c r="AA95" s="675"/>
      <c r="AB95" s="596" t="s">
        <v>1</v>
      </c>
      <c r="AC95" s="675"/>
      <c r="AD95" s="675"/>
      <c r="AE95" s="596" t="s">
        <v>2</v>
      </c>
      <c r="AF95" s="675"/>
      <c r="AG95" s="675"/>
      <c r="AH95" s="596" t="s">
        <v>3</v>
      </c>
      <c r="AI95" s="598"/>
      <c r="AJ95" s="91"/>
      <c r="AK95" s="238"/>
      <c r="AL95" s="238"/>
      <c r="AM95" s="316"/>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91"/>
      <c r="BQ95" s="91"/>
      <c r="BR95" s="91"/>
      <c r="BS95" s="91"/>
      <c r="BT95" s="91"/>
      <c r="BU95" s="91"/>
      <c r="BV95" s="91"/>
      <c r="BW95" s="91"/>
      <c r="BX95" s="91"/>
      <c r="BY95" s="91"/>
      <c r="BZ95" s="91"/>
      <c r="CA95" s="91"/>
      <c r="CB95" s="91"/>
      <c r="CC95" s="91"/>
      <c r="CD95" s="91"/>
      <c r="CE95" s="91"/>
      <c r="CF95" s="91"/>
      <c r="CG95" s="91"/>
      <c r="CH95" s="91"/>
      <c r="CI95" s="91"/>
      <c r="CJ95" s="91"/>
      <c r="CK95" s="91"/>
    </row>
    <row r="96" spans="1:89" s="11" customFormat="1" ht="3" customHeight="1">
      <c r="A96" s="692"/>
      <c r="B96" s="693"/>
      <c r="C96" s="693"/>
      <c r="D96" s="693"/>
      <c r="E96" s="693"/>
      <c r="F96" s="693"/>
      <c r="G96" s="693"/>
      <c r="H96" s="694"/>
      <c r="I96" s="118"/>
      <c r="J96" s="119"/>
      <c r="K96" s="120"/>
      <c r="L96" s="121"/>
      <c r="M96" s="121"/>
      <c r="N96" s="121"/>
      <c r="O96" s="120"/>
      <c r="P96" s="120"/>
      <c r="Q96" s="120"/>
      <c r="R96" s="120"/>
      <c r="S96" s="120"/>
      <c r="T96" s="703"/>
      <c r="U96" s="629"/>
      <c r="V96" s="629"/>
      <c r="W96" s="629"/>
      <c r="X96" s="704"/>
      <c r="Y96" s="708"/>
      <c r="Z96" s="630"/>
      <c r="AA96" s="676"/>
      <c r="AB96" s="630"/>
      <c r="AC96" s="676"/>
      <c r="AD96" s="676"/>
      <c r="AE96" s="630"/>
      <c r="AF96" s="676"/>
      <c r="AG96" s="676"/>
      <c r="AH96" s="630"/>
      <c r="AI96" s="679"/>
      <c r="AJ96" s="91"/>
      <c r="AK96" s="238"/>
      <c r="AL96" s="238"/>
      <c r="AM96" s="316"/>
      <c r="AN96" s="91"/>
      <c r="AO96" s="91"/>
      <c r="AP96" s="91"/>
      <c r="AQ96" s="91"/>
      <c r="AR96" s="91"/>
      <c r="AS96" s="91"/>
      <c r="AT96" s="91"/>
      <c r="AU96" s="91"/>
      <c r="AV96" s="91"/>
      <c r="AW96" s="91"/>
      <c r="AX96" s="91"/>
      <c r="AY96" s="91"/>
      <c r="AZ96" s="91"/>
      <c r="BA96" s="91"/>
      <c r="BB96" s="91"/>
      <c r="BC96" s="91"/>
      <c r="BD96" s="91"/>
      <c r="BE96" s="91"/>
      <c r="BF96" s="91"/>
      <c r="BG96" s="91"/>
      <c r="BH96" s="91"/>
      <c r="BI96" s="91"/>
      <c r="BJ96" s="91"/>
      <c r="BK96" s="91"/>
      <c r="BL96" s="91"/>
      <c r="BM96" s="91"/>
      <c r="BN96" s="91"/>
      <c r="BO96" s="91"/>
      <c r="BP96" s="91"/>
      <c r="BQ96" s="91"/>
      <c r="BR96" s="91"/>
      <c r="BS96" s="91"/>
      <c r="BT96" s="91"/>
      <c r="BU96" s="91"/>
      <c r="BV96" s="91"/>
      <c r="BW96" s="91"/>
      <c r="BX96" s="91"/>
      <c r="BY96" s="91"/>
      <c r="BZ96" s="91"/>
      <c r="CA96" s="91"/>
      <c r="CB96" s="91"/>
      <c r="CC96" s="91"/>
      <c r="CD96" s="91"/>
      <c r="CE96" s="91"/>
      <c r="CF96" s="91"/>
      <c r="CG96" s="91"/>
      <c r="CH96" s="91"/>
      <c r="CI96" s="91"/>
      <c r="CJ96" s="91"/>
      <c r="CK96" s="91"/>
    </row>
    <row r="97" spans="1:89" s="11" customFormat="1" ht="12.75" customHeight="1" thickBot="1">
      <c r="A97" s="695"/>
      <c r="B97" s="696"/>
      <c r="C97" s="696"/>
      <c r="D97" s="696"/>
      <c r="E97" s="696"/>
      <c r="F97" s="696"/>
      <c r="G97" s="696"/>
      <c r="H97" s="697"/>
      <c r="I97" s="710"/>
      <c r="J97" s="696"/>
      <c r="K97" s="122" t="s">
        <v>130</v>
      </c>
      <c r="L97" s="706" t="s">
        <v>0</v>
      </c>
      <c r="M97" s="706"/>
      <c r="N97" s="416"/>
      <c r="O97" s="124" t="s">
        <v>1</v>
      </c>
      <c r="P97" s="416"/>
      <c r="Q97" s="124" t="s">
        <v>2</v>
      </c>
      <c r="R97" s="416"/>
      <c r="S97" s="124" t="s">
        <v>3</v>
      </c>
      <c r="T97" s="705"/>
      <c r="U97" s="706"/>
      <c r="V97" s="706"/>
      <c r="W97" s="706"/>
      <c r="X97" s="707"/>
      <c r="Y97" s="709"/>
      <c r="Z97" s="678"/>
      <c r="AA97" s="677"/>
      <c r="AB97" s="678"/>
      <c r="AC97" s="677"/>
      <c r="AD97" s="677"/>
      <c r="AE97" s="678"/>
      <c r="AF97" s="677"/>
      <c r="AG97" s="677"/>
      <c r="AH97" s="678"/>
      <c r="AI97" s="680"/>
      <c r="AJ97" s="91"/>
      <c r="AK97" s="238"/>
      <c r="AL97" s="238"/>
      <c r="AM97" s="316"/>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1"/>
      <c r="BR97" s="91"/>
      <c r="BS97" s="91"/>
      <c r="BT97" s="91"/>
      <c r="BU97" s="91"/>
      <c r="BV97" s="91"/>
      <c r="BW97" s="91"/>
      <c r="BX97" s="91"/>
      <c r="BY97" s="91"/>
      <c r="BZ97" s="91"/>
      <c r="CA97" s="91"/>
      <c r="CB97" s="91"/>
      <c r="CC97" s="91"/>
      <c r="CD97" s="91"/>
      <c r="CE97" s="91"/>
      <c r="CF97" s="91"/>
      <c r="CG97" s="91"/>
      <c r="CH97" s="91"/>
      <c r="CI97" s="91"/>
      <c r="CJ97" s="91"/>
      <c r="CK97" s="91"/>
    </row>
    <row r="98" spans="1:89" s="11" customFormat="1" ht="9.75" customHeight="1">
      <c r="A98" s="91"/>
      <c r="B98" s="91"/>
      <c r="C98" s="91"/>
      <c r="D98" s="91"/>
      <c r="E98" s="91"/>
      <c r="F98" s="91"/>
      <c r="G98" s="91"/>
      <c r="H98" s="91"/>
      <c r="I98" s="125" t="s">
        <v>197</v>
      </c>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238"/>
      <c r="AL98" s="238"/>
      <c r="AM98" s="316"/>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1"/>
      <c r="BR98" s="91"/>
      <c r="BS98" s="91"/>
      <c r="BT98" s="91"/>
      <c r="BU98" s="91"/>
      <c r="BV98" s="91"/>
      <c r="BW98" s="91"/>
      <c r="BX98" s="91"/>
      <c r="BY98" s="91"/>
      <c r="BZ98" s="91"/>
      <c r="CA98" s="91"/>
      <c r="CB98" s="91"/>
      <c r="CC98" s="91"/>
      <c r="CD98" s="91"/>
      <c r="CE98" s="91"/>
      <c r="CF98" s="91"/>
      <c r="CG98" s="91"/>
      <c r="CH98" s="91"/>
      <c r="CI98" s="91"/>
      <c r="CJ98" s="91"/>
      <c r="CK98" s="91"/>
    </row>
    <row r="99" spans="1:89" s="11" customFormat="1" ht="17.149999999999999" customHeight="1" thickBot="1">
      <c r="A99" s="126">
        <v>1</v>
      </c>
      <c r="B99" s="654" t="s">
        <v>249</v>
      </c>
      <c r="C99" s="654"/>
      <c r="D99" s="654"/>
      <c r="E99" s="654"/>
      <c r="F99" s="654"/>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91"/>
      <c r="AK99" s="238"/>
      <c r="AL99" s="238"/>
      <c r="AM99" s="316"/>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c r="CA99" s="91"/>
      <c r="CB99" s="91"/>
      <c r="CC99" s="91"/>
      <c r="CD99" s="91"/>
      <c r="CE99" s="91"/>
      <c r="CF99" s="91"/>
      <c r="CG99" s="91"/>
      <c r="CH99" s="91"/>
      <c r="CI99" s="91"/>
      <c r="CJ99" s="91"/>
      <c r="CK99" s="91"/>
    </row>
    <row r="100" spans="1:89" s="11" customFormat="1" ht="12" customHeight="1">
      <c r="A100" s="655" t="s">
        <v>153</v>
      </c>
      <c r="B100" s="656"/>
      <c r="C100" s="661">
        <v>1</v>
      </c>
      <c r="D100" s="662" t="s">
        <v>154</v>
      </c>
      <c r="E100" s="663"/>
      <c r="F100" s="663"/>
      <c r="G100" s="663"/>
      <c r="H100" s="664"/>
      <c r="I100" s="127" t="s">
        <v>155</v>
      </c>
      <c r="J100" s="665"/>
      <c r="K100" s="665"/>
      <c r="L100" s="665"/>
      <c r="M100" s="665"/>
      <c r="N100" s="665"/>
      <c r="O100" s="665"/>
      <c r="P100" s="665"/>
      <c r="Q100" s="665"/>
      <c r="R100" s="665"/>
      <c r="S100" s="128" t="s">
        <v>156</v>
      </c>
      <c r="T100" s="666" t="s">
        <v>149</v>
      </c>
      <c r="U100" s="667"/>
      <c r="V100" s="667"/>
      <c r="W100" s="667"/>
      <c r="X100" s="668"/>
      <c r="Y100" s="669"/>
      <c r="Z100" s="670"/>
      <c r="AA100" s="670"/>
      <c r="AB100" s="670"/>
      <c r="AC100" s="670"/>
      <c r="AD100" s="670"/>
      <c r="AE100" s="670"/>
      <c r="AF100" s="670"/>
      <c r="AG100" s="670"/>
      <c r="AH100" s="670"/>
      <c r="AI100" s="671"/>
      <c r="AJ100" s="91"/>
      <c r="AK100" s="238"/>
      <c r="AL100" s="238"/>
      <c r="AM100" s="316"/>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c r="CA100" s="91"/>
      <c r="CB100" s="91"/>
      <c r="CC100" s="91"/>
      <c r="CD100" s="91"/>
      <c r="CE100" s="91"/>
      <c r="CF100" s="91"/>
      <c r="CG100" s="91"/>
      <c r="CH100" s="91"/>
      <c r="CI100" s="91"/>
      <c r="CJ100" s="91"/>
      <c r="CK100" s="91"/>
    </row>
    <row r="101" spans="1:89" s="11" customFormat="1" ht="9" customHeight="1">
      <c r="A101" s="657"/>
      <c r="B101" s="658"/>
      <c r="C101" s="619"/>
      <c r="D101" s="624"/>
      <c r="E101" s="622"/>
      <c r="F101" s="622"/>
      <c r="G101" s="622"/>
      <c r="H101" s="623"/>
      <c r="I101" s="635"/>
      <c r="J101" s="636"/>
      <c r="K101" s="636"/>
      <c r="L101" s="636"/>
      <c r="M101" s="636"/>
      <c r="N101" s="636"/>
      <c r="O101" s="636"/>
      <c r="P101" s="636"/>
      <c r="Q101" s="636"/>
      <c r="R101" s="636"/>
      <c r="S101" s="637"/>
      <c r="T101" s="630"/>
      <c r="U101" s="630"/>
      <c r="V101" s="630"/>
      <c r="W101" s="630"/>
      <c r="X101" s="631"/>
      <c r="Y101" s="672"/>
      <c r="Z101" s="673"/>
      <c r="AA101" s="673"/>
      <c r="AB101" s="673"/>
      <c r="AC101" s="673"/>
      <c r="AD101" s="673"/>
      <c r="AE101" s="673"/>
      <c r="AF101" s="673"/>
      <c r="AG101" s="673"/>
      <c r="AH101" s="673"/>
      <c r="AI101" s="674"/>
      <c r="AJ101" s="91"/>
      <c r="AK101" s="238"/>
      <c r="AL101" s="238"/>
      <c r="AM101" s="316"/>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91"/>
      <c r="BT101" s="91"/>
      <c r="BU101" s="91"/>
      <c r="BV101" s="91"/>
      <c r="BW101" s="91"/>
      <c r="BX101" s="91"/>
      <c r="BY101" s="91"/>
      <c r="BZ101" s="91"/>
      <c r="CA101" s="91"/>
      <c r="CB101" s="91"/>
      <c r="CC101" s="91"/>
      <c r="CD101" s="91"/>
      <c r="CE101" s="91"/>
      <c r="CF101" s="91"/>
      <c r="CG101" s="91"/>
      <c r="CH101" s="91"/>
      <c r="CI101" s="91"/>
      <c r="CJ101" s="91"/>
      <c r="CK101" s="91"/>
    </row>
    <row r="102" spans="1:89" s="11" customFormat="1" ht="20.149999999999999" customHeight="1">
      <c r="A102" s="657"/>
      <c r="B102" s="658"/>
      <c r="C102" s="619"/>
      <c r="D102" s="624"/>
      <c r="E102" s="622"/>
      <c r="F102" s="622"/>
      <c r="G102" s="622"/>
      <c r="H102" s="623"/>
      <c r="I102" s="635"/>
      <c r="J102" s="636"/>
      <c r="K102" s="636"/>
      <c r="L102" s="636"/>
      <c r="M102" s="636"/>
      <c r="N102" s="636"/>
      <c r="O102" s="636"/>
      <c r="P102" s="636"/>
      <c r="Q102" s="636"/>
      <c r="R102" s="636"/>
      <c r="S102" s="637"/>
      <c r="T102" s="596" t="s">
        <v>151</v>
      </c>
      <c r="U102" s="596"/>
      <c r="V102" s="596"/>
      <c r="W102" s="596"/>
      <c r="X102" s="597"/>
      <c r="Y102" s="616" t="s">
        <v>0</v>
      </c>
      <c r="Z102" s="617"/>
      <c r="AA102" s="417"/>
      <c r="AB102" s="129" t="s">
        <v>1</v>
      </c>
      <c r="AC102" s="618"/>
      <c r="AD102" s="618"/>
      <c r="AE102" s="129" t="s">
        <v>2</v>
      </c>
      <c r="AF102" s="618"/>
      <c r="AG102" s="618"/>
      <c r="AH102" s="129" t="s">
        <v>3</v>
      </c>
      <c r="AI102" s="130"/>
      <c r="AJ102" s="91"/>
      <c r="AK102" s="238"/>
      <c r="AL102" s="238"/>
      <c r="AM102" s="316"/>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1"/>
      <c r="BU102" s="91"/>
      <c r="BV102" s="91"/>
      <c r="BW102" s="91"/>
      <c r="BX102" s="91"/>
      <c r="BY102" s="91"/>
      <c r="BZ102" s="91"/>
      <c r="CA102" s="91"/>
      <c r="CB102" s="91"/>
      <c r="CC102" s="91"/>
      <c r="CD102" s="91"/>
      <c r="CE102" s="91"/>
      <c r="CF102" s="91"/>
      <c r="CG102" s="91"/>
      <c r="CH102" s="91"/>
      <c r="CI102" s="91"/>
      <c r="CJ102" s="91"/>
      <c r="CK102" s="91"/>
    </row>
    <row r="103" spans="1:89" s="11" customFormat="1" ht="12" customHeight="1">
      <c r="A103" s="657"/>
      <c r="B103" s="658"/>
      <c r="C103" s="641">
        <v>2</v>
      </c>
      <c r="D103" s="642" t="s">
        <v>154</v>
      </c>
      <c r="E103" s="643"/>
      <c r="F103" s="643"/>
      <c r="G103" s="643"/>
      <c r="H103" s="644"/>
      <c r="I103" s="131" t="s">
        <v>155</v>
      </c>
      <c r="J103" s="646"/>
      <c r="K103" s="646"/>
      <c r="L103" s="646"/>
      <c r="M103" s="646"/>
      <c r="N103" s="646"/>
      <c r="O103" s="646"/>
      <c r="P103" s="646"/>
      <c r="Q103" s="646"/>
      <c r="R103" s="646"/>
      <c r="S103" s="132" t="s">
        <v>156</v>
      </c>
      <c r="T103" s="647" t="s">
        <v>149</v>
      </c>
      <c r="U103" s="614"/>
      <c r="V103" s="614"/>
      <c r="W103" s="614"/>
      <c r="X103" s="615"/>
      <c r="Y103" s="632"/>
      <c r="Z103" s="633"/>
      <c r="AA103" s="633"/>
      <c r="AB103" s="633"/>
      <c r="AC103" s="633"/>
      <c r="AD103" s="633"/>
      <c r="AE103" s="633"/>
      <c r="AF103" s="633"/>
      <c r="AG103" s="633"/>
      <c r="AH103" s="633"/>
      <c r="AI103" s="634"/>
      <c r="AJ103" s="91"/>
      <c r="AK103" s="238"/>
      <c r="AL103" s="238"/>
      <c r="AM103" s="316"/>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1"/>
      <c r="BR103" s="91"/>
      <c r="BS103" s="91"/>
      <c r="BT103" s="91"/>
      <c r="BU103" s="91"/>
      <c r="BV103" s="91"/>
      <c r="BW103" s="91"/>
      <c r="BX103" s="91"/>
      <c r="BY103" s="91"/>
      <c r="BZ103" s="91"/>
      <c r="CA103" s="91"/>
      <c r="CB103" s="91"/>
      <c r="CC103" s="91"/>
      <c r="CD103" s="91"/>
      <c r="CE103" s="91"/>
      <c r="CF103" s="91"/>
      <c r="CG103" s="91"/>
      <c r="CH103" s="91"/>
      <c r="CI103" s="91"/>
      <c r="CJ103" s="91"/>
      <c r="CK103" s="91"/>
    </row>
    <row r="104" spans="1:89" s="11" customFormat="1" ht="9" customHeight="1">
      <c r="A104" s="657"/>
      <c r="B104" s="658"/>
      <c r="C104" s="641"/>
      <c r="D104" s="645"/>
      <c r="E104" s="643"/>
      <c r="F104" s="643"/>
      <c r="G104" s="643"/>
      <c r="H104" s="644"/>
      <c r="I104" s="648"/>
      <c r="J104" s="649"/>
      <c r="K104" s="649"/>
      <c r="L104" s="649"/>
      <c r="M104" s="649"/>
      <c r="N104" s="649"/>
      <c r="O104" s="649"/>
      <c r="P104" s="649"/>
      <c r="Q104" s="649"/>
      <c r="R104" s="649"/>
      <c r="S104" s="650"/>
      <c r="T104" s="614"/>
      <c r="U104" s="614"/>
      <c r="V104" s="614"/>
      <c r="W104" s="614"/>
      <c r="X104" s="615"/>
      <c r="Y104" s="632"/>
      <c r="Z104" s="633"/>
      <c r="AA104" s="633"/>
      <c r="AB104" s="633"/>
      <c r="AC104" s="633"/>
      <c r="AD104" s="633"/>
      <c r="AE104" s="633"/>
      <c r="AF104" s="633"/>
      <c r="AG104" s="633"/>
      <c r="AH104" s="633"/>
      <c r="AI104" s="634"/>
      <c r="AJ104" s="91"/>
      <c r="AK104" s="238"/>
      <c r="AL104" s="238"/>
      <c r="AM104" s="316"/>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c r="BQ104" s="91"/>
      <c r="BR104" s="91"/>
      <c r="BS104" s="91"/>
      <c r="BT104" s="91"/>
      <c r="BU104" s="91"/>
      <c r="BV104" s="91"/>
      <c r="BW104" s="91"/>
      <c r="BX104" s="91"/>
      <c r="BY104" s="91"/>
      <c r="BZ104" s="91"/>
      <c r="CA104" s="91"/>
      <c r="CB104" s="91"/>
      <c r="CC104" s="91"/>
      <c r="CD104" s="91"/>
      <c r="CE104" s="91"/>
      <c r="CF104" s="91"/>
      <c r="CG104" s="91"/>
      <c r="CH104" s="91"/>
      <c r="CI104" s="91"/>
      <c r="CJ104" s="91"/>
      <c r="CK104" s="91"/>
    </row>
    <row r="105" spans="1:89" s="11" customFormat="1" ht="20.149999999999999" customHeight="1">
      <c r="A105" s="657"/>
      <c r="B105" s="658"/>
      <c r="C105" s="641"/>
      <c r="D105" s="645"/>
      <c r="E105" s="643"/>
      <c r="F105" s="643"/>
      <c r="G105" s="643"/>
      <c r="H105" s="644"/>
      <c r="I105" s="651"/>
      <c r="J105" s="652"/>
      <c r="K105" s="652"/>
      <c r="L105" s="652"/>
      <c r="M105" s="652"/>
      <c r="N105" s="652"/>
      <c r="O105" s="652"/>
      <c r="P105" s="652"/>
      <c r="Q105" s="652"/>
      <c r="R105" s="652"/>
      <c r="S105" s="653"/>
      <c r="T105" s="614" t="s">
        <v>151</v>
      </c>
      <c r="U105" s="614"/>
      <c r="V105" s="614"/>
      <c r="W105" s="614"/>
      <c r="X105" s="615"/>
      <c r="Y105" s="616" t="s">
        <v>0</v>
      </c>
      <c r="Z105" s="617"/>
      <c r="AA105" s="417"/>
      <c r="AB105" s="129" t="s">
        <v>1</v>
      </c>
      <c r="AC105" s="618"/>
      <c r="AD105" s="618"/>
      <c r="AE105" s="129" t="s">
        <v>2</v>
      </c>
      <c r="AF105" s="618"/>
      <c r="AG105" s="618"/>
      <c r="AH105" s="129" t="s">
        <v>3</v>
      </c>
      <c r="AI105" s="130"/>
      <c r="AJ105" s="91"/>
      <c r="AK105" s="238"/>
      <c r="AL105" s="238"/>
      <c r="AM105" s="316"/>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c r="BO105" s="91"/>
      <c r="BP105" s="91"/>
      <c r="BQ105" s="91"/>
      <c r="BR105" s="91"/>
      <c r="BS105" s="91"/>
      <c r="BT105" s="91"/>
      <c r="BU105" s="91"/>
      <c r="BV105" s="91"/>
      <c r="BW105" s="91"/>
      <c r="BX105" s="91"/>
      <c r="BY105" s="91"/>
      <c r="BZ105" s="91"/>
      <c r="CA105" s="91"/>
      <c r="CB105" s="91"/>
      <c r="CC105" s="91"/>
      <c r="CD105" s="91"/>
      <c r="CE105" s="91"/>
      <c r="CF105" s="91"/>
      <c r="CG105" s="91"/>
      <c r="CH105" s="91"/>
      <c r="CI105" s="91"/>
      <c r="CJ105" s="91"/>
      <c r="CK105" s="91"/>
    </row>
    <row r="106" spans="1:89" s="11" customFormat="1" ht="12" customHeight="1">
      <c r="A106" s="657"/>
      <c r="B106" s="658"/>
      <c r="C106" s="641">
        <v>3</v>
      </c>
      <c r="D106" s="642" t="s">
        <v>154</v>
      </c>
      <c r="E106" s="643"/>
      <c r="F106" s="643"/>
      <c r="G106" s="643"/>
      <c r="H106" s="644"/>
      <c r="I106" s="131" t="s">
        <v>155</v>
      </c>
      <c r="J106" s="646"/>
      <c r="K106" s="646"/>
      <c r="L106" s="646"/>
      <c r="M106" s="646"/>
      <c r="N106" s="646"/>
      <c r="O106" s="646"/>
      <c r="P106" s="646"/>
      <c r="Q106" s="646"/>
      <c r="R106" s="646"/>
      <c r="S106" s="132" t="s">
        <v>156</v>
      </c>
      <c r="T106" s="647" t="s">
        <v>149</v>
      </c>
      <c r="U106" s="614"/>
      <c r="V106" s="614"/>
      <c r="W106" s="614"/>
      <c r="X106" s="615"/>
      <c r="Y106" s="632"/>
      <c r="Z106" s="633"/>
      <c r="AA106" s="633"/>
      <c r="AB106" s="633"/>
      <c r="AC106" s="633"/>
      <c r="AD106" s="633"/>
      <c r="AE106" s="633"/>
      <c r="AF106" s="633"/>
      <c r="AG106" s="633"/>
      <c r="AH106" s="633"/>
      <c r="AI106" s="634"/>
      <c r="AJ106" s="91"/>
      <c r="AK106" s="238"/>
      <c r="AL106" s="238"/>
      <c r="AM106" s="316"/>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c r="BW106" s="91"/>
      <c r="BX106" s="91"/>
      <c r="BY106" s="91"/>
      <c r="BZ106" s="91"/>
      <c r="CA106" s="91"/>
      <c r="CB106" s="91"/>
      <c r="CC106" s="91"/>
      <c r="CD106" s="91"/>
      <c r="CE106" s="91"/>
      <c r="CF106" s="91"/>
      <c r="CG106" s="91"/>
      <c r="CH106" s="91"/>
      <c r="CI106" s="91"/>
      <c r="CJ106" s="91"/>
      <c r="CK106" s="91"/>
    </row>
    <row r="107" spans="1:89" s="11" customFormat="1" ht="9" customHeight="1">
      <c r="A107" s="657"/>
      <c r="B107" s="658"/>
      <c r="C107" s="641"/>
      <c r="D107" s="645"/>
      <c r="E107" s="643"/>
      <c r="F107" s="643"/>
      <c r="G107" s="643"/>
      <c r="H107" s="644"/>
      <c r="I107" s="648"/>
      <c r="J107" s="649"/>
      <c r="K107" s="649"/>
      <c r="L107" s="649"/>
      <c r="M107" s="649"/>
      <c r="N107" s="649"/>
      <c r="O107" s="649"/>
      <c r="P107" s="649"/>
      <c r="Q107" s="649"/>
      <c r="R107" s="649"/>
      <c r="S107" s="650"/>
      <c r="T107" s="614"/>
      <c r="U107" s="614"/>
      <c r="V107" s="614"/>
      <c r="W107" s="614"/>
      <c r="X107" s="615"/>
      <c r="Y107" s="632"/>
      <c r="Z107" s="633"/>
      <c r="AA107" s="633"/>
      <c r="AB107" s="633"/>
      <c r="AC107" s="633"/>
      <c r="AD107" s="633"/>
      <c r="AE107" s="633"/>
      <c r="AF107" s="633"/>
      <c r="AG107" s="633"/>
      <c r="AH107" s="633"/>
      <c r="AI107" s="634"/>
      <c r="AJ107" s="91"/>
      <c r="AK107" s="238"/>
      <c r="AL107" s="238"/>
      <c r="AM107" s="316"/>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1"/>
      <c r="BU107" s="91"/>
      <c r="BV107" s="91"/>
      <c r="BW107" s="91"/>
      <c r="BX107" s="91"/>
      <c r="BY107" s="91"/>
      <c r="BZ107" s="91"/>
      <c r="CA107" s="91"/>
      <c r="CB107" s="91"/>
      <c r="CC107" s="91"/>
      <c r="CD107" s="91"/>
      <c r="CE107" s="91"/>
      <c r="CF107" s="91"/>
      <c r="CG107" s="91"/>
      <c r="CH107" s="91"/>
      <c r="CI107" s="91"/>
      <c r="CJ107" s="91"/>
      <c r="CK107" s="91"/>
    </row>
    <row r="108" spans="1:89" s="11" customFormat="1" ht="20.149999999999999" customHeight="1">
      <c r="A108" s="657"/>
      <c r="B108" s="658"/>
      <c r="C108" s="641"/>
      <c r="D108" s="645"/>
      <c r="E108" s="643"/>
      <c r="F108" s="643"/>
      <c r="G108" s="643"/>
      <c r="H108" s="644"/>
      <c r="I108" s="651"/>
      <c r="J108" s="652"/>
      <c r="K108" s="652"/>
      <c r="L108" s="652"/>
      <c r="M108" s="652"/>
      <c r="N108" s="652"/>
      <c r="O108" s="652"/>
      <c r="P108" s="652"/>
      <c r="Q108" s="652"/>
      <c r="R108" s="652"/>
      <c r="S108" s="653"/>
      <c r="T108" s="614" t="s">
        <v>151</v>
      </c>
      <c r="U108" s="614"/>
      <c r="V108" s="614"/>
      <c r="W108" s="614"/>
      <c r="X108" s="615"/>
      <c r="Y108" s="616" t="s">
        <v>0</v>
      </c>
      <c r="Z108" s="617"/>
      <c r="AA108" s="417"/>
      <c r="AB108" s="129" t="s">
        <v>1</v>
      </c>
      <c r="AC108" s="618"/>
      <c r="AD108" s="618"/>
      <c r="AE108" s="129" t="s">
        <v>2</v>
      </c>
      <c r="AF108" s="618"/>
      <c r="AG108" s="618"/>
      <c r="AH108" s="129" t="s">
        <v>3</v>
      </c>
      <c r="AI108" s="130"/>
      <c r="AJ108" s="91"/>
      <c r="AK108" s="238"/>
      <c r="AL108" s="238"/>
      <c r="AM108" s="316"/>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1"/>
      <c r="BU108" s="91"/>
      <c r="BV108" s="91"/>
      <c r="BW108" s="91"/>
      <c r="BX108" s="91"/>
      <c r="BY108" s="91"/>
      <c r="BZ108" s="91"/>
      <c r="CA108" s="91"/>
      <c r="CB108" s="91"/>
      <c r="CC108" s="91"/>
      <c r="CD108" s="91"/>
      <c r="CE108" s="91"/>
      <c r="CF108" s="91"/>
      <c r="CG108" s="91"/>
      <c r="CH108" s="91"/>
      <c r="CI108" s="91"/>
      <c r="CJ108" s="91"/>
      <c r="CK108" s="91"/>
    </row>
    <row r="109" spans="1:89" s="11" customFormat="1" ht="12" customHeight="1">
      <c r="A109" s="657"/>
      <c r="B109" s="658"/>
      <c r="C109" s="619">
        <v>4</v>
      </c>
      <c r="D109" s="621" t="s">
        <v>154</v>
      </c>
      <c r="E109" s="622"/>
      <c r="F109" s="622"/>
      <c r="G109" s="622"/>
      <c r="H109" s="623"/>
      <c r="I109" s="133" t="s">
        <v>155</v>
      </c>
      <c r="J109" s="628"/>
      <c r="K109" s="628"/>
      <c r="L109" s="628"/>
      <c r="M109" s="628"/>
      <c r="N109" s="628"/>
      <c r="O109" s="628"/>
      <c r="P109" s="628"/>
      <c r="Q109" s="628"/>
      <c r="R109" s="628"/>
      <c r="S109" s="134" t="s">
        <v>156</v>
      </c>
      <c r="T109" s="629" t="s">
        <v>149</v>
      </c>
      <c r="U109" s="630"/>
      <c r="V109" s="630"/>
      <c r="W109" s="630"/>
      <c r="X109" s="631"/>
      <c r="Y109" s="632"/>
      <c r="Z109" s="633"/>
      <c r="AA109" s="633"/>
      <c r="AB109" s="633"/>
      <c r="AC109" s="633"/>
      <c r="AD109" s="633"/>
      <c r="AE109" s="633"/>
      <c r="AF109" s="633"/>
      <c r="AG109" s="633"/>
      <c r="AH109" s="633"/>
      <c r="AI109" s="634"/>
      <c r="AJ109" s="91"/>
      <c r="AK109" s="238"/>
      <c r="AL109" s="238"/>
      <c r="AM109" s="316"/>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row>
    <row r="110" spans="1:89" s="11" customFormat="1" ht="9" customHeight="1">
      <c r="A110" s="657"/>
      <c r="B110" s="658"/>
      <c r="C110" s="619"/>
      <c r="D110" s="624"/>
      <c r="E110" s="622"/>
      <c r="F110" s="622"/>
      <c r="G110" s="622"/>
      <c r="H110" s="623"/>
      <c r="I110" s="635"/>
      <c r="J110" s="636"/>
      <c r="K110" s="636"/>
      <c r="L110" s="636"/>
      <c r="M110" s="636"/>
      <c r="N110" s="636"/>
      <c r="O110" s="636"/>
      <c r="P110" s="636"/>
      <c r="Q110" s="636"/>
      <c r="R110" s="636"/>
      <c r="S110" s="637"/>
      <c r="T110" s="630"/>
      <c r="U110" s="630"/>
      <c r="V110" s="630"/>
      <c r="W110" s="630"/>
      <c r="X110" s="631"/>
      <c r="Y110" s="632"/>
      <c r="Z110" s="633"/>
      <c r="AA110" s="633"/>
      <c r="AB110" s="633"/>
      <c r="AC110" s="633"/>
      <c r="AD110" s="633"/>
      <c r="AE110" s="633"/>
      <c r="AF110" s="633"/>
      <c r="AG110" s="633"/>
      <c r="AH110" s="633"/>
      <c r="AI110" s="634"/>
      <c r="AJ110" s="91"/>
      <c r="AK110" s="238"/>
      <c r="AL110" s="238"/>
      <c r="AM110" s="316"/>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c r="BK110" s="91"/>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91"/>
      <c r="CI110" s="91"/>
      <c r="CJ110" s="91"/>
      <c r="CK110" s="91"/>
    </row>
    <row r="111" spans="1:89" s="11" customFormat="1" ht="20.149999999999999" customHeight="1" thickBot="1">
      <c r="A111" s="659"/>
      <c r="B111" s="660"/>
      <c r="C111" s="620"/>
      <c r="D111" s="625"/>
      <c r="E111" s="626"/>
      <c r="F111" s="626"/>
      <c r="G111" s="626"/>
      <c r="H111" s="627"/>
      <c r="I111" s="638"/>
      <c r="J111" s="639"/>
      <c r="K111" s="639"/>
      <c r="L111" s="639"/>
      <c r="M111" s="639"/>
      <c r="N111" s="639"/>
      <c r="O111" s="639"/>
      <c r="P111" s="639"/>
      <c r="Q111" s="639"/>
      <c r="R111" s="639"/>
      <c r="S111" s="640"/>
      <c r="T111" s="607" t="s">
        <v>151</v>
      </c>
      <c r="U111" s="607"/>
      <c r="V111" s="607"/>
      <c r="W111" s="607"/>
      <c r="X111" s="608"/>
      <c r="Y111" s="609" t="s">
        <v>0</v>
      </c>
      <c r="Z111" s="610"/>
      <c r="AA111" s="418"/>
      <c r="AB111" s="135" t="s">
        <v>1</v>
      </c>
      <c r="AC111" s="611"/>
      <c r="AD111" s="611"/>
      <c r="AE111" s="135" t="s">
        <v>2</v>
      </c>
      <c r="AF111" s="611"/>
      <c r="AG111" s="611"/>
      <c r="AH111" s="135" t="s">
        <v>3</v>
      </c>
      <c r="AI111" s="136"/>
      <c r="AJ111" s="91"/>
      <c r="AK111" s="238"/>
      <c r="AL111" s="238"/>
      <c r="AM111" s="316"/>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91"/>
      <c r="CI111" s="91"/>
      <c r="CJ111" s="91"/>
      <c r="CK111" s="91"/>
    </row>
    <row r="112" spans="1:89" s="11" customFormat="1" ht="10.5" customHeight="1">
      <c r="A112" s="91"/>
      <c r="B112" s="137"/>
      <c r="C112" s="612"/>
      <c r="D112" s="612"/>
      <c r="E112" s="612"/>
      <c r="F112" s="612"/>
      <c r="G112" s="612"/>
      <c r="H112" s="612"/>
      <c r="I112" s="612"/>
      <c r="J112" s="612"/>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238"/>
      <c r="AL112" s="238"/>
      <c r="AM112" s="316"/>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91"/>
      <c r="CI112" s="91"/>
      <c r="CJ112" s="91"/>
      <c r="CK112" s="91"/>
    </row>
    <row r="113" spans="1:89" s="11" customFormat="1" ht="15.65" customHeight="1" thickBot="1">
      <c r="A113" s="138">
        <v>2</v>
      </c>
      <c r="B113" s="613" t="s">
        <v>250</v>
      </c>
      <c r="C113" s="613"/>
      <c r="D113" s="613"/>
      <c r="E113" s="613"/>
      <c r="F113" s="613"/>
      <c r="G113" s="613"/>
      <c r="H113" s="613"/>
      <c r="I113" s="613"/>
      <c r="J113" s="613"/>
      <c r="K113" s="613"/>
      <c r="L113" s="613"/>
      <c r="M113" s="613"/>
      <c r="N113" s="613"/>
      <c r="O113" s="613"/>
      <c r="P113" s="613"/>
      <c r="Q113" s="613"/>
      <c r="R113" s="613"/>
      <c r="S113" s="613"/>
      <c r="T113" s="613"/>
      <c r="U113" s="613"/>
      <c r="V113" s="613"/>
      <c r="W113" s="613"/>
      <c r="X113" s="613"/>
      <c r="Y113" s="613"/>
      <c r="Z113" s="613"/>
      <c r="AA113" s="613"/>
      <c r="AB113" s="613"/>
      <c r="AC113" s="613"/>
      <c r="AD113" s="613"/>
      <c r="AE113" s="613"/>
      <c r="AF113" s="613"/>
      <c r="AG113" s="613"/>
      <c r="AH113" s="613"/>
      <c r="AI113" s="613"/>
      <c r="AJ113" s="91"/>
      <c r="AK113" s="238"/>
      <c r="AL113" s="238"/>
      <c r="AM113" s="316"/>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row>
    <row r="114" spans="1:89" s="12" customFormat="1" ht="27.75" customHeight="1">
      <c r="A114" s="586" t="s">
        <v>157</v>
      </c>
      <c r="B114" s="587"/>
      <c r="C114" s="587"/>
      <c r="D114" s="587"/>
      <c r="E114" s="587"/>
      <c r="F114" s="587"/>
      <c r="G114" s="587"/>
      <c r="H114" s="587"/>
      <c r="I114" s="587"/>
      <c r="J114" s="587"/>
      <c r="K114" s="587"/>
      <c r="L114" s="588" t="s">
        <v>158</v>
      </c>
      <c r="M114" s="588"/>
      <c r="N114" s="588"/>
      <c r="O114" s="588"/>
      <c r="P114" s="588"/>
      <c r="Q114" s="588"/>
      <c r="R114" s="588"/>
      <c r="S114" s="588"/>
      <c r="T114" s="588"/>
      <c r="U114" s="588"/>
      <c r="V114" s="588"/>
      <c r="W114" s="588"/>
      <c r="X114" s="588"/>
      <c r="Y114" s="588"/>
      <c r="Z114" s="588"/>
      <c r="AA114" s="588"/>
      <c r="AB114" s="588"/>
      <c r="AC114" s="588"/>
      <c r="AD114" s="588"/>
      <c r="AE114" s="588"/>
      <c r="AF114" s="588"/>
      <c r="AG114" s="588"/>
      <c r="AH114" s="588"/>
      <c r="AI114" s="589"/>
      <c r="AJ114" s="108"/>
      <c r="AK114" s="238"/>
      <c r="AL114" s="238"/>
      <c r="AM114" s="317"/>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c r="BY114" s="108"/>
      <c r="BZ114" s="108"/>
      <c r="CA114" s="108"/>
      <c r="CB114" s="108"/>
      <c r="CC114" s="108"/>
      <c r="CD114" s="108"/>
      <c r="CE114" s="108"/>
      <c r="CF114" s="108"/>
      <c r="CG114" s="108"/>
      <c r="CH114" s="108"/>
      <c r="CI114" s="108"/>
      <c r="CJ114" s="108"/>
      <c r="CK114" s="108"/>
    </row>
    <row r="115" spans="1:89" s="13" customFormat="1" ht="14.15" customHeight="1">
      <c r="A115" s="590"/>
      <c r="B115" s="592" t="s">
        <v>159</v>
      </c>
      <c r="C115" s="592"/>
      <c r="D115" s="592"/>
      <c r="E115" s="592"/>
      <c r="F115" s="592"/>
      <c r="G115" s="592"/>
      <c r="H115" s="592"/>
      <c r="I115" s="592"/>
      <c r="J115" s="592"/>
      <c r="K115" s="593"/>
      <c r="L115" s="594" t="s">
        <v>160</v>
      </c>
      <c r="M115" s="594"/>
      <c r="N115" s="595" t="s">
        <v>161</v>
      </c>
      <c r="O115" s="596"/>
      <c r="P115" s="596"/>
      <c r="Q115" s="596"/>
      <c r="R115" s="596"/>
      <c r="S115" s="596"/>
      <c r="T115" s="597"/>
      <c r="U115" s="595" t="s">
        <v>162</v>
      </c>
      <c r="V115" s="596"/>
      <c r="W115" s="596"/>
      <c r="X115" s="596"/>
      <c r="Y115" s="596"/>
      <c r="Z115" s="596"/>
      <c r="AA115" s="596"/>
      <c r="AB115" s="595" t="s">
        <v>163</v>
      </c>
      <c r="AC115" s="596"/>
      <c r="AD115" s="596"/>
      <c r="AE115" s="596"/>
      <c r="AF115" s="596"/>
      <c r="AG115" s="596"/>
      <c r="AH115" s="596"/>
      <c r="AI115" s="598"/>
      <c r="AJ115" s="109"/>
      <c r="AK115" s="238"/>
      <c r="AL115" s="238"/>
      <c r="AM115" s="318"/>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c r="BJ115" s="109"/>
      <c r="BK115" s="109"/>
      <c r="BL115" s="109"/>
      <c r="BM115" s="109"/>
      <c r="BN115" s="109"/>
      <c r="BO115" s="109"/>
      <c r="BP115" s="109"/>
      <c r="BQ115" s="109"/>
      <c r="BR115" s="109"/>
      <c r="BS115" s="109"/>
      <c r="BT115" s="109"/>
      <c r="BU115" s="109"/>
      <c r="BV115" s="109"/>
      <c r="BW115" s="109"/>
      <c r="BX115" s="109"/>
      <c r="BY115" s="109"/>
      <c r="BZ115" s="109"/>
      <c r="CA115" s="109"/>
      <c r="CB115" s="109"/>
      <c r="CC115" s="109"/>
      <c r="CD115" s="109"/>
      <c r="CE115" s="109"/>
      <c r="CF115" s="109"/>
      <c r="CG115" s="109"/>
      <c r="CH115" s="109"/>
      <c r="CI115" s="109"/>
      <c r="CJ115" s="109"/>
      <c r="CK115" s="109"/>
    </row>
    <row r="116" spans="1:89" s="12" customFormat="1" ht="14.15" customHeight="1">
      <c r="A116" s="591"/>
      <c r="B116" s="599" t="s">
        <v>164</v>
      </c>
      <c r="C116" s="599"/>
      <c r="D116" s="599"/>
      <c r="E116" s="599"/>
      <c r="F116" s="599"/>
      <c r="G116" s="599"/>
      <c r="H116" s="599"/>
      <c r="I116" s="599"/>
      <c r="J116" s="599"/>
      <c r="K116" s="600"/>
      <c r="L116" s="601" t="s">
        <v>165</v>
      </c>
      <c r="M116" s="602"/>
      <c r="N116" s="603" t="s">
        <v>166</v>
      </c>
      <c r="O116" s="604"/>
      <c r="P116" s="604"/>
      <c r="Q116" s="604"/>
      <c r="R116" s="604"/>
      <c r="S116" s="604"/>
      <c r="T116" s="605"/>
      <c r="U116" s="603" t="s">
        <v>167</v>
      </c>
      <c r="V116" s="604"/>
      <c r="W116" s="604"/>
      <c r="X116" s="604"/>
      <c r="Y116" s="604"/>
      <c r="Z116" s="604"/>
      <c r="AA116" s="604"/>
      <c r="AB116" s="603" t="s">
        <v>168</v>
      </c>
      <c r="AC116" s="604"/>
      <c r="AD116" s="604"/>
      <c r="AE116" s="604"/>
      <c r="AF116" s="604"/>
      <c r="AG116" s="604"/>
      <c r="AH116" s="604"/>
      <c r="AI116" s="606"/>
      <c r="AJ116" s="108"/>
      <c r="AK116" s="238"/>
      <c r="AL116" s="238"/>
      <c r="AM116" s="317"/>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108"/>
      <c r="BZ116" s="108"/>
      <c r="CA116" s="108"/>
      <c r="CB116" s="108"/>
      <c r="CC116" s="108"/>
      <c r="CD116" s="108"/>
      <c r="CE116" s="108"/>
      <c r="CF116" s="108"/>
      <c r="CG116" s="108"/>
      <c r="CH116" s="108"/>
      <c r="CI116" s="108"/>
      <c r="CJ116" s="108"/>
      <c r="CK116" s="108"/>
    </row>
    <row r="117" spans="1:89" s="12" customFormat="1" ht="14.15" customHeight="1">
      <c r="A117" s="564" t="s">
        <v>169</v>
      </c>
      <c r="B117" s="567"/>
      <c r="C117" s="553"/>
      <c r="D117" s="553"/>
      <c r="E117" s="553"/>
      <c r="F117" s="553"/>
      <c r="G117" s="553"/>
      <c r="H117" s="553"/>
      <c r="I117" s="553"/>
      <c r="J117" s="553"/>
      <c r="K117" s="568"/>
      <c r="L117" s="571"/>
      <c r="M117" s="572"/>
      <c r="N117" s="552"/>
      <c r="O117" s="553"/>
      <c r="P117" s="553"/>
      <c r="Q117" s="553"/>
      <c r="R117" s="553"/>
      <c r="S117" s="553"/>
      <c r="T117" s="568"/>
      <c r="U117" s="552"/>
      <c r="V117" s="553"/>
      <c r="W117" s="553"/>
      <c r="X117" s="553"/>
      <c r="Y117" s="553"/>
      <c r="Z117" s="553"/>
      <c r="AA117" s="568"/>
      <c r="AB117" s="552"/>
      <c r="AC117" s="553"/>
      <c r="AD117" s="553"/>
      <c r="AE117" s="553"/>
      <c r="AF117" s="553"/>
      <c r="AG117" s="553"/>
      <c r="AH117" s="553"/>
      <c r="AI117" s="554"/>
      <c r="AJ117" s="108"/>
      <c r="AK117" s="238"/>
      <c r="AL117" s="238"/>
      <c r="AM117" s="317"/>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8"/>
      <c r="BZ117" s="108"/>
      <c r="CA117" s="108"/>
      <c r="CB117" s="108"/>
      <c r="CC117" s="108"/>
      <c r="CD117" s="108"/>
      <c r="CE117" s="108"/>
      <c r="CF117" s="108"/>
      <c r="CG117" s="108"/>
      <c r="CH117" s="108"/>
      <c r="CI117" s="108"/>
      <c r="CJ117" s="108"/>
      <c r="CK117" s="108"/>
    </row>
    <row r="118" spans="1:89" s="12" customFormat="1" ht="14.15" customHeight="1">
      <c r="A118" s="565"/>
      <c r="B118" s="569"/>
      <c r="C118" s="556"/>
      <c r="D118" s="556"/>
      <c r="E118" s="556"/>
      <c r="F118" s="556"/>
      <c r="G118" s="556"/>
      <c r="H118" s="556"/>
      <c r="I118" s="556"/>
      <c r="J118" s="556"/>
      <c r="K118" s="570"/>
      <c r="L118" s="573"/>
      <c r="M118" s="574"/>
      <c r="N118" s="555"/>
      <c r="O118" s="556"/>
      <c r="P118" s="556"/>
      <c r="Q118" s="556"/>
      <c r="R118" s="556"/>
      <c r="S118" s="556"/>
      <c r="T118" s="570"/>
      <c r="U118" s="555"/>
      <c r="V118" s="556"/>
      <c r="W118" s="556"/>
      <c r="X118" s="556"/>
      <c r="Y118" s="556"/>
      <c r="Z118" s="556"/>
      <c r="AA118" s="570"/>
      <c r="AB118" s="555"/>
      <c r="AC118" s="556"/>
      <c r="AD118" s="556"/>
      <c r="AE118" s="556"/>
      <c r="AF118" s="556"/>
      <c r="AG118" s="556"/>
      <c r="AH118" s="556"/>
      <c r="AI118" s="557"/>
      <c r="AJ118" s="108"/>
      <c r="AK118" s="238"/>
      <c r="AL118" s="238"/>
      <c r="AM118" s="317"/>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108"/>
      <c r="BZ118" s="108"/>
      <c r="CA118" s="108"/>
      <c r="CB118" s="108"/>
      <c r="CC118" s="108"/>
      <c r="CD118" s="108"/>
      <c r="CE118" s="108"/>
      <c r="CF118" s="108"/>
      <c r="CG118" s="108"/>
      <c r="CH118" s="108"/>
      <c r="CI118" s="108"/>
      <c r="CJ118" s="108"/>
      <c r="CK118" s="108"/>
    </row>
    <row r="119" spans="1:89" s="12" customFormat="1" ht="14.15" customHeight="1">
      <c r="A119" s="565"/>
      <c r="B119" s="569"/>
      <c r="C119" s="556"/>
      <c r="D119" s="556"/>
      <c r="E119" s="556"/>
      <c r="F119" s="556"/>
      <c r="G119" s="556"/>
      <c r="H119" s="556"/>
      <c r="I119" s="556"/>
      <c r="J119" s="556"/>
      <c r="K119" s="570"/>
      <c r="L119" s="573"/>
      <c r="M119" s="574"/>
      <c r="N119" s="555"/>
      <c r="O119" s="556"/>
      <c r="P119" s="556"/>
      <c r="Q119" s="556"/>
      <c r="R119" s="556"/>
      <c r="S119" s="556"/>
      <c r="T119" s="570"/>
      <c r="U119" s="555"/>
      <c r="V119" s="556"/>
      <c r="W119" s="556"/>
      <c r="X119" s="556"/>
      <c r="Y119" s="556"/>
      <c r="Z119" s="556"/>
      <c r="AA119" s="570"/>
      <c r="AB119" s="555"/>
      <c r="AC119" s="556"/>
      <c r="AD119" s="556"/>
      <c r="AE119" s="556"/>
      <c r="AF119" s="556"/>
      <c r="AG119" s="556"/>
      <c r="AH119" s="556"/>
      <c r="AI119" s="557"/>
      <c r="AJ119" s="108"/>
      <c r="AK119" s="238"/>
      <c r="AL119" s="238"/>
      <c r="AM119" s="317"/>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c r="BZ119" s="108"/>
      <c r="CA119" s="108"/>
      <c r="CB119" s="108"/>
      <c r="CC119" s="108"/>
      <c r="CD119" s="108"/>
      <c r="CE119" s="108"/>
      <c r="CF119" s="108"/>
      <c r="CG119" s="108"/>
      <c r="CH119" s="108"/>
      <c r="CI119" s="108"/>
      <c r="CJ119" s="108"/>
      <c r="CK119" s="108"/>
    </row>
    <row r="120" spans="1:89" s="12" customFormat="1" ht="14.15" customHeight="1">
      <c r="A120" s="565"/>
      <c r="B120" s="569"/>
      <c r="C120" s="556"/>
      <c r="D120" s="556"/>
      <c r="E120" s="556"/>
      <c r="F120" s="556"/>
      <c r="G120" s="556"/>
      <c r="H120" s="556"/>
      <c r="I120" s="556"/>
      <c r="J120" s="556"/>
      <c r="K120" s="570"/>
      <c r="L120" s="573"/>
      <c r="M120" s="574"/>
      <c r="N120" s="555"/>
      <c r="O120" s="556"/>
      <c r="P120" s="556"/>
      <c r="Q120" s="556"/>
      <c r="R120" s="556"/>
      <c r="S120" s="556"/>
      <c r="T120" s="570"/>
      <c r="U120" s="555"/>
      <c r="V120" s="556"/>
      <c r="W120" s="556"/>
      <c r="X120" s="556"/>
      <c r="Y120" s="556"/>
      <c r="Z120" s="556"/>
      <c r="AA120" s="570"/>
      <c r="AB120" s="555"/>
      <c r="AC120" s="556"/>
      <c r="AD120" s="556"/>
      <c r="AE120" s="556"/>
      <c r="AF120" s="556"/>
      <c r="AG120" s="556"/>
      <c r="AH120" s="556"/>
      <c r="AI120" s="557"/>
      <c r="AJ120" s="108"/>
      <c r="AK120" s="238"/>
      <c r="AL120" s="238"/>
      <c r="AM120" s="317"/>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BY120" s="108"/>
      <c r="BZ120" s="108"/>
      <c r="CA120" s="108"/>
      <c r="CB120" s="108"/>
      <c r="CC120" s="108"/>
      <c r="CD120" s="108"/>
      <c r="CE120" s="108"/>
      <c r="CF120" s="108"/>
      <c r="CG120" s="108"/>
      <c r="CH120" s="108"/>
      <c r="CI120" s="108"/>
      <c r="CJ120" s="108"/>
      <c r="CK120" s="108"/>
    </row>
    <row r="121" spans="1:89" s="12" customFormat="1" ht="14.15" customHeight="1">
      <c r="A121" s="565"/>
      <c r="B121" s="561" t="s">
        <v>170</v>
      </c>
      <c r="C121" s="562"/>
      <c r="D121" s="562"/>
      <c r="E121" s="139" t="s">
        <v>131</v>
      </c>
      <c r="F121" s="563"/>
      <c r="G121" s="563"/>
      <c r="H121" s="563"/>
      <c r="I121" s="563"/>
      <c r="J121" s="563"/>
      <c r="K121" s="140" t="s">
        <v>122</v>
      </c>
      <c r="L121" s="583"/>
      <c r="M121" s="584"/>
      <c r="N121" s="558"/>
      <c r="O121" s="559"/>
      <c r="P121" s="559"/>
      <c r="Q121" s="559"/>
      <c r="R121" s="559"/>
      <c r="S121" s="559"/>
      <c r="T121" s="585"/>
      <c r="U121" s="558"/>
      <c r="V121" s="559"/>
      <c r="W121" s="559"/>
      <c r="X121" s="559"/>
      <c r="Y121" s="559"/>
      <c r="Z121" s="559"/>
      <c r="AA121" s="585"/>
      <c r="AB121" s="558"/>
      <c r="AC121" s="559"/>
      <c r="AD121" s="559"/>
      <c r="AE121" s="559"/>
      <c r="AF121" s="559"/>
      <c r="AG121" s="559"/>
      <c r="AH121" s="559"/>
      <c r="AI121" s="560"/>
      <c r="AJ121" s="108"/>
      <c r="AK121" s="238"/>
      <c r="AL121" s="238"/>
      <c r="AM121" s="317"/>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BY121" s="108"/>
      <c r="BZ121" s="108"/>
      <c r="CA121" s="108"/>
      <c r="CB121" s="108"/>
      <c r="CC121" s="108"/>
      <c r="CD121" s="108"/>
      <c r="CE121" s="108"/>
      <c r="CF121" s="108"/>
      <c r="CG121" s="108"/>
      <c r="CH121" s="108"/>
      <c r="CI121" s="108"/>
      <c r="CJ121" s="108"/>
      <c r="CK121" s="108"/>
    </row>
    <row r="122" spans="1:89" s="12" customFormat="1" ht="14.15" customHeight="1">
      <c r="A122" s="564" t="s">
        <v>171</v>
      </c>
      <c r="B122" s="567"/>
      <c r="C122" s="553"/>
      <c r="D122" s="553"/>
      <c r="E122" s="553"/>
      <c r="F122" s="553"/>
      <c r="G122" s="553"/>
      <c r="H122" s="553"/>
      <c r="I122" s="553"/>
      <c r="J122" s="553"/>
      <c r="K122" s="568"/>
      <c r="L122" s="571"/>
      <c r="M122" s="572"/>
      <c r="N122" s="552"/>
      <c r="O122" s="553"/>
      <c r="P122" s="553"/>
      <c r="Q122" s="553"/>
      <c r="R122" s="553"/>
      <c r="S122" s="553"/>
      <c r="T122" s="568"/>
      <c r="U122" s="552"/>
      <c r="V122" s="553"/>
      <c r="W122" s="553"/>
      <c r="X122" s="553"/>
      <c r="Y122" s="553"/>
      <c r="Z122" s="553"/>
      <c r="AA122" s="568"/>
      <c r="AB122" s="552"/>
      <c r="AC122" s="553"/>
      <c r="AD122" s="553"/>
      <c r="AE122" s="553"/>
      <c r="AF122" s="553"/>
      <c r="AG122" s="553"/>
      <c r="AH122" s="553"/>
      <c r="AI122" s="554"/>
      <c r="AJ122" s="108"/>
      <c r="AK122" s="238"/>
      <c r="AL122" s="238"/>
      <c r="AM122" s="317"/>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BY122" s="108"/>
      <c r="BZ122" s="108"/>
      <c r="CA122" s="108"/>
      <c r="CB122" s="108"/>
      <c r="CC122" s="108"/>
      <c r="CD122" s="108"/>
      <c r="CE122" s="108"/>
      <c r="CF122" s="108"/>
      <c r="CG122" s="108"/>
      <c r="CH122" s="108"/>
      <c r="CI122" s="108"/>
      <c r="CJ122" s="108"/>
      <c r="CK122" s="108"/>
    </row>
    <row r="123" spans="1:89" s="12" customFormat="1" ht="14.15" customHeight="1">
      <c r="A123" s="565"/>
      <c r="B123" s="569"/>
      <c r="C123" s="556"/>
      <c r="D123" s="556"/>
      <c r="E123" s="556"/>
      <c r="F123" s="556"/>
      <c r="G123" s="556"/>
      <c r="H123" s="556"/>
      <c r="I123" s="556"/>
      <c r="J123" s="556"/>
      <c r="K123" s="570"/>
      <c r="L123" s="573"/>
      <c r="M123" s="574"/>
      <c r="N123" s="555"/>
      <c r="O123" s="556"/>
      <c r="P123" s="556"/>
      <c r="Q123" s="556"/>
      <c r="R123" s="556"/>
      <c r="S123" s="556"/>
      <c r="T123" s="570"/>
      <c r="U123" s="555"/>
      <c r="V123" s="556"/>
      <c r="W123" s="556"/>
      <c r="X123" s="556"/>
      <c r="Y123" s="556"/>
      <c r="Z123" s="556"/>
      <c r="AA123" s="570"/>
      <c r="AB123" s="555"/>
      <c r="AC123" s="556"/>
      <c r="AD123" s="556"/>
      <c r="AE123" s="556"/>
      <c r="AF123" s="556"/>
      <c r="AG123" s="556"/>
      <c r="AH123" s="556"/>
      <c r="AI123" s="557"/>
      <c r="AJ123" s="108"/>
      <c r="AK123" s="238"/>
      <c r="AL123" s="238"/>
      <c r="AM123" s="317"/>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108"/>
      <c r="BZ123" s="108"/>
      <c r="CA123" s="108"/>
      <c r="CB123" s="108"/>
      <c r="CC123" s="108"/>
      <c r="CD123" s="108"/>
      <c r="CE123" s="108"/>
      <c r="CF123" s="108"/>
      <c r="CG123" s="108"/>
      <c r="CH123" s="108"/>
      <c r="CI123" s="108"/>
      <c r="CJ123" s="108"/>
      <c r="CK123" s="108"/>
    </row>
    <row r="124" spans="1:89" s="12" customFormat="1" ht="14.15" customHeight="1">
      <c r="A124" s="565"/>
      <c r="B124" s="569"/>
      <c r="C124" s="556"/>
      <c r="D124" s="556"/>
      <c r="E124" s="556"/>
      <c r="F124" s="556"/>
      <c r="G124" s="556"/>
      <c r="H124" s="556"/>
      <c r="I124" s="556"/>
      <c r="J124" s="556"/>
      <c r="K124" s="570"/>
      <c r="L124" s="573"/>
      <c r="M124" s="574"/>
      <c r="N124" s="555"/>
      <c r="O124" s="556"/>
      <c r="P124" s="556"/>
      <c r="Q124" s="556"/>
      <c r="R124" s="556"/>
      <c r="S124" s="556"/>
      <c r="T124" s="570"/>
      <c r="U124" s="555"/>
      <c r="V124" s="556"/>
      <c r="W124" s="556"/>
      <c r="X124" s="556"/>
      <c r="Y124" s="556"/>
      <c r="Z124" s="556"/>
      <c r="AA124" s="570"/>
      <c r="AB124" s="555"/>
      <c r="AC124" s="556"/>
      <c r="AD124" s="556"/>
      <c r="AE124" s="556"/>
      <c r="AF124" s="556"/>
      <c r="AG124" s="556"/>
      <c r="AH124" s="556"/>
      <c r="AI124" s="557"/>
      <c r="AJ124" s="108"/>
      <c r="AK124" s="238"/>
      <c r="AL124" s="238"/>
      <c r="AM124" s="317"/>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c r="BY124" s="108"/>
      <c r="BZ124" s="108"/>
      <c r="CA124" s="108"/>
      <c r="CB124" s="108"/>
      <c r="CC124" s="108"/>
      <c r="CD124" s="108"/>
      <c r="CE124" s="108"/>
      <c r="CF124" s="108"/>
      <c r="CG124" s="108"/>
      <c r="CH124" s="108"/>
      <c r="CI124" s="108"/>
      <c r="CJ124" s="108"/>
      <c r="CK124" s="108"/>
    </row>
    <row r="125" spans="1:89" s="12" customFormat="1" ht="14.15" customHeight="1">
      <c r="A125" s="565"/>
      <c r="B125" s="569"/>
      <c r="C125" s="556"/>
      <c r="D125" s="556"/>
      <c r="E125" s="556"/>
      <c r="F125" s="556"/>
      <c r="G125" s="556"/>
      <c r="H125" s="556"/>
      <c r="I125" s="556"/>
      <c r="J125" s="556"/>
      <c r="K125" s="570"/>
      <c r="L125" s="573"/>
      <c r="M125" s="574"/>
      <c r="N125" s="555"/>
      <c r="O125" s="556"/>
      <c r="P125" s="556"/>
      <c r="Q125" s="556"/>
      <c r="R125" s="556"/>
      <c r="S125" s="556"/>
      <c r="T125" s="570"/>
      <c r="U125" s="555"/>
      <c r="V125" s="556"/>
      <c r="W125" s="556"/>
      <c r="X125" s="556"/>
      <c r="Y125" s="556"/>
      <c r="Z125" s="556"/>
      <c r="AA125" s="570"/>
      <c r="AB125" s="555"/>
      <c r="AC125" s="556"/>
      <c r="AD125" s="556"/>
      <c r="AE125" s="556"/>
      <c r="AF125" s="556"/>
      <c r="AG125" s="556"/>
      <c r="AH125" s="556"/>
      <c r="AI125" s="557"/>
      <c r="AJ125" s="108"/>
      <c r="AK125" s="238"/>
      <c r="AL125" s="238"/>
      <c r="AM125" s="317"/>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108"/>
      <c r="BZ125" s="108"/>
      <c r="CA125" s="108"/>
      <c r="CB125" s="108"/>
      <c r="CC125" s="108"/>
      <c r="CD125" s="108"/>
      <c r="CE125" s="108"/>
      <c r="CF125" s="108"/>
      <c r="CG125" s="108"/>
      <c r="CH125" s="108"/>
      <c r="CI125" s="108"/>
      <c r="CJ125" s="108"/>
      <c r="CK125" s="108"/>
    </row>
    <row r="126" spans="1:89" s="12" customFormat="1" ht="14.15" customHeight="1">
      <c r="A126" s="565"/>
      <c r="B126" s="561" t="s">
        <v>170</v>
      </c>
      <c r="C126" s="562"/>
      <c r="D126" s="562"/>
      <c r="E126" s="139" t="s">
        <v>131</v>
      </c>
      <c r="F126" s="563"/>
      <c r="G126" s="563"/>
      <c r="H126" s="563"/>
      <c r="I126" s="563"/>
      <c r="J126" s="563"/>
      <c r="K126" s="140" t="s">
        <v>122</v>
      </c>
      <c r="L126" s="583"/>
      <c r="M126" s="584"/>
      <c r="N126" s="558"/>
      <c r="O126" s="559"/>
      <c r="P126" s="559"/>
      <c r="Q126" s="559"/>
      <c r="R126" s="559"/>
      <c r="S126" s="559"/>
      <c r="T126" s="585"/>
      <c r="U126" s="558"/>
      <c r="V126" s="559"/>
      <c r="W126" s="559"/>
      <c r="X126" s="559"/>
      <c r="Y126" s="559"/>
      <c r="Z126" s="559"/>
      <c r="AA126" s="585"/>
      <c r="AB126" s="558"/>
      <c r="AC126" s="559"/>
      <c r="AD126" s="559"/>
      <c r="AE126" s="559"/>
      <c r="AF126" s="559"/>
      <c r="AG126" s="559"/>
      <c r="AH126" s="559"/>
      <c r="AI126" s="560"/>
      <c r="AJ126" s="108"/>
      <c r="AK126" s="238"/>
      <c r="AL126" s="238"/>
      <c r="AM126" s="317"/>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c r="BY126" s="108"/>
      <c r="BZ126" s="108"/>
      <c r="CA126" s="108"/>
      <c r="CB126" s="108"/>
      <c r="CC126" s="108"/>
      <c r="CD126" s="108"/>
      <c r="CE126" s="108"/>
      <c r="CF126" s="108"/>
      <c r="CG126" s="108"/>
      <c r="CH126" s="108"/>
      <c r="CI126" s="108"/>
      <c r="CJ126" s="108"/>
      <c r="CK126" s="108"/>
    </row>
    <row r="127" spans="1:89" s="12" customFormat="1" ht="14.15" customHeight="1">
      <c r="A127" s="564" t="s">
        <v>172</v>
      </c>
      <c r="B127" s="567"/>
      <c r="C127" s="553"/>
      <c r="D127" s="553"/>
      <c r="E127" s="553"/>
      <c r="F127" s="553"/>
      <c r="G127" s="553"/>
      <c r="H127" s="553"/>
      <c r="I127" s="553"/>
      <c r="J127" s="553"/>
      <c r="K127" s="568"/>
      <c r="L127" s="571"/>
      <c r="M127" s="572"/>
      <c r="N127" s="552"/>
      <c r="O127" s="553"/>
      <c r="P127" s="553"/>
      <c r="Q127" s="553"/>
      <c r="R127" s="553"/>
      <c r="S127" s="553"/>
      <c r="T127" s="568"/>
      <c r="U127" s="552"/>
      <c r="V127" s="553"/>
      <c r="W127" s="553"/>
      <c r="X127" s="553"/>
      <c r="Y127" s="553"/>
      <c r="Z127" s="553"/>
      <c r="AA127" s="568"/>
      <c r="AB127" s="552"/>
      <c r="AC127" s="553"/>
      <c r="AD127" s="553"/>
      <c r="AE127" s="553"/>
      <c r="AF127" s="553"/>
      <c r="AG127" s="553"/>
      <c r="AH127" s="553"/>
      <c r="AI127" s="554"/>
      <c r="AJ127" s="108"/>
      <c r="AK127" s="238"/>
      <c r="AL127" s="238"/>
      <c r="AM127" s="317"/>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108"/>
      <c r="BZ127" s="108"/>
      <c r="CA127" s="108"/>
      <c r="CB127" s="108"/>
      <c r="CC127" s="108"/>
      <c r="CD127" s="108"/>
      <c r="CE127" s="108"/>
      <c r="CF127" s="108"/>
      <c r="CG127" s="108"/>
      <c r="CH127" s="108"/>
      <c r="CI127" s="108"/>
      <c r="CJ127" s="108"/>
      <c r="CK127" s="108"/>
    </row>
    <row r="128" spans="1:89" s="12" customFormat="1" ht="14.15" customHeight="1">
      <c r="A128" s="565"/>
      <c r="B128" s="569"/>
      <c r="C128" s="556"/>
      <c r="D128" s="556"/>
      <c r="E128" s="556"/>
      <c r="F128" s="556"/>
      <c r="G128" s="556"/>
      <c r="H128" s="556"/>
      <c r="I128" s="556"/>
      <c r="J128" s="556"/>
      <c r="K128" s="570"/>
      <c r="L128" s="573"/>
      <c r="M128" s="574"/>
      <c r="N128" s="555"/>
      <c r="O128" s="556"/>
      <c r="P128" s="556"/>
      <c r="Q128" s="556"/>
      <c r="R128" s="556"/>
      <c r="S128" s="556"/>
      <c r="T128" s="570"/>
      <c r="U128" s="555"/>
      <c r="V128" s="556"/>
      <c r="W128" s="556"/>
      <c r="X128" s="556"/>
      <c r="Y128" s="556"/>
      <c r="Z128" s="556"/>
      <c r="AA128" s="570"/>
      <c r="AB128" s="555"/>
      <c r="AC128" s="556"/>
      <c r="AD128" s="556"/>
      <c r="AE128" s="556"/>
      <c r="AF128" s="556"/>
      <c r="AG128" s="556"/>
      <c r="AH128" s="556"/>
      <c r="AI128" s="557"/>
      <c r="AJ128" s="108"/>
      <c r="AK128" s="238"/>
      <c r="AL128" s="238"/>
      <c r="AM128" s="317"/>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c r="BY128" s="108"/>
      <c r="BZ128" s="108"/>
      <c r="CA128" s="108"/>
      <c r="CB128" s="108"/>
      <c r="CC128" s="108"/>
      <c r="CD128" s="108"/>
      <c r="CE128" s="108"/>
      <c r="CF128" s="108"/>
      <c r="CG128" s="108"/>
      <c r="CH128" s="108"/>
      <c r="CI128" s="108"/>
      <c r="CJ128" s="108"/>
      <c r="CK128" s="108"/>
    </row>
    <row r="129" spans="1:89" s="12" customFormat="1" ht="14.15" customHeight="1">
      <c r="A129" s="565"/>
      <c r="B129" s="569"/>
      <c r="C129" s="556"/>
      <c r="D129" s="556"/>
      <c r="E129" s="556"/>
      <c r="F129" s="556"/>
      <c r="G129" s="556"/>
      <c r="H129" s="556"/>
      <c r="I129" s="556"/>
      <c r="J129" s="556"/>
      <c r="K129" s="570"/>
      <c r="L129" s="573"/>
      <c r="M129" s="574"/>
      <c r="N129" s="555"/>
      <c r="O129" s="556"/>
      <c r="P129" s="556"/>
      <c r="Q129" s="556"/>
      <c r="R129" s="556"/>
      <c r="S129" s="556"/>
      <c r="T129" s="570"/>
      <c r="U129" s="555"/>
      <c r="V129" s="556"/>
      <c r="W129" s="556"/>
      <c r="X129" s="556"/>
      <c r="Y129" s="556"/>
      <c r="Z129" s="556"/>
      <c r="AA129" s="570"/>
      <c r="AB129" s="555"/>
      <c r="AC129" s="556"/>
      <c r="AD129" s="556"/>
      <c r="AE129" s="556"/>
      <c r="AF129" s="556"/>
      <c r="AG129" s="556"/>
      <c r="AH129" s="556"/>
      <c r="AI129" s="557"/>
      <c r="AJ129" s="108"/>
      <c r="AK129" s="238"/>
      <c r="AL129" s="238"/>
      <c r="AM129" s="317"/>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108"/>
      <c r="BZ129" s="108"/>
      <c r="CA129" s="108"/>
      <c r="CB129" s="108"/>
      <c r="CC129" s="108"/>
      <c r="CD129" s="108"/>
      <c r="CE129" s="108"/>
      <c r="CF129" s="108"/>
      <c r="CG129" s="108"/>
      <c r="CH129" s="108"/>
      <c r="CI129" s="108"/>
      <c r="CJ129" s="108"/>
      <c r="CK129" s="108"/>
    </row>
    <row r="130" spans="1:89" s="12" customFormat="1" ht="14.15" customHeight="1">
      <c r="A130" s="565"/>
      <c r="B130" s="569"/>
      <c r="C130" s="556"/>
      <c r="D130" s="556"/>
      <c r="E130" s="556"/>
      <c r="F130" s="556"/>
      <c r="G130" s="556"/>
      <c r="H130" s="556"/>
      <c r="I130" s="556"/>
      <c r="J130" s="556"/>
      <c r="K130" s="570"/>
      <c r="L130" s="573"/>
      <c r="M130" s="574"/>
      <c r="N130" s="555"/>
      <c r="O130" s="556"/>
      <c r="P130" s="556"/>
      <c r="Q130" s="556"/>
      <c r="R130" s="556"/>
      <c r="S130" s="556"/>
      <c r="T130" s="570"/>
      <c r="U130" s="555"/>
      <c r="V130" s="556"/>
      <c r="W130" s="556"/>
      <c r="X130" s="556"/>
      <c r="Y130" s="556"/>
      <c r="Z130" s="556"/>
      <c r="AA130" s="570"/>
      <c r="AB130" s="555"/>
      <c r="AC130" s="556"/>
      <c r="AD130" s="556"/>
      <c r="AE130" s="556"/>
      <c r="AF130" s="556"/>
      <c r="AG130" s="556"/>
      <c r="AH130" s="556"/>
      <c r="AI130" s="557"/>
      <c r="AJ130" s="108"/>
      <c r="AK130" s="238"/>
      <c r="AL130" s="238"/>
      <c r="AM130" s="317"/>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c r="BY130" s="108"/>
      <c r="BZ130" s="108"/>
      <c r="CA130" s="108"/>
      <c r="CB130" s="108"/>
      <c r="CC130" s="108"/>
      <c r="CD130" s="108"/>
      <c r="CE130" s="108"/>
      <c r="CF130" s="108"/>
      <c r="CG130" s="108"/>
      <c r="CH130" s="108"/>
      <c r="CI130" s="108"/>
      <c r="CJ130" s="108"/>
      <c r="CK130" s="108"/>
    </row>
    <row r="131" spans="1:89" s="12" customFormat="1" ht="14.15" customHeight="1">
      <c r="A131" s="565"/>
      <c r="B131" s="561" t="s">
        <v>170</v>
      </c>
      <c r="C131" s="562"/>
      <c r="D131" s="562"/>
      <c r="E131" s="139" t="s">
        <v>131</v>
      </c>
      <c r="F131" s="563"/>
      <c r="G131" s="563"/>
      <c r="H131" s="563"/>
      <c r="I131" s="563"/>
      <c r="J131" s="563"/>
      <c r="K131" s="140" t="s">
        <v>122</v>
      </c>
      <c r="L131" s="583"/>
      <c r="M131" s="584"/>
      <c r="N131" s="558"/>
      <c r="O131" s="559"/>
      <c r="P131" s="559"/>
      <c r="Q131" s="559"/>
      <c r="R131" s="559"/>
      <c r="S131" s="559"/>
      <c r="T131" s="585"/>
      <c r="U131" s="558"/>
      <c r="V131" s="559"/>
      <c r="W131" s="559"/>
      <c r="X131" s="559"/>
      <c r="Y131" s="559"/>
      <c r="Z131" s="559"/>
      <c r="AA131" s="585"/>
      <c r="AB131" s="558"/>
      <c r="AC131" s="559"/>
      <c r="AD131" s="559"/>
      <c r="AE131" s="559"/>
      <c r="AF131" s="559"/>
      <c r="AG131" s="559"/>
      <c r="AH131" s="559"/>
      <c r="AI131" s="560"/>
      <c r="AJ131" s="108"/>
      <c r="AK131" s="238"/>
      <c r="AL131" s="238"/>
      <c r="AM131" s="317"/>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108"/>
      <c r="BZ131" s="108"/>
      <c r="CA131" s="108"/>
      <c r="CB131" s="108"/>
      <c r="CC131" s="108"/>
      <c r="CD131" s="108"/>
      <c r="CE131" s="108"/>
      <c r="CF131" s="108"/>
      <c r="CG131" s="108"/>
      <c r="CH131" s="108"/>
      <c r="CI131" s="108"/>
      <c r="CJ131" s="108"/>
      <c r="CK131" s="108"/>
    </row>
    <row r="132" spans="1:89" s="12" customFormat="1" ht="14.15" customHeight="1">
      <c r="A132" s="564" t="s">
        <v>173</v>
      </c>
      <c r="B132" s="567"/>
      <c r="C132" s="553"/>
      <c r="D132" s="553"/>
      <c r="E132" s="553"/>
      <c r="F132" s="553"/>
      <c r="G132" s="553"/>
      <c r="H132" s="553"/>
      <c r="I132" s="553"/>
      <c r="J132" s="553"/>
      <c r="K132" s="568"/>
      <c r="L132" s="571"/>
      <c r="M132" s="572"/>
      <c r="N132" s="552"/>
      <c r="O132" s="553"/>
      <c r="P132" s="553"/>
      <c r="Q132" s="553"/>
      <c r="R132" s="553"/>
      <c r="S132" s="553"/>
      <c r="T132" s="568"/>
      <c r="U132" s="552"/>
      <c r="V132" s="553"/>
      <c r="W132" s="553"/>
      <c r="X132" s="553"/>
      <c r="Y132" s="553"/>
      <c r="Z132" s="553"/>
      <c r="AA132" s="568"/>
      <c r="AB132" s="552"/>
      <c r="AC132" s="553"/>
      <c r="AD132" s="553"/>
      <c r="AE132" s="553"/>
      <c r="AF132" s="553"/>
      <c r="AG132" s="553"/>
      <c r="AH132" s="553"/>
      <c r="AI132" s="554"/>
      <c r="AJ132" s="108"/>
      <c r="AK132" s="238"/>
      <c r="AL132" s="238"/>
      <c r="AM132" s="317"/>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108"/>
      <c r="BZ132" s="108"/>
      <c r="CA132" s="108"/>
      <c r="CB132" s="108"/>
      <c r="CC132" s="108"/>
      <c r="CD132" s="108"/>
      <c r="CE132" s="108"/>
      <c r="CF132" s="108"/>
      <c r="CG132" s="108"/>
      <c r="CH132" s="108"/>
      <c r="CI132" s="108"/>
      <c r="CJ132" s="108"/>
      <c r="CK132" s="108"/>
    </row>
    <row r="133" spans="1:89" s="12" customFormat="1" ht="14.15" customHeight="1">
      <c r="A133" s="565"/>
      <c r="B133" s="569"/>
      <c r="C133" s="556"/>
      <c r="D133" s="556"/>
      <c r="E133" s="556"/>
      <c r="F133" s="556"/>
      <c r="G133" s="556"/>
      <c r="H133" s="556"/>
      <c r="I133" s="556"/>
      <c r="J133" s="556"/>
      <c r="K133" s="570"/>
      <c r="L133" s="573"/>
      <c r="M133" s="574"/>
      <c r="N133" s="555"/>
      <c r="O133" s="556"/>
      <c r="P133" s="556"/>
      <c r="Q133" s="556"/>
      <c r="R133" s="556"/>
      <c r="S133" s="556"/>
      <c r="T133" s="570"/>
      <c r="U133" s="555"/>
      <c r="V133" s="556"/>
      <c r="W133" s="556"/>
      <c r="X133" s="556"/>
      <c r="Y133" s="556"/>
      <c r="Z133" s="556"/>
      <c r="AA133" s="570"/>
      <c r="AB133" s="555"/>
      <c r="AC133" s="556"/>
      <c r="AD133" s="556"/>
      <c r="AE133" s="556"/>
      <c r="AF133" s="556"/>
      <c r="AG133" s="556"/>
      <c r="AH133" s="556"/>
      <c r="AI133" s="557"/>
      <c r="AJ133" s="108"/>
      <c r="AK133" s="238"/>
      <c r="AL133" s="238"/>
      <c r="AM133" s="317"/>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108"/>
      <c r="BZ133" s="108"/>
      <c r="CA133" s="108"/>
      <c r="CB133" s="108"/>
      <c r="CC133" s="108"/>
      <c r="CD133" s="108"/>
      <c r="CE133" s="108"/>
      <c r="CF133" s="108"/>
      <c r="CG133" s="108"/>
      <c r="CH133" s="108"/>
      <c r="CI133" s="108"/>
      <c r="CJ133" s="108"/>
      <c r="CK133" s="108"/>
    </row>
    <row r="134" spans="1:89" s="12" customFormat="1" ht="14.15" customHeight="1">
      <c r="A134" s="565"/>
      <c r="B134" s="569"/>
      <c r="C134" s="556"/>
      <c r="D134" s="556"/>
      <c r="E134" s="556"/>
      <c r="F134" s="556"/>
      <c r="G134" s="556"/>
      <c r="H134" s="556"/>
      <c r="I134" s="556"/>
      <c r="J134" s="556"/>
      <c r="K134" s="570"/>
      <c r="L134" s="573"/>
      <c r="M134" s="574"/>
      <c r="N134" s="555"/>
      <c r="O134" s="556"/>
      <c r="P134" s="556"/>
      <c r="Q134" s="556"/>
      <c r="R134" s="556"/>
      <c r="S134" s="556"/>
      <c r="T134" s="570"/>
      <c r="U134" s="555"/>
      <c r="V134" s="556"/>
      <c r="W134" s="556"/>
      <c r="X134" s="556"/>
      <c r="Y134" s="556"/>
      <c r="Z134" s="556"/>
      <c r="AA134" s="570"/>
      <c r="AB134" s="555"/>
      <c r="AC134" s="556"/>
      <c r="AD134" s="556"/>
      <c r="AE134" s="556"/>
      <c r="AF134" s="556"/>
      <c r="AG134" s="556"/>
      <c r="AH134" s="556"/>
      <c r="AI134" s="557"/>
      <c r="AJ134" s="108"/>
      <c r="AK134" s="238"/>
      <c r="AL134" s="238"/>
      <c r="AM134" s="317"/>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108"/>
      <c r="BZ134" s="108"/>
      <c r="CA134" s="108"/>
      <c r="CB134" s="108"/>
      <c r="CC134" s="108"/>
      <c r="CD134" s="108"/>
      <c r="CE134" s="108"/>
      <c r="CF134" s="108"/>
      <c r="CG134" s="108"/>
      <c r="CH134" s="108"/>
      <c r="CI134" s="108"/>
      <c r="CJ134" s="108"/>
      <c r="CK134" s="108"/>
    </row>
    <row r="135" spans="1:89" s="12" customFormat="1" ht="14.15" customHeight="1">
      <c r="A135" s="565"/>
      <c r="B135" s="569"/>
      <c r="C135" s="556"/>
      <c r="D135" s="556"/>
      <c r="E135" s="556"/>
      <c r="F135" s="556"/>
      <c r="G135" s="556"/>
      <c r="H135" s="556"/>
      <c r="I135" s="556"/>
      <c r="J135" s="556"/>
      <c r="K135" s="570"/>
      <c r="L135" s="573"/>
      <c r="M135" s="574"/>
      <c r="N135" s="555"/>
      <c r="O135" s="556"/>
      <c r="P135" s="556"/>
      <c r="Q135" s="556"/>
      <c r="R135" s="556"/>
      <c r="S135" s="556"/>
      <c r="T135" s="570"/>
      <c r="U135" s="555"/>
      <c r="V135" s="556"/>
      <c r="W135" s="556"/>
      <c r="X135" s="556"/>
      <c r="Y135" s="556"/>
      <c r="Z135" s="556"/>
      <c r="AA135" s="570"/>
      <c r="AB135" s="555"/>
      <c r="AC135" s="556"/>
      <c r="AD135" s="556"/>
      <c r="AE135" s="556"/>
      <c r="AF135" s="556"/>
      <c r="AG135" s="556"/>
      <c r="AH135" s="556"/>
      <c r="AI135" s="557"/>
      <c r="AJ135" s="108"/>
      <c r="AK135" s="238"/>
      <c r="AL135" s="238"/>
      <c r="AM135" s="317"/>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c r="BZ135" s="108"/>
      <c r="CA135" s="108"/>
      <c r="CB135" s="108"/>
      <c r="CC135" s="108"/>
      <c r="CD135" s="108"/>
      <c r="CE135" s="108"/>
      <c r="CF135" s="108"/>
      <c r="CG135" s="108"/>
      <c r="CH135" s="108"/>
      <c r="CI135" s="108"/>
      <c r="CJ135" s="108"/>
      <c r="CK135" s="108"/>
    </row>
    <row r="136" spans="1:89" s="12" customFormat="1" ht="14.15" customHeight="1">
      <c r="A136" s="565"/>
      <c r="B136" s="561" t="s">
        <v>170</v>
      </c>
      <c r="C136" s="562"/>
      <c r="D136" s="562"/>
      <c r="E136" s="139" t="s">
        <v>131</v>
      </c>
      <c r="F136" s="563"/>
      <c r="G136" s="563"/>
      <c r="H136" s="563"/>
      <c r="I136" s="563"/>
      <c r="J136" s="563"/>
      <c r="K136" s="140" t="s">
        <v>122</v>
      </c>
      <c r="L136" s="583"/>
      <c r="M136" s="584"/>
      <c r="N136" s="558"/>
      <c r="O136" s="559"/>
      <c r="P136" s="559"/>
      <c r="Q136" s="559"/>
      <c r="R136" s="559"/>
      <c r="S136" s="559"/>
      <c r="T136" s="585"/>
      <c r="U136" s="558"/>
      <c r="V136" s="559"/>
      <c r="W136" s="559"/>
      <c r="X136" s="559"/>
      <c r="Y136" s="559"/>
      <c r="Z136" s="559"/>
      <c r="AA136" s="585"/>
      <c r="AB136" s="558"/>
      <c r="AC136" s="559"/>
      <c r="AD136" s="559"/>
      <c r="AE136" s="559"/>
      <c r="AF136" s="559"/>
      <c r="AG136" s="559"/>
      <c r="AH136" s="559"/>
      <c r="AI136" s="560"/>
      <c r="AJ136" s="108"/>
      <c r="AK136" s="238"/>
      <c r="AL136" s="238"/>
      <c r="AM136" s="317"/>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c r="BY136" s="108"/>
      <c r="BZ136" s="108"/>
      <c r="CA136" s="108"/>
      <c r="CB136" s="108"/>
      <c r="CC136" s="108"/>
      <c r="CD136" s="108"/>
      <c r="CE136" s="108"/>
      <c r="CF136" s="108"/>
      <c r="CG136" s="108"/>
      <c r="CH136" s="108"/>
      <c r="CI136" s="108"/>
      <c r="CJ136" s="108"/>
      <c r="CK136" s="108"/>
    </row>
    <row r="137" spans="1:89" s="12" customFormat="1" ht="14.15" customHeight="1">
      <c r="A137" s="564" t="s">
        <v>174</v>
      </c>
      <c r="B137" s="567"/>
      <c r="C137" s="553"/>
      <c r="D137" s="553"/>
      <c r="E137" s="553"/>
      <c r="F137" s="553"/>
      <c r="G137" s="553"/>
      <c r="H137" s="553"/>
      <c r="I137" s="553"/>
      <c r="J137" s="553"/>
      <c r="K137" s="568"/>
      <c r="L137" s="571"/>
      <c r="M137" s="572"/>
      <c r="N137" s="552"/>
      <c r="O137" s="553"/>
      <c r="P137" s="553"/>
      <c r="Q137" s="553"/>
      <c r="R137" s="553"/>
      <c r="S137" s="553"/>
      <c r="T137" s="568"/>
      <c r="U137" s="552"/>
      <c r="V137" s="553"/>
      <c r="W137" s="553"/>
      <c r="X137" s="553"/>
      <c r="Y137" s="553"/>
      <c r="Z137" s="553"/>
      <c r="AA137" s="568"/>
      <c r="AB137" s="552"/>
      <c r="AC137" s="553"/>
      <c r="AD137" s="553"/>
      <c r="AE137" s="553"/>
      <c r="AF137" s="553"/>
      <c r="AG137" s="553"/>
      <c r="AH137" s="553"/>
      <c r="AI137" s="554"/>
      <c r="AJ137" s="108"/>
      <c r="AK137" s="238"/>
      <c r="AL137" s="238"/>
      <c r="AM137" s="317"/>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108"/>
      <c r="BZ137" s="108"/>
      <c r="CA137" s="108"/>
      <c r="CB137" s="108"/>
      <c r="CC137" s="108"/>
      <c r="CD137" s="108"/>
      <c r="CE137" s="108"/>
      <c r="CF137" s="108"/>
      <c r="CG137" s="108"/>
      <c r="CH137" s="108"/>
      <c r="CI137" s="108"/>
      <c r="CJ137" s="108"/>
      <c r="CK137" s="108"/>
    </row>
    <row r="138" spans="1:89" s="12" customFormat="1" ht="14.15" customHeight="1">
      <c r="A138" s="565"/>
      <c r="B138" s="569"/>
      <c r="C138" s="556"/>
      <c r="D138" s="556"/>
      <c r="E138" s="556"/>
      <c r="F138" s="556"/>
      <c r="G138" s="556"/>
      <c r="H138" s="556"/>
      <c r="I138" s="556"/>
      <c r="J138" s="556"/>
      <c r="K138" s="570"/>
      <c r="L138" s="573"/>
      <c r="M138" s="574"/>
      <c r="N138" s="555"/>
      <c r="O138" s="556"/>
      <c r="P138" s="556"/>
      <c r="Q138" s="556"/>
      <c r="R138" s="556"/>
      <c r="S138" s="556"/>
      <c r="T138" s="570"/>
      <c r="U138" s="555"/>
      <c r="V138" s="556"/>
      <c r="W138" s="556"/>
      <c r="X138" s="556"/>
      <c r="Y138" s="556"/>
      <c r="Z138" s="556"/>
      <c r="AA138" s="570"/>
      <c r="AB138" s="555"/>
      <c r="AC138" s="556"/>
      <c r="AD138" s="556"/>
      <c r="AE138" s="556"/>
      <c r="AF138" s="556"/>
      <c r="AG138" s="556"/>
      <c r="AH138" s="556"/>
      <c r="AI138" s="557"/>
      <c r="AJ138" s="108"/>
      <c r="AK138" s="238"/>
      <c r="AL138" s="238"/>
      <c r="AM138" s="317"/>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c r="BY138" s="108"/>
      <c r="BZ138" s="108"/>
      <c r="CA138" s="108"/>
      <c r="CB138" s="108"/>
      <c r="CC138" s="108"/>
      <c r="CD138" s="108"/>
      <c r="CE138" s="108"/>
      <c r="CF138" s="108"/>
      <c r="CG138" s="108"/>
      <c r="CH138" s="108"/>
      <c r="CI138" s="108"/>
      <c r="CJ138" s="108"/>
      <c r="CK138" s="108"/>
    </row>
    <row r="139" spans="1:89" s="12" customFormat="1" ht="14.15" customHeight="1">
      <c r="A139" s="565"/>
      <c r="B139" s="569"/>
      <c r="C139" s="556"/>
      <c r="D139" s="556"/>
      <c r="E139" s="556"/>
      <c r="F139" s="556"/>
      <c r="G139" s="556"/>
      <c r="H139" s="556"/>
      <c r="I139" s="556"/>
      <c r="J139" s="556"/>
      <c r="K139" s="570"/>
      <c r="L139" s="573"/>
      <c r="M139" s="574"/>
      <c r="N139" s="555"/>
      <c r="O139" s="556"/>
      <c r="P139" s="556"/>
      <c r="Q139" s="556"/>
      <c r="R139" s="556"/>
      <c r="S139" s="556"/>
      <c r="T139" s="570"/>
      <c r="U139" s="555"/>
      <c r="V139" s="556"/>
      <c r="W139" s="556"/>
      <c r="X139" s="556"/>
      <c r="Y139" s="556"/>
      <c r="Z139" s="556"/>
      <c r="AA139" s="570"/>
      <c r="AB139" s="555"/>
      <c r="AC139" s="556"/>
      <c r="AD139" s="556"/>
      <c r="AE139" s="556"/>
      <c r="AF139" s="556"/>
      <c r="AG139" s="556"/>
      <c r="AH139" s="556"/>
      <c r="AI139" s="557"/>
      <c r="AJ139" s="108"/>
      <c r="AK139" s="238"/>
      <c r="AL139" s="238"/>
      <c r="AM139" s="317"/>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108"/>
      <c r="BZ139" s="108"/>
      <c r="CA139" s="108"/>
      <c r="CB139" s="108"/>
      <c r="CC139" s="108"/>
      <c r="CD139" s="108"/>
      <c r="CE139" s="108"/>
      <c r="CF139" s="108"/>
      <c r="CG139" s="108"/>
      <c r="CH139" s="108"/>
      <c r="CI139" s="108"/>
      <c r="CJ139" s="108"/>
      <c r="CK139" s="108"/>
    </row>
    <row r="140" spans="1:89" s="12" customFormat="1" ht="14.15" customHeight="1">
      <c r="A140" s="565"/>
      <c r="B140" s="569"/>
      <c r="C140" s="556"/>
      <c r="D140" s="556"/>
      <c r="E140" s="556"/>
      <c r="F140" s="556"/>
      <c r="G140" s="556"/>
      <c r="H140" s="556"/>
      <c r="I140" s="556"/>
      <c r="J140" s="556"/>
      <c r="K140" s="570"/>
      <c r="L140" s="573"/>
      <c r="M140" s="574"/>
      <c r="N140" s="555"/>
      <c r="O140" s="556"/>
      <c r="P140" s="556"/>
      <c r="Q140" s="556"/>
      <c r="R140" s="556"/>
      <c r="S140" s="556"/>
      <c r="T140" s="570"/>
      <c r="U140" s="555"/>
      <c r="V140" s="556"/>
      <c r="W140" s="556"/>
      <c r="X140" s="556"/>
      <c r="Y140" s="556"/>
      <c r="Z140" s="556"/>
      <c r="AA140" s="570"/>
      <c r="AB140" s="555"/>
      <c r="AC140" s="556"/>
      <c r="AD140" s="556"/>
      <c r="AE140" s="556"/>
      <c r="AF140" s="556"/>
      <c r="AG140" s="556"/>
      <c r="AH140" s="556"/>
      <c r="AI140" s="557"/>
      <c r="AJ140" s="108"/>
      <c r="AK140" s="238"/>
      <c r="AL140" s="238"/>
      <c r="AM140" s="317"/>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108"/>
      <c r="BZ140" s="108"/>
      <c r="CA140" s="108"/>
      <c r="CB140" s="108"/>
      <c r="CC140" s="108"/>
      <c r="CD140" s="108"/>
      <c r="CE140" s="108"/>
      <c r="CF140" s="108"/>
      <c r="CG140" s="108"/>
      <c r="CH140" s="108"/>
      <c r="CI140" s="108"/>
      <c r="CJ140" s="108"/>
      <c r="CK140" s="108"/>
    </row>
    <row r="141" spans="1:89" s="12" customFormat="1" ht="14.15" customHeight="1" thickBot="1">
      <c r="A141" s="566"/>
      <c r="B141" s="581" t="s">
        <v>170</v>
      </c>
      <c r="C141" s="582"/>
      <c r="D141" s="582"/>
      <c r="E141" s="141" t="s">
        <v>131</v>
      </c>
      <c r="F141" s="549"/>
      <c r="G141" s="549"/>
      <c r="H141" s="549"/>
      <c r="I141" s="549"/>
      <c r="J141" s="549"/>
      <c r="K141" s="142" t="s">
        <v>122</v>
      </c>
      <c r="L141" s="575"/>
      <c r="M141" s="576"/>
      <c r="N141" s="577"/>
      <c r="O141" s="578"/>
      <c r="P141" s="578"/>
      <c r="Q141" s="578"/>
      <c r="R141" s="578"/>
      <c r="S141" s="578"/>
      <c r="T141" s="579"/>
      <c r="U141" s="577"/>
      <c r="V141" s="578"/>
      <c r="W141" s="578"/>
      <c r="X141" s="578"/>
      <c r="Y141" s="578"/>
      <c r="Z141" s="578"/>
      <c r="AA141" s="579"/>
      <c r="AB141" s="577"/>
      <c r="AC141" s="578"/>
      <c r="AD141" s="578"/>
      <c r="AE141" s="578"/>
      <c r="AF141" s="578"/>
      <c r="AG141" s="578"/>
      <c r="AH141" s="578"/>
      <c r="AI141" s="580"/>
      <c r="AJ141" s="108"/>
      <c r="AK141" s="238"/>
      <c r="AL141" s="238"/>
      <c r="AM141" s="317"/>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108"/>
      <c r="BZ141" s="108"/>
      <c r="CA141" s="108"/>
      <c r="CB141" s="108"/>
      <c r="CC141" s="108"/>
      <c r="CD141" s="108"/>
      <c r="CE141" s="108"/>
      <c r="CF141" s="108"/>
      <c r="CG141" s="108"/>
      <c r="CH141" s="108"/>
      <c r="CI141" s="108"/>
      <c r="CJ141" s="108"/>
      <c r="CK141" s="108"/>
    </row>
    <row r="142" spans="1:89" s="10" customFormat="1" ht="8.25" customHeight="1">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238"/>
      <c r="AL142" s="238"/>
      <c r="AM142" s="315"/>
      <c r="AN142" s="111"/>
      <c r="AO142" s="111"/>
      <c r="AP142" s="111"/>
      <c r="AQ142" s="111"/>
      <c r="AR142" s="111"/>
      <c r="AS142" s="111"/>
      <c r="AT142" s="111"/>
      <c r="AU142" s="111"/>
      <c r="AV142" s="111"/>
      <c r="AW142" s="111"/>
      <c r="AX142" s="111"/>
      <c r="AY142" s="111"/>
      <c r="AZ142" s="111"/>
      <c r="BA142" s="111"/>
      <c r="BB142" s="111"/>
      <c r="BC142" s="111"/>
      <c r="BD142" s="111"/>
      <c r="BE142" s="111"/>
      <c r="BF142" s="111"/>
      <c r="BG142" s="111"/>
      <c r="BH142" s="111"/>
      <c r="BI142" s="111"/>
      <c r="BJ142" s="111"/>
      <c r="BK142" s="111"/>
      <c r="BL142" s="111"/>
      <c r="BM142" s="111"/>
      <c r="BN142" s="111"/>
      <c r="BO142" s="111"/>
      <c r="BP142" s="111"/>
      <c r="BQ142" s="111"/>
      <c r="BR142" s="111"/>
      <c r="BS142" s="111"/>
      <c r="BT142" s="111"/>
      <c r="BU142" s="111"/>
      <c r="BV142" s="111"/>
      <c r="BW142" s="111"/>
      <c r="BX142" s="111"/>
      <c r="BY142" s="111"/>
      <c r="BZ142" s="111"/>
      <c r="CA142" s="111"/>
      <c r="CB142" s="111"/>
      <c r="CC142" s="111"/>
      <c r="CD142" s="111"/>
      <c r="CE142" s="111"/>
      <c r="CF142" s="111"/>
      <c r="CG142" s="111"/>
      <c r="CH142" s="111"/>
      <c r="CI142" s="111"/>
      <c r="CJ142" s="111"/>
      <c r="CK142" s="111"/>
    </row>
    <row r="143" spans="1:89" ht="17.149999999999999" customHeight="1">
      <c r="Q143" s="550" t="s">
        <v>283</v>
      </c>
      <c r="R143" s="551"/>
      <c r="S143" s="551"/>
      <c r="T143" s="551"/>
      <c r="U143" s="551"/>
      <c r="V143" s="551"/>
      <c r="W143" s="551"/>
      <c r="X143" s="551"/>
      <c r="Y143" s="551"/>
      <c r="Z143" s="551"/>
      <c r="AA143" s="551"/>
      <c r="AB143" s="551"/>
      <c r="AC143" s="551"/>
      <c r="AD143" s="551"/>
      <c r="AE143" s="551"/>
      <c r="AF143" s="551"/>
      <c r="AG143" s="551"/>
      <c r="AH143" s="551"/>
      <c r="AI143" s="551"/>
    </row>
    <row r="144" spans="1:89" ht="17.149999999999999" customHeight="1">
      <c r="Q144" s="551"/>
      <c r="R144" s="551"/>
      <c r="S144" s="551"/>
      <c r="T144" s="551"/>
      <c r="U144" s="551"/>
      <c r="V144" s="551"/>
      <c r="W144" s="551"/>
      <c r="X144" s="551"/>
      <c r="Y144" s="551"/>
      <c r="Z144" s="551"/>
      <c r="AA144" s="551"/>
      <c r="AB144" s="551"/>
      <c r="AC144" s="551"/>
      <c r="AD144" s="551"/>
      <c r="AE144" s="551"/>
      <c r="AF144" s="551"/>
      <c r="AG144" s="551"/>
      <c r="AH144" s="551"/>
      <c r="AI144" s="551"/>
    </row>
  </sheetData>
  <sheetProtection algorithmName="SHA-512" hashValue="Dtn+5yi1A5hFGz/fuIsCSm31RvA+f0YyBO9y6TOLp6NbQWS1kUruyD86mihiYtX8/Hq+FeShfeCVEe45sqjFiQ==" saltValue="uR/g9BuqgI3ZbrPfih7vlQ==" spinCount="100000" sheet="1" formatCells="0" formatColumns="0" formatRows="0" selectLockedCells="1"/>
  <mergeCells count="340">
    <mergeCell ref="A2:O2"/>
    <mergeCell ref="V2:Y2"/>
    <mergeCell ref="Z2:AI2"/>
    <mergeCell ref="A3:AI3"/>
    <mergeCell ref="A4:H4"/>
    <mergeCell ref="I4:S4"/>
    <mergeCell ref="T4:X4"/>
    <mergeCell ref="Y4:AI4"/>
    <mergeCell ref="AB5:AB7"/>
    <mergeCell ref="AC5:AD7"/>
    <mergeCell ref="AE5:AE7"/>
    <mergeCell ref="AF5:AG7"/>
    <mergeCell ref="AH5:AI7"/>
    <mergeCell ref="I7:J7"/>
    <mergeCell ref="L7:M7"/>
    <mergeCell ref="A5:H7"/>
    <mergeCell ref="I5:J5"/>
    <mergeCell ref="M5:N5"/>
    <mergeCell ref="T5:X7"/>
    <mergeCell ref="Y5:Z7"/>
    <mergeCell ref="AA5:AA7"/>
    <mergeCell ref="B9:AI9"/>
    <mergeCell ref="A10:B21"/>
    <mergeCell ref="C10:C12"/>
    <mergeCell ref="D10:H12"/>
    <mergeCell ref="J10:R10"/>
    <mergeCell ref="T10:X11"/>
    <mergeCell ref="Y10:AI11"/>
    <mergeCell ref="I11:S12"/>
    <mergeCell ref="T12:X12"/>
    <mergeCell ref="Y12:Z12"/>
    <mergeCell ref="AC12:AD12"/>
    <mergeCell ref="AF12:AG12"/>
    <mergeCell ref="C13:C15"/>
    <mergeCell ref="D13:H15"/>
    <mergeCell ref="J13:R13"/>
    <mergeCell ref="T13:X14"/>
    <mergeCell ref="Y13:AI14"/>
    <mergeCell ref="I14:S15"/>
    <mergeCell ref="T15:X15"/>
    <mergeCell ref="Y15:Z15"/>
    <mergeCell ref="AC15:AD15"/>
    <mergeCell ref="AF15:AG15"/>
    <mergeCell ref="C16:C18"/>
    <mergeCell ref="D16:H18"/>
    <mergeCell ref="J16:R16"/>
    <mergeCell ref="T16:X17"/>
    <mergeCell ref="Y16:AI17"/>
    <mergeCell ref="I17:S18"/>
    <mergeCell ref="T18:X18"/>
    <mergeCell ref="Y18:Z18"/>
    <mergeCell ref="AC18:AD18"/>
    <mergeCell ref="AF18:AG18"/>
    <mergeCell ref="C19:C21"/>
    <mergeCell ref="D19:H21"/>
    <mergeCell ref="J19:R19"/>
    <mergeCell ref="T19:X20"/>
    <mergeCell ref="Y19:AI20"/>
    <mergeCell ref="I20:S21"/>
    <mergeCell ref="T21:X21"/>
    <mergeCell ref="Y21:Z21"/>
    <mergeCell ref="L26:M26"/>
    <mergeCell ref="N26:T26"/>
    <mergeCell ref="U26:AA26"/>
    <mergeCell ref="AC21:AD21"/>
    <mergeCell ref="AF21:AG21"/>
    <mergeCell ref="C22:J22"/>
    <mergeCell ref="B23:AI23"/>
    <mergeCell ref="A24:K24"/>
    <mergeCell ref="L24:AI24"/>
    <mergeCell ref="A32:A36"/>
    <mergeCell ref="B32:K35"/>
    <mergeCell ref="L32:M36"/>
    <mergeCell ref="N32:T36"/>
    <mergeCell ref="U32:AA36"/>
    <mergeCell ref="AB32:AI36"/>
    <mergeCell ref="B36:D36"/>
    <mergeCell ref="F36:J36"/>
    <mergeCell ref="AB26:AI26"/>
    <mergeCell ref="A27:A31"/>
    <mergeCell ref="B27:K30"/>
    <mergeCell ref="L27:M31"/>
    <mergeCell ref="N27:T31"/>
    <mergeCell ref="U27:AA31"/>
    <mergeCell ref="AB27:AI31"/>
    <mergeCell ref="B31:D31"/>
    <mergeCell ref="F31:J31"/>
    <mergeCell ref="A25:A26"/>
    <mergeCell ref="B25:K25"/>
    <mergeCell ref="L25:M25"/>
    <mergeCell ref="N25:T25"/>
    <mergeCell ref="U25:AA25"/>
    <mergeCell ref="AB25:AI25"/>
    <mergeCell ref="B26:K26"/>
    <mergeCell ref="A42:A46"/>
    <mergeCell ref="B42:K45"/>
    <mergeCell ref="L42:M46"/>
    <mergeCell ref="N42:T46"/>
    <mergeCell ref="U42:AA46"/>
    <mergeCell ref="AB42:AI46"/>
    <mergeCell ref="B46:D46"/>
    <mergeCell ref="F46:J46"/>
    <mergeCell ref="A37:A41"/>
    <mergeCell ref="B37:K40"/>
    <mergeCell ref="L37:M41"/>
    <mergeCell ref="N37:T41"/>
    <mergeCell ref="U37:AA41"/>
    <mergeCell ref="AB37:AI41"/>
    <mergeCell ref="B41:D41"/>
    <mergeCell ref="F41:J41"/>
    <mergeCell ref="A53:I53"/>
    <mergeCell ref="K53:L53"/>
    <mergeCell ref="O53:P53"/>
    <mergeCell ref="Q53:AI54"/>
    <mergeCell ref="A56:O56"/>
    <mergeCell ref="B57:AI57"/>
    <mergeCell ref="A47:A51"/>
    <mergeCell ref="B47:K50"/>
    <mergeCell ref="L47:M51"/>
    <mergeCell ref="N47:T51"/>
    <mergeCell ref="U47:AA51"/>
    <mergeCell ref="AB47:AI51"/>
    <mergeCell ref="B51:D51"/>
    <mergeCell ref="F51:J51"/>
    <mergeCell ref="A58:C59"/>
    <mergeCell ref="D58:I59"/>
    <mergeCell ref="J58:V59"/>
    <mergeCell ref="W58:AI59"/>
    <mergeCell ref="A60:C63"/>
    <mergeCell ref="D60:E60"/>
    <mergeCell ref="F60:I60"/>
    <mergeCell ref="J60:V63"/>
    <mergeCell ref="X60:AI60"/>
    <mergeCell ref="D61:E61"/>
    <mergeCell ref="F61:I61"/>
    <mergeCell ref="X61:AI61"/>
    <mergeCell ref="D62:E62"/>
    <mergeCell ref="F62:I62"/>
    <mergeCell ref="W62:W63"/>
    <mergeCell ref="X62:AI62"/>
    <mergeCell ref="D63:E63"/>
    <mergeCell ref="F63:I63"/>
    <mergeCell ref="X63:AD63"/>
    <mergeCell ref="AE63:AF63"/>
    <mergeCell ref="AH63:AI63"/>
    <mergeCell ref="A64:C67"/>
    <mergeCell ref="D64:E64"/>
    <mergeCell ref="F64:I64"/>
    <mergeCell ref="J64:V67"/>
    <mergeCell ref="X64:AI64"/>
    <mergeCell ref="D65:E65"/>
    <mergeCell ref="F65:I65"/>
    <mergeCell ref="X65:AI65"/>
    <mergeCell ref="D66:E66"/>
    <mergeCell ref="F66:I66"/>
    <mergeCell ref="W66:W67"/>
    <mergeCell ref="X66:AI66"/>
    <mergeCell ref="D67:E67"/>
    <mergeCell ref="F67:I67"/>
    <mergeCell ref="X67:AD67"/>
    <mergeCell ref="AE67:AF67"/>
    <mergeCell ref="AH67:AI67"/>
    <mergeCell ref="W70:W71"/>
    <mergeCell ref="X70:AI70"/>
    <mergeCell ref="D71:E71"/>
    <mergeCell ref="F71:I71"/>
    <mergeCell ref="X71:AD71"/>
    <mergeCell ref="AE71:AF71"/>
    <mergeCell ref="AH71:AI71"/>
    <mergeCell ref="A68:C71"/>
    <mergeCell ref="D68:E68"/>
    <mergeCell ref="F68:I68"/>
    <mergeCell ref="J68:V71"/>
    <mergeCell ref="X68:AI68"/>
    <mergeCell ref="D69:E69"/>
    <mergeCell ref="F69:I69"/>
    <mergeCell ref="X69:AI69"/>
    <mergeCell ref="D70:E70"/>
    <mergeCell ref="F70:I70"/>
    <mergeCell ref="F78:I78"/>
    <mergeCell ref="W74:W75"/>
    <mergeCell ref="X74:AI74"/>
    <mergeCell ref="D75:E75"/>
    <mergeCell ref="F75:I75"/>
    <mergeCell ref="X75:AD75"/>
    <mergeCell ref="AE75:AF75"/>
    <mergeCell ref="AH75:AI75"/>
    <mergeCell ref="A72:C75"/>
    <mergeCell ref="D72:E72"/>
    <mergeCell ref="F72:I72"/>
    <mergeCell ref="J72:V75"/>
    <mergeCell ref="X72:AI72"/>
    <mergeCell ref="D73:E73"/>
    <mergeCell ref="F73:I73"/>
    <mergeCell ref="X73:AI73"/>
    <mergeCell ref="D74:E74"/>
    <mergeCell ref="F74:I74"/>
    <mergeCell ref="B81:AI81"/>
    <mergeCell ref="A82:AI82"/>
    <mergeCell ref="A83:AI85"/>
    <mergeCell ref="A86:AI86"/>
    <mergeCell ref="A87:AI89"/>
    <mergeCell ref="A92:O92"/>
    <mergeCell ref="V92:Y92"/>
    <mergeCell ref="Z92:AI92"/>
    <mergeCell ref="W78:W79"/>
    <mergeCell ref="X78:AI78"/>
    <mergeCell ref="D79:E79"/>
    <mergeCell ref="F79:I79"/>
    <mergeCell ref="X79:AD79"/>
    <mergeCell ref="AE79:AF79"/>
    <mergeCell ref="AH79:AI79"/>
    <mergeCell ref="A76:C79"/>
    <mergeCell ref="D76:E76"/>
    <mergeCell ref="F76:I76"/>
    <mergeCell ref="J76:V79"/>
    <mergeCell ref="X76:AI76"/>
    <mergeCell ref="D77:E77"/>
    <mergeCell ref="F77:I77"/>
    <mergeCell ref="X77:AI77"/>
    <mergeCell ref="D78:E78"/>
    <mergeCell ref="A93:AI93"/>
    <mergeCell ref="A94:H94"/>
    <mergeCell ref="I94:S94"/>
    <mergeCell ref="T94:X94"/>
    <mergeCell ref="Y94:AI94"/>
    <mergeCell ref="A95:H97"/>
    <mergeCell ref="I95:J95"/>
    <mergeCell ref="M95:N95"/>
    <mergeCell ref="T95:X97"/>
    <mergeCell ref="Y95:Z97"/>
    <mergeCell ref="I97:J97"/>
    <mergeCell ref="L97:M97"/>
    <mergeCell ref="B99:AI99"/>
    <mergeCell ref="A100:B111"/>
    <mergeCell ref="C100:C102"/>
    <mergeCell ref="D100:H102"/>
    <mergeCell ref="J100:R100"/>
    <mergeCell ref="T100:X101"/>
    <mergeCell ref="Y100:AI101"/>
    <mergeCell ref="I101:S102"/>
    <mergeCell ref="AA95:AA97"/>
    <mergeCell ref="AB95:AB97"/>
    <mergeCell ref="AC95:AD97"/>
    <mergeCell ref="AE95:AE97"/>
    <mergeCell ref="AF95:AG97"/>
    <mergeCell ref="AH95:AI97"/>
    <mergeCell ref="T102:X102"/>
    <mergeCell ref="Y102:Z102"/>
    <mergeCell ref="AC102:AD102"/>
    <mergeCell ref="AF102:AG102"/>
    <mergeCell ref="C103:C105"/>
    <mergeCell ref="D103:H105"/>
    <mergeCell ref="J103:R103"/>
    <mergeCell ref="T103:X104"/>
    <mergeCell ref="Y103:AI104"/>
    <mergeCell ref="I104:S105"/>
    <mergeCell ref="T105:X105"/>
    <mergeCell ref="Y105:Z105"/>
    <mergeCell ref="AC105:AD105"/>
    <mergeCell ref="AF105:AG105"/>
    <mergeCell ref="C106:C108"/>
    <mergeCell ref="D106:H108"/>
    <mergeCell ref="J106:R106"/>
    <mergeCell ref="T106:X107"/>
    <mergeCell ref="Y106:AI107"/>
    <mergeCell ref="I107:S108"/>
    <mergeCell ref="T111:X111"/>
    <mergeCell ref="Y111:Z111"/>
    <mergeCell ref="AC111:AD111"/>
    <mergeCell ref="AF111:AG111"/>
    <mergeCell ref="C112:J112"/>
    <mergeCell ref="B113:AI113"/>
    <mergeCell ref="T108:X108"/>
    <mergeCell ref="Y108:Z108"/>
    <mergeCell ref="AC108:AD108"/>
    <mergeCell ref="AF108:AG108"/>
    <mergeCell ref="C109:C111"/>
    <mergeCell ref="D109:H111"/>
    <mergeCell ref="J109:R109"/>
    <mergeCell ref="T109:X110"/>
    <mergeCell ref="Y109:AI110"/>
    <mergeCell ref="I110:S111"/>
    <mergeCell ref="A114:K114"/>
    <mergeCell ref="L114:AI114"/>
    <mergeCell ref="A115:A116"/>
    <mergeCell ref="B115:K115"/>
    <mergeCell ref="L115:M115"/>
    <mergeCell ref="N115:T115"/>
    <mergeCell ref="U115:AA115"/>
    <mergeCell ref="AB115:AI115"/>
    <mergeCell ref="B116:K116"/>
    <mergeCell ref="L116:M116"/>
    <mergeCell ref="N116:T116"/>
    <mergeCell ref="U116:AA116"/>
    <mergeCell ref="AB116:AI116"/>
    <mergeCell ref="A117:A121"/>
    <mergeCell ref="B117:K120"/>
    <mergeCell ref="L117:M121"/>
    <mergeCell ref="N117:T121"/>
    <mergeCell ref="U117:AA121"/>
    <mergeCell ref="AB117:AI121"/>
    <mergeCell ref="B121:D121"/>
    <mergeCell ref="A127:A131"/>
    <mergeCell ref="B127:K130"/>
    <mergeCell ref="L127:M131"/>
    <mergeCell ref="N127:T131"/>
    <mergeCell ref="U127:AA131"/>
    <mergeCell ref="AB127:AI131"/>
    <mergeCell ref="B131:D131"/>
    <mergeCell ref="F121:J121"/>
    <mergeCell ref="A122:A126"/>
    <mergeCell ref="B122:K125"/>
    <mergeCell ref="L122:M126"/>
    <mergeCell ref="N122:T126"/>
    <mergeCell ref="U122:AA126"/>
    <mergeCell ref="A1:O1"/>
    <mergeCell ref="A55:O55"/>
    <mergeCell ref="A91:O91"/>
    <mergeCell ref="F141:J141"/>
    <mergeCell ref="Q143:AI144"/>
    <mergeCell ref="AB132:AI136"/>
    <mergeCell ref="B136:D136"/>
    <mergeCell ref="F136:J136"/>
    <mergeCell ref="A137:A141"/>
    <mergeCell ref="B137:K140"/>
    <mergeCell ref="L137:M141"/>
    <mergeCell ref="N137:T141"/>
    <mergeCell ref="U137:AA141"/>
    <mergeCell ref="AB137:AI141"/>
    <mergeCell ref="B141:D141"/>
    <mergeCell ref="F131:J131"/>
    <mergeCell ref="A132:A136"/>
    <mergeCell ref="B132:K135"/>
    <mergeCell ref="L132:M136"/>
    <mergeCell ref="N132:T136"/>
    <mergeCell ref="U132:AA136"/>
    <mergeCell ref="AB122:AI126"/>
    <mergeCell ref="B126:D126"/>
    <mergeCell ref="F126:J126"/>
  </mergeCells>
  <phoneticPr fontId="12"/>
  <conditionalFormatting sqref="A83">
    <cfRule type="containsBlanks" dxfId="129" priority="25">
      <formula>LEN(TRIM(A83))=0</formula>
    </cfRule>
  </conditionalFormatting>
  <conditionalFormatting sqref="A87">
    <cfRule type="containsBlanks" dxfId="128" priority="26">
      <formula>LEN(TRIM(A87))=0</formula>
    </cfRule>
  </conditionalFormatting>
  <conditionalFormatting sqref="B27 B32 B37 B42 B47">
    <cfRule type="containsBlanks" dxfId="127" priority="8">
      <formula>LEN(TRIM(B27))=0</formula>
    </cfRule>
  </conditionalFormatting>
  <conditionalFormatting sqref="B117 B122 B127 B132 B137">
    <cfRule type="containsBlanks" dxfId="126" priority="33">
      <formula>LEN(TRIM(B117))=0</formula>
    </cfRule>
  </conditionalFormatting>
  <conditionalFormatting sqref="D60:D63">
    <cfRule type="expression" dxfId="125" priority="12">
      <formula>COUNTIF($AK$60:$AK$63,FALSE)=4</formula>
    </cfRule>
  </conditionalFormatting>
  <conditionalFormatting sqref="D64:E67">
    <cfRule type="expression" dxfId="124" priority="14">
      <formula>COUNTIF($AK$64:$AK$67,FALSE)=4</formula>
    </cfRule>
  </conditionalFormatting>
  <conditionalFormatting sqref="D68:E71">
    <cfRule type="expression" dxfId="123" priority="16">
      <formula>COUNTIF($AK$68:$AK$71,FALSE)=4</formula>
    </cfRule>
  </conditionalFormatting>
  <conditionalFormatting sqref="D72:E75">
    <cfRule type="expression" dxfId="122" priority="18">
      <formula>COUNTIF($AK$72:$AK$75,FALSE)=4</formula>
    </cfRule>
  </conditionalFormatting>
  <conditionalFormatting sqref="D76:E79">
    <cfRule type="expression" dxfId="121" priority="20">
      <formula>COUNTIF($AK$76:$AK$79,FALSE)=4</formula>
    </cfRule>
  </conditionalFormatting>
  <conditionalFormatting sqref="F31 F36 F41 F46 F51">
    <cfRule type="containsBlanks" dxfId="120" priority="9">
      <formula>LEN(TRIM(F31))=0</formula>
    </cfRule>
  </conditionalFormatting>
  <conditionalFormatting sqref="F121 F126 F131 F136 F141">
    <cfRule type="containsBlanks" dxfId="119" priority="34">
      <formula>LEN(TRIM(F121))=0</formula>
    </cfRule>
  </conditionalFormatting>
  <conditionalFormatting sqref="I4">
    <cfRule type="containsBlanks" dxfId="118" priority="1">
      <formula>LEN(TRIM(I4))=0</formula>
    </cfRule>
  </conditionalFormatting>
  <conditionalFormatting sqref="J10 I11 J13 I14 J16 I17 J19 I20">
    <cfRule type="containsBlanks" dxfId="117" priority="5">
      <formula>LEN(TRIM(I10))=0</formula>
    </cfRule>
  </conditionalFormatting>
  <conditionalFormatting sqref="J60 J64 J68 J72 J76">
    <cfRule type="containsBlanks" dxfId="116" priority="22">
      <formula>LEN(TRIM(J60))=0</formula>
    </cfRule>
  </conditionalFormatting>
  <conditionalFormatting sqref="J100 I101 J103 I104 J106 I107 J109 I110">
    <cfRule type="containsBlanks" dxfId="115" priority="30">
      <formula>LEN(TRIM(I100))=0</formula>
    </cfRule>
  </conditionalFormatting>
  <conditionalFormatting sqref="J53:P53">
    <cfRule type="expression" dxfId="114" priority="11">
      <formula>COUNTIF($AK$53:$AL$53,FALSE)&lt;&gt;1</formula>
    </cfRule>
  </conditionalFormatting>
  <conditionalFormatting sqref="K5 M5 P5 N7 P7 R7">
    <cfRule type="containsBlanks" dxfId="113" priority="3">
      <formula>LEN(TRIM(K5))=0</formula>
    </cfRule>
  </conditionalFormatting>
  <conditionalFormatting sqref="K95 M95 P95 N97 P97 R97">
    <cfRule type="containsBlanks" dxfId="112" priority="28">
      <formula>LEN(TRIM(K95))=0</formula>
    </cfRule>
  </conditionalFormatting>
  <conditionalFormatting sqref="L27:AI51">
    <cfRule type="containsBlanks" dxfId="111" priority="10">
      <formula>LEN(TRIM(L27))=0</formula>
    </cfRule>
  </conditionalFormatting>
  <conditionalFormatting sqref="L117:AI141">
    <cfRule type="containsBlanks" dxfId="110" priority="35">
      <formula>LEN(TRIM(L117))=0</formula>
    </cfRule>
  </conditionalFormatting>
  <conditionalFormatting sqref="W60:W63">
    <cfRule type="expression" dxfId="109" priority="13">
      <formula>COUNTIF($AL$60:$AL$62,FALSE)=3</formula>
    </cfRule>
  </conditionalFormatting>
  <conditionalFormatting sqref="W64:W67">
    <cfRule type="expression" dxfId="108" priority="15">
      <formula>COUNTIF($AL$64:$AL$66,FALSE)=3</formula>
    </cfRule>
  </conditionalFormatting>
  <conditionalFormatting sqref="W68:W71">
    <cfRule type="expression" dxfId="107" priority="17">
      <formula>COUNTIF($AL$68:$AL$70,FALSE)=3</formula>
    </cfRule>
  </conditionalFormatting>
  <conditionalFormatting sqref="W72:W75">
    <cfRule type="expression" dxfId="106" priority="19">
      <formula>COUNTIF($AL$72:$AL$74,FALSE)=3</formula>
    </cfRule>
  </conditionalFormatting>
  <conditionalFormatting sqref="W76:W79">
    <cfRule type="expression" dxfId="105" priority="21">
      <formula>COUNTIF($AL$76:$AL$79,FALSE)=3</formula>
    </cfRule>
  </conditionalFormatting>
  <conditionalFormatting sqref="Y4">
    <cfRule type="containsBlanks" dxfId="104" priority="2">
      <formula>LEN(TRIM(Y4))=0</formula>
    </cfRule>
  </conditionalFormatting>
  <conditionalFormatting sqref="Y10 Y13 Y16 Y19">
    <cfRule type="containsBlanks" dxfId="103" priority="6">
      <formula>LEN(TRIM(Y10))=0</formula>
    </cfRule>
  </conditionalFormatting>
  <conditionalFormatting sqref="Y94">
    <cfRule type="containsBlanks" dxfId="102" priority="27">
      <formula>LEN(TRIM(Y94))=0</formula>
    </cfRule>
  </conditionalFormatting>
  <conditionalFormatting sqref="Y100:AI101 Y103:AI104 Y106:AI107 Y109:AI110">
    <cfRule type="containsBlanks" dxfId="101" priority="31">
      <formula>LEN(TRIM(Y100))=0</formula>
    </cfRule>
  </conditionalFormatting>
  <conditionalFormatting sqref="AA5 AC5 AF5">
    <cfRule type="containsBlanks" dxfId="100" priority="4">
      <formula>LEN(TRIM(AA5))=0</formula>
    </cfRule>
  </conditionalFormatting>
  <conditionalFormatting sqref="AA12 AC12 AF12 AA15 AC15:AD15 AF15:AG15 AA18 AC18:AD18 AF18:AG18 AA21 AC21:AD21 AF21:AG21">
    <cfRule type="containsBlanks" dxfId="99" priority="7">
      <formula>LEN(TRIM(AA12))=0</formula>
    </cfRule>
  </conditionalFormatting>
  <conditionalFormatting sqref="AA95 AC95 AF95">
    <cfRule type="containsBlanks" dxfId="98" priority="29">
      <formula>LEN(TRIM(AA95))=0</formula>
    </cfRule>
  </conditionalFormatting>
  <conditionalFormatting sqref="AA102 AC102:AD102 AF102:AG102 AA105 AC105:AD105 AF105:AG105 AA108 AC108:AD108 AF108:AG108 AA111 AC111:AD111 AF111:AG111">
    <cfRule type="containsBlanks" dxfId="97" priority="32">
      <formula>LEN(TRIM(AA102))=0</formula>
    </cfRule>
  </conditionalFormatting>
  <conditionalFormatting sqref="AE63 AH63 AE67 AH67 AE71 AH71 AE75:AF75 AH75 AE79 AH79">
    <cfRule type="notContainsBlanks" priority="23" stopIfTrue="1">
      <formula>LEN(TRIM(AE63))&gt;0</formula>
    </cfRule>
    <cfRule type="expression" dxfId="96" priority="24">
      <formula>$AL62=TRUE</formula>
    </cfRule>
  </conditionalFormatting>
  <dataValidations count="3">
    <dataValidation imeMode="halfKatakana" allowBlank="1" showInputMessage="1" showErrorMessage="1" sqref="J10:R10 J13:R13 J16:R16 J19:R19 J100:R100 J103:R103 J106:R106 J109:R109" xr:uid="{5906D2CC-F58E-4055-9EE4-5652DDB63242}"/>
    <dataValidation imeMode="hiragana" allowBlank="1" showInputMessage="1" showErrorMessage="1" sqref="I4:S4 Y4:AI4 I11:S12 Y10:AI11 Y13:AI14 I14:S15 I17:S18 Y16:AI17 Y19:AI20 I20:S21 B27:K30 B32:K35 B37:K40 AB27:AI31 AB32:AI36 N37:T41 N32:T36 N27:T31 U27:AA31 U32:AA36 U37:AA41 AB37:AI41 B47:K50 N47:T51 U47:AA51 AB47:AI51 AB42:AI46 U42:AA46 N42:T46 B42:K45 J60:V79 A83:AI85 A87:AI89 I101:S102 I104:S105 I107:S108 I110:S111 Y100:AI101 Y103:AI104 Y106:AI107 Y109:AI110 B117:K120 N117:T121 U117:AA121 AB117:AI121 AB122:AI126 U122:AA126 N122:T126 B122:K125 B127:K130 N127:T131 U127:AA131 AB127:AI131 AB132:AI136 U132:AA136 N132:T136 B132:K135 B137:K140 N137:T141 U137:AA141 AB137:AI141" xr:uid="{416618E8-FA09-48B2-B413-90464BBB5F9D}"/>
    <dataValidation imeMode="halfAlpha" allowBlank="1" showInputMessage="1" showErrorMessage="1" sqref="L27:M51 L117:M141" xr:uid="{578957F7-943B-4692-BB6F-52A108C5AF79}"/>
  </dataValidations>
  <printOptions horizontalCentered="1"/>
  <pageMargins left="0.59055118110236227" right="0.23622047244094491" top="0.55118110236220474" bottom="0.35433070866141736" header="0.31496062992125984" footer="0.27559055118110237"/>
  <pageSetup paperSize="9" scale="106" fitToHeight="3" orientation="portrait" blackAndWhite="1" r:id="rId1"/>
  <headerFooter>
    <oddFooter>&amp;C&amp;"ＭＳ Ｐ明朝,標準"&amp;9加算①/加算②</oddFooter>
  </headerFooter>
  <rowBreaks count="2" manualBreakCount="2">
    <brk id="54" max="16383" man="1"/>
    <brk id="9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9249" r:id="rId4" name="Check Box 1">
              <controlPr locked="0" defaultSize="0" autoFill="0" autoLine="0" autoPict="0">
                <anchor moveWithCells="1">
                  <from>
                    <xdr:col>9</xdr:col>
                    <xdr:colOff>12700</xdr:colOff>
                    <xdr:row>51</xdr:row>
                    <xdr:rowOff>88900</xdr:rowOff>
                  </from>
                  <to>
                    <xdr:col>10</xdr:col>
                    <xdr:colOff>107950</xdr:colOff>
                    <xdr:row>53</xdr:row>
                    <xdr:rowOff>31750</xdr:rowOff>
                  </to>
                </anchor>
              </controlPr>
            </control>
          </mc:Choice>
        </mc:AlternateContent>
        <mc:AlternateContent xmlns:mc="http://schemas.openxmlformats.org/markup-compatibility/2006">
          <mc:Choice Requires="x14">
            <control shapeId="309250" r:id="rId5" name="Check Box 2">
              <controlPr defaultSize="0" autoFill="0" autoLine="0" autoPict="0">
                <anchor moveWithCells="1">
                  <from>
                    <xdr:col>12</xdr:col>
                    <xdr:colOff>127000</xdr:colOff>
                    <xdr:row>51</xdr:row>
                    <xdr:rowOff>88900</xdr:rowOff>
                  </from>
                  <to>
                    <xdr:col>14</xdr:col>
                    <xdr:colOff>50800</xdr:colOff>
                    <xdr:row>53</xdr:row>
                    <xdr:rowOff>31750</xdr:rowOff>
                  </to>
                </anchor>
              </controlPr>
            </control>
          </mc:Choice>
        </mc:AlternateContent>
        <mc:AlternateContent xmlns:mc="http://schemas.openxmlformats.org/markup-compatibility/2006">
          <mc:Choice Requires="x14">
            <control shapeId="309251" r:id="rId6" name="Check Box 3">
              <controlPr locked="0" defaultSize="0" autoFill="0" autoLine="0" autoPict="0">
                <anchor moveWithCells="1">
                  <from>
                    <xdr:col>21</xdr:col>
                    <xdr:colOff>190500</xdr:colOff>
                    <xdr:row>58</xdr:row>
                    <xdr:rowOff>152400</xdr:rowOff>
                  </from>
                  <to>
                    <xdr:col>23</xdr:col>
                    <xdr:colOff>88900</xdr:colOff>
                    <xdr:row>60</xdr:row>
                    <xdr:rowOff>31750</xdr:rowOff>
                  </to>
                </anchor>
              </controlPr>
            </control>
          </mc:Choice>
        </mc:AlternateContent>
        <mc:AlternateContent xmlns:mc="http://schemas.openxmlformats.org/markup-compatibility/2006">
          <mc:Choice Requires="x14">
            <control shapeId="309252" r:id="rId7" name="Check Box 4">
              <controlPr locked="0" defaultSize="0" autoFill="0" autoLine="0" autoPict="0">
                <anchor moveWithCells="1">
                  <from>
                    <xdr:col>21</xdr:col>
                    <xdr:colOff>190500</xdr:colOff>
                    <xdr:row>59</xdr:row>
                    <xdr:rowOff>165100</xdr:rowOff>
                  </from>
                  <to>
                    <xdr:col>23</xdr:col>
                    <xdr:colOff>88900</xdr:colOff>
                    <xdr:row>61</xdr:row>
                    <xdr:rowOff>31750</xdr:rowOff>
                  </to>
                </anchor>
              </controlPr>
            </control>
          </mc:Choice>
        </mc:AlternateContent>
        <mc:AlternateContent xmlns:mc="http://schemas.openxmlformats.org/markup-compatibility/2006">
          <mc:Choice Requires="x14">
            <control shapeId="309253" r:id="rId8" name="Check Box 5">
              <controlPr locked="0" defaultSize="0" autoFill="0" autoLine="0" autoPict="0">
                <anchor moveWithCells="1">
                  <from>
                    <xdr:col>21</xdr:col>
                    <xdr:colOff>190500</xdr:colOff>
                    <xdr:row>61</xdr:row>
                    <xdr:rowOff>107950</xdr:rowOff>
                  </from>
                  <to>
                    <xdr:col>23</xdr:col>
                    <xdr:colOff>88900</xdr:colOff>
                    <xdr:row>62</xdr:row>
                    <xdr:rowOff>152400</xdr:rowOff>
                  </to>
                </anchor>
              </controlPr>
            </control>
          </mc:Choice>
        </mc:AlternateContent>
        <mc:AlternateContent xmlns:mc="http://schemas.openxmlformats.org/markup-compatibility/2006">
          <mc:Choice Requires="x14">
            <control shapeId="309254" r:id="rId9" name="Check Box 6">
              <controlPr locked="0" defaultSize="0" autoFill="0" autoLine="0" autoPict="0">
                <anchor moveWithCells="1">
                  <from>
                    <xdr:col>21</xdr:col>
                    <xdr:colOff>190500</xdr:colOff>
                    <xdr:row>62</xdr:row>
                    <xdr:rowOff>260350</xdr:rowOff>
                  </from>
                  <to>
                    <xdr:col>23</xdr:col>
                    <xdr:colOff>88900</xdr:colOff>
                    <xdr:row>64</xdr:row>
                    <xdr:rowOff>31750</xdr:rowOff>
                  </to>
                </anchor>
              </controlPr>
            </control>
          </mc:Choice>
        </mc:AlternateContent>
        <mc:AlternateContent xmlns:mc="http://schemas.openxmlformats.org/markup-compatibility/2006">
          <mc:Choice Requires="x14">
            <control shapeId="309255" r:id="rId10" name="Check Box 7">
              <controlPr locked="0" defaultSize="0" autoFill="0" autoLine="0" autoPict="0">
                <anchor moveWithCells="1">
                  <from>
                    <xdr:col>21</xdr:col>
                    <xdr:colOff>190500</xdr:colOff>
                    <xdr:row>63</xdr:row>
                    <xdr:rowOff>165100</xdr:rowOff>
                  </from>
                  <to>
                    <xdr:col>23</xdr:col>
                    <xdr:colOff>88900</xdr:colOff>
                    <xdr:row>65</xdr:row>
                    <xdr:rowOff>31750</xdr:rowOff>
                  </to>
                </anchor>
              </controlPr>
            </control>
          </mc:Choice>
        </mc:AlternateContent>
        <mc:AlternateContent xmlns:mc="http://schemas.openxmlformats.org/markup-compatibility/2006">
          <mc:Choice Requires="x14">
            <control shapeId="309256" r:id="rId11" name="Check Box 8">
              <controlPr locked="0" defaultSize="0" autoFill="0" autoLine="0" autoPict="0">
                <anchor moveWithCells="1">
                  <from>
                    <xdr:col>21</xdr:col>
                    <xdr:colOff>190500</xdr:colOff>
                    <xdr:row>65</xdr:row>
                    <xdr:rowOff>88900</xdr:rowOff>
                  </from>
                  <to>
                    <xdr:col>23</xdr:col>
                    <xdr:colOff>88900</xdr:colOff>
                    <xdr:row>66</xdr:row>
                    <xdr:rowOff>146050</xdr:rowOff>
                  </to>
                </anchor>
              </controlPr>
            </control>
          </mc:Choice>
        </mc:AlternateContent>
        <mc:AlternateContent xmlns:mc="http://schemas.openxmlformats.org/markup-compatibility/2006">
          <mc:Choice Requires="x14">
            <control shapeId="309257" r:id="rId12" name="Check Box 9">
              <controlPr locked="0" defaultSize="0" autoFill="0" autoLine="0" autoPict="0">
                <anchor moveWithCells="1">
                  <from>
                    <xdr:col>21</xdr:col>
                    <xdr:colOff>190500</xdr:colOff>
                    <xdr:row>66</xdr:row>
                    <xdr:rowOff>260350</xdr:rowOff>
                  </from>
                  <to>
                    <xdr:col>23</xdr:col>
                    <xdr:colOff>88900</xdr:colOff>
                    <xdr:row>68</xdr:row>
                    <xdr:rowOff>31750</xdr:rowOff>
                  </to>
                </anchor>
              </controlPr>
            </control>
          </mc:Choice>
        </mc:AlternateContent>
        <mc:AlternateContent xmlns:mc="http://schemas.openxmlformats.org/markup-compatibility/2006">
          <mc:Choice Requires="x14">
            <control shapeId="309258" r:id="rId13" name="Check Box 10">
              <controlPr locked="0" defaultSize="0" autoFill="0" autoLine="0" autoPict="0">
                <anchor moveWithCells="1">
                  <from>
                    <xdr:col>21</xdr:col>
                    <xdr:colOff>190500</xdr:colOff>
                    <xdr:row>67</xdr:row>
                    <xdr:rowOff>165100</xdr:rowOff>
                  </from>
                  <to>
                    <xdr:col>23</xdr:col>
                    <xdr:colOff>88900</xdr:colOff>
                    <xdr:row>69</xdr:row>
                    <xdr:rowOff>31750</xdr:rowOff>
                  </to>
                </anchor>
              </controlPr>
            </control>
          </mc:Choice>
        </mc:AlternateContent>
        <mc:AlternateContent xmlns:mc="http://schemas.openxmlformats.org/markup-compatibility/2006">
          <mc:Choice Requires="x14">
            <control shapeId="309259" r:id="rId14" name="Check Box 11">
              <controlPr locked="0" defaultSize="0" autoFill="0" autoLine="0" autoPict="0">
                <anchor moveWithCells="1">
                  <from>
                    <xdr:col>21</xdr:col>
                    <xdr:colOff>190500</xdr:colOff>
                    <xdr:row>69</xdr:row>
                    <xdr:rowOff>107950</xdr:rowOff>
                  </from>
                  <to>
                    <xdr:col>23</xdr:col>
                    <xdr:colOff>88900</xdr:colOff>
                    <xdr:row>70</xdr:row>
                    <xdr:rowOff>152400</xdr:rowOff>
                  </to>
                </anchor>
              </controlPr>
            </control>
          </mc:Choice>
        </mc:AlternateContent>
        <mc:AlternateContent xmlns:mc="http://schemas.openxmlformats.org/markup-compatibility/2006">
          <mc:Choice Requires="x14">
            <control shapeId="309260" r:id="rId15" name="Check Box 12">
              <controlPr locked="0" defaultSize="0" autoFill="0" autoLine="0" autoPict="0">
                <anchor moveWithCells="1">
                  <from>
                    <xdr:col>21</xdr:col>
                    <xdr:colOff>190500</xdr:colOff>
                    <xdr:row>70</xdr:row>
                    <xdr:rowOff>260350</xdr:rowOff>
                  </from>
                  <to>
                    <xdr:col>23</xdr:col>
                    <xdr:colOff>88900</xdr:colOff>
                    <xdr:row>72</xdr:row>
                    <xdr:rowOff>31750</xdr:rowOff>
                  </to>
                </anchor>
              </controlPr>
            </control>
          </mc:Choice>
        </mc:AlternateContent>
        <mc:AlternateContent xmlns:mc="http://schemas.openxmlformats.org/markup-compatibility/2006">
          <mc:Choice Requires="x14">
            <control shapeId="309261" r:id="rId16" name="Check Box 13">
              <controlPr locked="0" defaultSize="0" autoFill="0" autoLine="0" autoPict="0">
                <anchor moveWithCells="1">
                  <from>
                    <xdr:col>21</xdr:col>
                    <xdr:colOff>190500</xdr:colOff>
                    <xdr:row>71</xdr:row>
                    <xdr:rowOff>152400</xdr:rowOff>
                  </from>
                  <to>
                    <xdr:col>23</xdr:col>
                    <xdr:colOff>88900</xdr:colOff>
                    <xdr:row>73</xdr:row>
                    <xdr:rowOff>31750</xdr:rowOff>
                  </to>
                </anchor>
              </controlPr>
            </control>
          </mc:Choice>
        </mc:AlternateContent>
        <mc:AlternateContent xmlns:mc="http://schemas.openxmlformats.org/markup-compatibility/2006">
          <mc:Choice Requires="x14">
            <control shapeId="309262" r:id="rId17" name="Check Box 14">
              <controlPr locked="0" defaultSize="0" autoFill="0" autoLine="0" autoPict="0">
                <anchor moveWithCells="1">
                  <from>
                    <xdr:col>21</xdr:col>
                    <xdr:colOff>190500</xdr:colOff>
                    <xdr:row>73</xdr:row>
                    <xdr:rowOff>69850</xdr:rowOff>
                  </from>
                  <to>
                    <xdr:col>23</xdr:col>
                    <xdr:colOff>88900</xdr:colOff>
                    <xdr:row>74</xdr:row>
                    <xdr:rowOff>127000</xdr:rowOff>
                  </to>
                </anchor>
              </controlPr>
            </control>
          </mc:Choice>
        </mc:AlternateContent>
        <mc:AlternateContent xmlns:mc="http://schemas.openxmlformats.org/markup-compatibility/2006">
          <mc:Choice Requires="x14">
            <control shapeId="309263" r:id="rId18" name="Check Box 15">
              <controlPr locked="0" defaultSize="0" autoFill="0" autoLine="0" autoPict="0">
                <anchor moveWithCells="1">
                  <from>
                    <xdr:col>3</xdr:col>
                    <xdr:colOff>0</xdr:colOff>
                    <xdr:row>58</xdr:row>
                    <xdr:rowOff>165100</xdr:rowOff>
                  </from>
                  <to>
                    <xdr:col>6</xdr:col>
                    <xdr:colOff>0</xdr:colOff>
                    <xdr:row>60</xdr:row>
                    <xdr:rowOff>38100</xdr:rowOff>
                  </to>
                </anchor>
              </controlPr>
            </control>
          </mc:Choice>
        </mc:AlternateContent>
        <mc:AlternateContent xmlns:mc="http://schemas.openxmlformats.org/markup-compatibility/2006">
          <mc:Choice Requires="x14">
            <control shapeId="309264" r:id="rId19" name="Check Box 16">
              <controlPr locked="0" defaultSize="0" autoFill="0" autoLine="0" autoPict="0">
                <anchor moveWithCells="1">
                  <from>
                    <xdr:col>3</xdr:col>
                    <xdr:colOff>0</xdr:colOff>
                    <xdr:row>59</xdr:row>
                    <xdr:rowOff>165100</xdr:rowOff>
                  </from>
                  <to>
                    <xdr:col>6</xdr:col>
                    <xdr:colOff>0</xdr:colOff>
                    <xdr:row>61</xdr:row>
                    <xdr:rowOff>31750</xdr:rowOff>
                  </to>
                </anchor>
              </controlPr>
            </control>
          </mc:Choice>
        </mc:AlternateContent>
        <mc:AlternateContent xmlns:mc="http://schemas.openxmlformats.org/markup-compatibility/2006">
          <mc:Choice Requires="x14">
            <control shapeId="309265" r:id="rId20" name="Check Box 17">
              <controlPr locked="0" defaultSize="0" autoFill="0" autoLine="0" autoPict="0">
                <anchor moveWithCells="1">
                  <from>
                    <xdr:col>3</xdr:col>
                    <xdr:colOff>0</xdr:colOff>
                    <xdr:row>60</xdr:row>
                    <xdr:rowOff>165100</xdr:rowOff>
                  </from>
                  <to>
                    <xdr:col>6</xdr:col>
                    <xdr:colOff>0</xdr:colOff>
                    <xdr:row>62</xdr:row>
                    <xdr:rowOff>31750</xdr:rowOff>
                  </to>
                </anchor>
              </controlPr>
            </control>
          </mc:Choice>
        </mc:AlternateContent>
        <mc:AlternateContent xmlns:mc="http://schemas.openxmlformats.org/markup-compatibility/2006">
          <mc:Choice Requires="x14">
            <control shapeId="309266" r:id="rId21" name="Check Box 18">
              <controlPr locked="0" defaultSize="0" autoFill="0" autoLine="0" autoPict="0">
                <anchor moveWithCells="1">
                  <from>
                    <xdr:col>3</xdr:col>
                    <xdr:colOff>0</xdr:colOff>
                    <xdr:row>62</xdr:row>
                    <xdr:rowOff>12700</xdr:rowOff>
                  </from>
                  <to>
                    <xdr:col>6</xdr:col>
                    <xdr:colOff>0</xdr:colOff>
                    <xdr:row>62</xdr:row>
                    <xdr:rowOff>260350</xdr:rowOff>
                  </to>
                </anchor>
              </controlPr>
            </control>
          </mc:Choice>
        </mc:AlternateContent>
        <mc:AlternateContent xmlns:mc="http://schemas.openxmlformats.org/markup-compatibility/2006">
          <mc:Choice Requires="x14">
            <control shapeId="309267" r:id="rId22" name="Check Box 19">
              <controlPr locked="0" defaultSize="0" autoFill="0" autoLine="0" autoPict="0">
                <anchor moveWithCells="1">
                  <from>
                    <xdr:col>3</xdr:col>
                    <xdr:colOff>0</xdr:colOff>
                    <xdr:row>62</xdr:row>
                    <xdr:rowOff>260350</xdr:rowOff>
                  </from>
                  <to>
                    <xdr:col>6</xdr:col>
                    <xdr:colOff>0</xdr:colOff>
                    <xdr:row>64</xdr:row>
                    <xdr:rowOff>31750</xdr:rowOff>
                  </to>
                </anchor>
              </controlPr>
            </control>
          </mc:Choice>
        </mc:AlternateContent>
        <mc:AlternateContent xmlns:mc="http://schemas.openxmlformats.org/markup-compatibility/2006">
          <mc:Choice Requires="x14">
            <control shapeId="309268" r:id="rId23" name="Check Box 20">
              <controlPr locked="0" defaultSize="0" autoFill="0" autoLine="0" autoPict="0">
                <anchor moveWithCells="1">
                  <from>
                    <xdr:col>3</xdr:col>
                    <xdr:colOff>0</xdr:colOff>
                    <xdr:row>63</xdr:row>
                    <xdr:rowOff>165100</xdr:rowOff>
                  </from>
                  <to>
                    <xdr:col>6</xdr:col>
                    <xdr:colOff>0</xdr:colOff>
                    <xdr:row>65</xdr:row>
                    <xdr:rowOff>31750</xdr:rowOff>
                  </to>
                </anchor>
              </controlPr>
            </control>
          </mc:Choice>
        </mc:AlternateContent>
        <mc:AlternateContent xmlns:mc="http://schemas.openxmlformats.org/markup-compatibility/2006">
          <mc:Choice Requires="x14">
            <control shapeId="309269" r:id="rId24" name="Check Box 21">
              <controlPr locked="0" defaultSize="0" autoFill="0" autoLine="0" autoPict="0">
                <anchor moveWithCells="1">
                  <from>
                    <xdr:col>3</xdr:col>
                    <xdr:colOff>0</xdr:colOff>
                    <xdr:row>64</xdr:row>
                    <xdr:rowOff>165100</xdr:rowOff>
                  </from>
                  <to>
                    <xdr:col>6</xdr:col>
                    <xdr:colOff>0</xdr:colOff>
                    <xdr:row>66</xdr:row>
                    <xdr:rowOff>31750</xdr:rowOff>
                  </to>
                </anchor>
              </controlPr>
            </control>
          </mc:Choice>
        </mc:AlternateContent>
        <mc:AlternateContent xmlns:mc="http://schemas.openxmlformats.org/markup-compatibility/2006">
          <mc:Choice Requires="x14">
            <control shapeId="309270" r:id="rId25" name="Check Box 22">
              <controlPr locked="0" defaultSize="0" autoFill="0" autoLine="0" autoPict="0">
                <anchor moveWithCells="1">
                  <from>
                    <xdr:col>3</xdr:col>
                    <xdr:colOff>0</xdr:colOff>
                    <xdr:row>66</xdr:row>
                    <xdr:rowOff>12700</xdr:rowOff>
                  </from>
                  <to>
                    <xdr:col>6</xdr:col>
                    <xdr:colOff>0</xdr:colOff>
                    <xdr:row>66</xdr:row>
                    <xdr:rowOff>260350</xdr:rowOff>
                  </to>
                </anchor>
              </controlPr>
            </control>
          </mc:Choice>
        </mc:AlternateContent>
        <mc:AlternateContent xmlns:mc="http://schemas.openxmlformats.org/markup-compatibility/2006">
          <mc:Choice Requires="x14">
            <control shapeId="309271" r:id="rId26" name="Check Box 23">
              <controlPr locked="0" defaultSize="0" autoFill="0" autoLine="0" autoPict="0">
                <anchor moveWithCells="1">
                  <from>
                    <xdr:col>3</xdr:col>
                    <xdr:colOff>0</xdr:colOff>
                    <xdr:row>66</xdr:row>
                    <xdr:rowOff>260350</xdr:rowOff>
                  </from>
                  <to>
                    <xdr:col>6</xdr:col>
                    <xdr:colOff>0</xdr:colOff>
                    <xdr:row>68</xdr:row>
                    <xdr:rowOff>31750</xdr:rowOff>
                  </to>
                </anchor>
              </controlPr>
            </control>
          </mc:Choice>
        </mc:AlternateContent>
        <mc:AlternateContent xmlns:mc="http://schemas.openxmlformats.org/markup-compatibility/2006">
          <mc:Choice Requires="x14">
            <control shapeId="309272" r:id="rId27" name="Check Box 24">
              <controlPr locked="0" defaultSize="0" autoFill="0" autoLine="0" autoPict="0">
                <anchor moveWithCells="1">
                  <from>
                    <xdr:col>3</xdr:col>
                    <xdr:colOff>0</xdr:colOff>
                    <xdr:row>67</xdr:row>
                    <xdr:rowOff>165100</xdr:rowOff>
                  </from>
                  <to>
                    <xdr:col>6</xdr:col>
                    <xdr:colOff>0</xdr:colOff>
                    <xdr:row>69</xdr:row>
                    <xdr:rowOff>31750</xdr:rowOff>
                  </to>
                </anchor>
              </controlPr>
            </control>
          </mc:Choice>
        </mc:AlternateContent>
        <mc:AlternateContent xmlns:mc="http://schemas.openxmlformats.org/markup-compatibility/2006">
          <mc:Choice Requires="x14">
            <control shapeId="309273" r:id="rId28" name="Check Box 25">
              <controlPr locked="0" defaultSize="0" autoFill="0" autoLine="0" autoPict="0">
                <anchor moveWithCells="1">
                  <from>
                    <xdr:col>3</xdr:col>
                    <xdr:colOff>0</xdr:colOff>
                    <xdr:row>68</xdr:row>
                    <xdr:rowOff>165100</xdr:rowOff>
                  </from>
                  <to>
                    <xdr:col>6</xdr:col>
                    <xdr:colOff>0</xdr:colOff>
                    <xdr:row>70</xdr:row>
                    <xdr:rowOff>31750</xdr:rowOff>
                  </to>
                </anchor>
              </controlPr>
            </control>
          </mc:Choice>
        </mc:AlternateContent>
        <mc:AlternateContent xmlns:mc="http://schemas.openxmlformats.org/markup-compatibility/2006">
          <mc:Choice Requires="x14">
            <control shapeId="309274" r:id="rId29" name="Check Box 26">
              <controlPr locked="0" defaultSize="0" autoFill="0" autoLine="0" autoPict="0">
                <anchor moveWithCells="1">
                  <from>
                    <xdr:col>3</xdr:col>
                    <xdr:colOff>0</xdr:colOff>
                    <xdr:row>70</xdr:row>
                    <xdr:rowOff>12700</xdr:rowOff>
                  </from>
                  <to>
                    <xdr:col>6</xdr:col>
                    <xdr:colOff>0</xdr:colOff>
                    <xdr:row>70</xdr:row>
                    <xdr:rowOff>260350</xdr:rowOff>
                  </to>
                </anchor>
              </controlPr>
            </control>
          </mc:Choice>
        </mc:AlternateContent>
        <mc:AlternateContent xmlns:mc="http://schemas.openxmlformats.org/markup-compatibility/2006">
          <mc:Choice Requires="x14">
            <control shapeId="309275" r:id="rId30" name="Check Box 27">
              <controlPr locked="0" defaultSize="0" autoFill="0" autoLine="0" autoPict="0">
                <anchor moveWithCells="1">
                  <from>
                    <xdr:col>3</xdr:col>
                    <xdr:colOff>0</xdr:colOff>
                    <xdr:row>70</xdr:row>
                    <xdr:rowOff>260350</xdr:rowOff>
                  </from>
                  <to>
                    <xdr:col>6</xdr:col>
                    <xdr:colOff>0</xdr:colOff>
                    <xdr:row>72</xdr:row>
                    <xdr:rowOff>31750</xdr:rowOff>
                  </to>
                </anchor>
              </controlPr>
            </control>
          </mc:Choice>
        </mc:AlternateContent>
        <mc:AlternateContent xmlns:mc="http://schemas.openxmlformats.org/markup-compatibility/2006">
          <mc:Choice Requires="x14">
            <control shapeId="309276" r:id="rId31" name="Check Box 28">
              <controlPr locked="0" defaultSize="0" autoFill="0" autoLine="0" autoPict="0">
                <anchor moveWithCells="1">
                  <from>
                    <xdr:col>3</xdr:col>
                    <xdr:colOff>0</xdr:colOff>
                    <xdr:row>71</xdr:row>
                    <xdr:rowOff>184150</xdr:rowOff>
                  </from>
                  <to>
                    <xdr:col>6</xdr:col>
                    <xdr:colOff>0</xdr:colOff>
                    <xdr:row>73</xdr:row>
                    <xdr:rowOff>38100</xdr:rowOff>
                  </to>
                </anchor>
              </controlPr>
            </control>
          </mc:Choice>
        </mc:AlternateContent>
        <mc:AlternateContent xmlns:mc="http://schemas.openxmlformats.org/markup-compatibility/2006">
          <mc:Choice Requires="x14">
            <control shapeId="309277" r:id="rId32" name="Check Box 29">
              <controlPr locked="0" defaultSize="0" autoFill="0" autoLine="0" autoPict="0">
                <anchor moveWithCells="1">
                  <from>
                    <xdr:col>3</xdr:col>
                    <xdr:colOff>0</xdr:colOff>
                    <xdr:row>72</xdr:row>
                    <xdr:rowOff>165100</xdr:rowOff>
                  </from>
                  <to>
                    <xdr:col>6</xdr:col>
                    <xdr:colOff>0</xdr:colOff>
                    <xdr:row>74</xdr:row>
                    <xdr:rowOff>31750</xdr:rowOff>
                  </to>
                </anchor>
              </controlPr>
            </control>
          </mc:Choice>
        </mc:AlternateContent>
        <mc:AlternateContent xmlns:mc="http://schemas.openxmlformats.org/markup-compatibility/2006">
          <mc:Choice Requires="x14">
            <control shapeId="309278" r:id="rId33" name="Check Box 30">
              <controlPr locked="0" defaultSize="0" autoFill="0" autoLine="0" autoPict="0">
                <anchor moveWithCells="1">
                  <from>
                    <xdr:col>3</xdr:col>
                    <xdr:colOff>0</xdr:colOff>
                    <xdr:row>74</xdr:row>
                    <xdr:rowOff>0</xdr:rowOff>
                  </from>
                  <to>
                    <xdr:col>6</xdr:col>
                    <xdr:colOff>0</xdr:colOff>
                    <xdr:row>74</xdr:row>
                    <xdr:rowOff>260350</xdr:rowOff>
                  </to>
                </anchor>
              </controlPr>
            </control>
          </mc:Choice>
        </mc:AlternateContent>
        <mc:AlternateContent xmlns:mc="http://schemas.openxmlformats.org/markup-compatibility/2006">
          <mc:Choice Requires="x14">
            <control shapeId="309279" r:id="rId34" name="Check Box 31">
              <controlPr locked="0" defaultSize="0" autoFill="0" autoLine="0" autoPict="0">
                <anchor moveWithCells="1">
                  <from>
                    <xdr:col>3</xdr:col>
                    <xdr:colOff>0</xdr:colOff>
                    <xdr:row>74</xdr:row>
                    <xdr:rowOff>266700</xdr:rowOff>
                  </from>
                  <to>
                    <xdr:col>6</xdr:col>
                    <xdr:colOff>0</xdr:colOff>
                    <xdr:row>76</xdr:row>
                    <xdr:rowOff>38100</xdr:rowOff>
                  </to>
                </anchor>
              </controlPr>
            </control>
          </mc:Choice>
        </mc:AlternateContent>
        <mc:AlternateContent xmlns:mc="http://schemas.openxmlformats.org/markup-compatibility/2006">
          <mc:Choice Requires="x14">
            <control shapeId="309280" r:id="rId35" name="Check Box 32">
              <controlPr locked="0" defaultSize="0" autoFill="0" autoLine="0" autoPict="0">
                <anchor moveWithCells="1">
                  <from>
                    <xdr:col>3</xdr:col>
                    <xdr:colOff>0</xdr:colOff>
                    <xdr:row>75</xdr:row>
                    <xdr:rowOff>165100</xdr:rowOff>
                  </from>
                  <to>
                    <xdr:col>6</xdr:col>
                    <xdr:colOff>0</xdr:colOff>
                    <xdr:row>77</xdr:row>
                    <xdr:rowOff>31750</xdr:rowOff>
                  </to>
                </anchor>
              </controlPr>
            </control>
          </mc:Choice>
        </mc:AlternateContent>
        <mc:AlternateContent xmlns:mc="http://schemas.openxmlformats.org/markup-compatibility/2006">
          <mc:Choice Requires="x14">
            <control shapeId="309281" r:id="rId36" name="Check Box 33">
              <controlPr locked="0" defaultSize="0" autoFill="0" autoLine="0" autoPict="0">
                <anchor moveWithCells="1">
                  <from>
                    <xdr:col>3</xdr:col>
                    <xdr:colOff>0</xdr:colOff>
                    <xdr:row>76</xdr:row>
                    <xdr:rowOff>165100</xdr:rowOff>
                  </from>
                  <to>
                    <xdr:col>6</xdr:col>
                    <xdr:colOff>0</xdr:colOff>
                    <xdr:row>78</xdr:row>
                    <xdr:rowOff>31750</xdr:rowOff>
                  </to>
                </anchor>
              </controlPr>
            </control>
          </mc:Choice>
        </mc:AlternateContent>
        <mc:AlternateContent xmlns:mc="http://schemas.openxmlformats.org/markup-compatibility/2006">
          <mc:Choice Requires="x14">
            <control shapeId="309282" r:id="rId37" name="Check Box 34">
              <controlPr locked="0" defaultSize="0" autoFill="0" autoLine="0" autoPict="0">
                <anchor moveWithCells="1">
                  <from>
                    <xdr:col>3</xdr:col>
                    <xdr:colOff>0</xdr:colOff>
                    <xdr:row>78</xdr:row>
                    <xdr:rowOff>0</xdr:rowOff>
                  </from>
                  <to>
                    <xdr:col>6</xdr:col>
                    <xdr:colOff>0</xdr:colOff>
                    <xdr:row>78</xdr:row>
                    <xdr:rowOff>260350</xdr:rowOff>
                  </to>
                </anchor>
              </controlPr>
            </control>
          </mc:Choice>
        </mc:AlternateContent>
        <mc:AlternateContent xmlns:mc="http://schemas.openxmlformats.org/markup-compatibility/2006">
          <mc:Choice Requires="x14">
            <control shapeId="309283" r:id="rId38" name="Check Box 35">
              <controlPr locked="0" defaultSize="0" autoFill="0" autoLine="0" autoPict="0">
                <anchor moveWithCells="1">
                  <from>
                    <xdr:col>21</xdr:col>
                    <xdr:colOff>190500</xdr:colOff>
                    <xdr:row>74</xdr:row>
                    <xdr:rowOff>260350</xdr:rowOff>
                  </from>
                  <to>
                    <xdr:col>23</xdr:col>
                    <xdr:colOff>88900</xdr:colOff>
                    <xdr:row>76</xdr:row>
                    <xdr:rowOff>31750</xdr:rowOff>
                  </to>
                </anchor>
              </controlPr>
            </control>
          </mc:Choice>
        </mc:AlternateContent>
        <mc:AlternateContent xmlns:mc="http://schemas.openxmlformats.org/markup-compatibility/2006">
          <mc:Choice Requires="x14">
            <control shapeId="309284" r:id="rId39" name="Check Box 36">
              <controlPr locked="0" defaultSize="0" autoFill="0" autoLine="0" autoPict="0">
                <anchor moveWithCells="1">
                  <from>
                    <xdr:col>21</xdr:col>
                    <xdr:colOff>190500</xdr:colOff>
                    <xdr:row>75</xdr:row>
                    <xdr:rowOff>184150</xdr:rowOff>
                  </from>
                  <to>
                    <xdr:col>23</xdr:col>
                    <xdr:colOff>88900</xdr:colOff>
                    <xdr:row>77</xdr:row>
                    <xdr:rowOff>38100</xdr:rowOff>
                  </to>
                </anchor>
              </controlPr>
            </control>
          </mc:Choice>
        </mc:AlternateContent>
        <mc:AlternateContent xmlns:mc="http://schemas.openxmlformats.org/markup-compatibility/2006">
          <mc:Choice Requires="x14">
            <control shapeId="309285" r:id="rId40" name="Check Box 37">
              <controlPr locked="0" defaultSize="0" autoFill="0" autoLine="0" autoPict="0">
                <anchor moveWithCells="1">
                  <from>
                    <xdr:col>21</xdr:col>
                    <xdr:colOff>190500</xdr:colOff>
                    <xdr:row>77</xdr:row>
                    <xdr:rowOff>107950</xdr:rowOff>
                  </from>
                  <to>
                    <xdr:col>23</xdr:col>
                    <xdr:colOff>88900</xdr:colOff>
                    <xdr:row>78</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2EE9F4E-8394-4A54-A50B-2680C3315930}">
          <x14:formula1>
            <xm:f>入力規則!$F$4:$F$8</xm:f>
          </x14:formula1>
          <xm:sqref>K5 N7 AA5:AA7 AA12 AA15 AA18 AA21 K95 N97 AA95:AA97 AA102 AA105 AA108 AA111</xm:sqref>
        </x14:dataValidation>
        <x14:dataValidation type="list" allowBlank="1" showInputMessage="1" showErrorMessage="1" xr:uid="{06D1A002-4CDE-402C-B0E8-E563BA5BC66E}">
          <x14:formula1>
            <xm:f>入力規則!$G$2:$G$13</xm:f>
          </x14:formula1>
          <xm:sqref>M5:N5 P7:Q7 AC5:AD7 AC12:AD12 AC15:AD15 AC18:AD18 AC21:AD21 M95:N95 P97:Q97 AC95:AD97 AC102:AD102 AC105:AD105 AC108:AD108 AC111:AD111</xm:sqref>
        </x14:dataValidation>
        <x14:dataValidation type="list" allowBlank="1" showInputMessage="1" showErrorMessage="1" xr:uid="{79680D0D-A7CC-4B83-8D49-DB2A306347BC}">
          <x14:formula1>
            <xm:f>入力規則!$H$2:$H$32</xm:f>
          </x14:formula1>
          <xm:sqref>P5 R7 AF5:AG7 AF12:AG12 AF15:AG15 AF18:AG18 AF21:AG21 P95 R97 AF95:AG97 AF102:AG102 AF105:AG105 AF108:AG108 AF111:AG111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D6E2-64E4-4F3E-99C4-759BC5E7CA51}">
  <sheetPr>
    <tabColor theme="9" tint="0.59999389629810485"/>
    <pageSetUpPr fitToPage="1"/>
  </sheetPr>
  <dimension ref="A1:AI31"/>
  <sheetViews>
    <sheetView workbookViewId="0">
      <selection activeCell="D4" sqref="D4:AA4"/>
    </sheetView>
  </sheetViews>
  <sheetFormatPr defaultColWidth="9" defaultRowHeight="13.5"/>
  <cols>
    <col min="1" max="1" width="1.36328125" style="283" customWidth="1"/>
    <col min="2" max="3" width="9" style="283"/>
    <col min="4" max="4" width="17.08984375" style="283" customWidth="1"/>
    <col min="5" max="5" width="3.36328125" style="283" customWidth="1"/>
    <col min="6" max="6" width="1.90625" style="283" customWidth="1"/>
    <col min="7" max="7" width="3.36328125" style="283" customWidth="1"/>
    <col min="8" max="8" width="2.90625" style="283" customWidth="1"/>
    <col min="9" max="9" width="4" style="283" customWidth="1"/>
    <col min="10" max="10" width="2.90625" style="283" customWidth="1"/>
    <col min="11" max="11" width="2" style="283" customWidth="1"/>
    <col min="12" max="12" width="2.08984375" style="283" customWidth="1"/>
    <col min="13" max="15" width="2.90625" style="283" customWidth="1"/>
    <col min="16" max="16" width="1.90625" style="283" customWidth="1"/>
    <col min="17" max="17" width="3.36328125" style="283" customWidth="1"/>
    <col min="18" max="18" width="2.90625" style="283" customWidth="1"/>
    <col min="19" max="19" width="3.453125" style="283" customWidth="1"/>
    <col min="20" max="20" width="2.90625" style="283" customWidth="1"/>
    <col min="21" max="22" width="2" style="283" customWidth="1"/>
    <col min="23" max="24" width="2.90625" style="283" customWidth="1"/>
    <col min="25" max="25" width="3.90625" style="283" customWidth="1"/>
    <col min="26" max="27" width="2.90625" style="283" customWidth="1"/>
    <col min="28" max="28" width="48.7265625" style="283" customWidth="1"/>
    <col min="29" max="31" width="10.6328125" style="306" hidden="1" customWidth="1"/>
    <col min="32" max="32" width="6.7265625" style="306" hidden="1" customWidth="1"/>
    <col min="33" max="33" width="10.6328125" style="306" hidden="1" customWidth="1"/>
    <col min="34" max="34" width="5.6328125" style="306" hidden="1" customWidth="1"/>
    <col min="35" max="35" width="9" style="15" hidden="1" customWidth="1"/>
    <col min="36" max="16384" width="9" style="283"/>
  </cols>
  <sheetData>
    <row r="1" spans="1:35">
      <c r="A1" s="283" t="s">
        <v>198</v>
      </c>
      <c r="U1" s="773" t="s">
        <v>247</v>
      </c>
      <c r="V1" s="774"/>
      <c r="W1" s="774"/>
      <c r="X1" s="774"/>
      <c r="Y1" s="774"/>
      <c r="Z1" s="774"/>
      <c r="AA1" s="774"/>
      <c r="AC1" s="240" t="s">
        <v>282</v>
      </c>
      <c r="AD1" s="241"/>
      <c r="AE1" s="241"/>
      <c r="AF1" s="241"/>
      <c r="AG1" s="241"/>
      <c r="AH1" s="241"/>
      <c r="AI1" s="321"/>
    </row>
    <row r="2" spans="1:35" s="16" customFormat="1" ht="25" customHeight="1">
      <c r="B2" s="46" t="s">
        <v>351</v>
      </c>
      <c r="C2" s="45"/>
      <c r="D2" s="45"/>
      <c r="E2" s="45"/>
      <c r="F2" s="45"/>
      <c r="AC2" s="307"/>
      <c r="AD2" s="307"/>
      <c r="AE2" s="307"/>
      <c r="AF2" s="307"/>
      <c r="AG2" s="307"/>
      <c r="AH2" s="307"/>
      <c r="AI2" s="319"/>
    </row>
    <row r="3" spans="1:35" ht="11.5" customHeight="1"/>
    <row r="4" spans="1:35" s="16" customFormat="1" ht="43.5" customHeight="1">
      <c r="B4" s="17" t="s">
        <v>111</v>
      </c>
      <c r="C4" s="17"/>
      <c r="D4" s="455"/>
      <c r="E4" s="456"/>
      <c r="F4" s="456"/>
      <c r="G4" s="456"/>
      <c r="H4" s="456"/>
      <c r="I4" s="456"/>
      <c r="J4" s="456"/>
      <c r="K4" s="456"/>
      <c r="L4" s="456"/>
      <c r="M4" s="456"/>
      <c r="N4" s="456"/>
      <c r="O4" s="456"/>
      <c r="P4" s="456"/>
      <c r="Q4" s="456"/>
      <c r="R4" s="456"/>
      <c r="S4" s="456"/>
      <c r="T4" s="456"/>
      <c r="U4" s="456"/>
      <c r="V4" s="456"/>
      <c r="W4" s="456"/>
      <c r="X4" s="456"/>
      <c r="Y4" s="456"/>
      <c r="Z4" s="456"/>
      <c r="AA4" s="457"/>
      <c r="AC4" s="307"/>
      <c r="AD4" s="307"/>
      <c r="AE4" s="307"/>
      <c r="AF4" s="307"/>
      <c r="AG4" s="307"/>
      <c r="AH4" s="307"/>
      <c r="AI4" s="319"/>
    </row>
    <row r="5" spans="1:35" ht="11.25" customHeight="1"/>
    <row r="6" spans="1:35" ht="14" thickBot="1">
      <c r="B6" s="283" t="s">
        <v>199</v>
      </c>
    </row>
    <row r="7" spans="1:35" ht="30.75" customHeight="1">
      <c r="B7" s="805" t="s">
        <v>200</v>
      </c>
      <c r="C7" s="806"/>
      <c r="D7" s="807"/>
      <c r="E7" s="509"/>
      <c r="F7" s="510"/>
      <c r="G7" s="510"/>
      <c r="H7" s="510"/>
      <c r="I7" s="510"/>
      <c r="J7" s="510"/>
      <c r="K7" s="510"/>
      <c r="L7" s="510"/>
      <c r="M7" s="510"/>
      <c r="N7" s="510"/>
      <c r="O7" s="510"/>
      <c r="P7" s="510"/>
      <c r="Q7" s="510"/>
      <c r="R7" s="510"/>
      <c r="S7" s="510"/>
      <c r="T7" s="510"/>
      <c r="U7" s="510"/>
      <c r="V7" s="510"/>
      <c r="W7" s="510"/>
      <c r="X7" s="510"/>
      <c r="Y7" s="510"/>
      <c r="Z7" s="510"/>
      <c r="AA7" s="511"/>
    </row>
    <row r="8" spans="1:35" ht="30.65" customHeight="1">
      <c r="B8" s="808" t="s">
        <v>4</v>
      </c>
      <c r="C8" s="809"/>
      <c r="D8" s="810"/>
      <c r="E8" s="811"/>
      <c r="F8" s="542"/>
      <c r="G8" s="542"/>
      <c r="H8" s="542"/>
      <c r="I8" s="542"/>
      <c r="J8" s="542"/>
      <c r="K8" s="542"/>
      <c r="L8" s="542"/>
      <c r="M8" s="542"/>
      <c r="N8" s="542"/>
      <c r="O8" s="542"/>
      <c r="P8" s="542"/>
      <c r="Q8" s="542"/>
      <c r="R8" s="542"/>
      <c r="S8" s="542"/>
      <c r="T8" s="542"/>
      <c r="U8" s="542"/>
      <c r="V8" s="542"/>
      <c r="W8" s="542"/>
      <c r="X8" s="542"/>
      <c r="Y8" s="542"/>
      <c r="Z8" s="542"/>
      <c r="AA8" s="543"/>
      <c r="AE8" s="306">
        <v>45017</v>
      </c>
      <c r="AF8" s="346" t="s">
        <v>324</v>
      </c>
      <c r="AG8" s="344" t="s">
        <v>281</v>
      </c>
      <c r="AH8" s="345" t="s">
        <v>325</v>
      </c>
      <c r="AI8" s="352" t="s">
        <v>326</v>
      </c>
    </row>
    <row r="9" spans="1:35" ht="21.75" customHeight="1">
      <c r="B9" s="532" t="s">
        <v>287</v>
      </c>
      <c r="C9" s="460"/>
      <c r="D9" s="460"/>
      <c r="E9" s="73" t="s">
        <v>0</v>
      </c>
      <c r="F9" s="332"/>
      <c r="G9" s="333"/>
      <c r="H9" s="332" t="s">
        <v>124</v>
      </c>
      <c r="I9" s="333"/>
      <c r="J9" s="332" t="s">
        <v>8</v>
      </c>
      <c r="K9" s="515"/>
      <c r="L9" s="515"/>
      <c r="M9" s="332" t="s">
        <v>125</v>
      </c>
      <c r="N9" s="332" t="s">
        <v>130</v>
      </c>
      <c r="O9" s="332" t="s">
        <v>0</v>
      </c>
      <c r="P9" s="332"/>
      <c r="Q9" s="333"/>
      <c r="R9" s="332" t="s">
        <v>124</v>
      </c>
      <c r="S9" s="333"/>
      <c r="T9" s="332" t="s">
        <v>8</v>
      </c>
      <c r="U9" s="515"/>
      <c r="V9" s="515"/>
      <c r="W9" s="332" t="s">
        <v>125</v>
      </c>
      <c r="X9" s="334" t="s">
        <v>131</v>
      </c>
      <c r="Y9" s="358"/>
      <c r="Z9" s="335" t="s">
        <v>132</v>
      </c>
      <c r="AA9" s="74"/>
      <c r="AB9" s="107" t="str">
        <f t="shared" ref="AB9:AB14" si="0">IF(Y9="","",IF(Y9&gt;AF9,"※育業日数が育業期間を超えています",""))</f>
        <v/>
      </c>
      <c r="AC9" s="347" t="s">
        <v>278</v>
      </c>
      <c r="AD9" s="243">
        <f t="shared" ref="AD9" si="1">IFERROR(DATEVALUE(CONCATENATE(E9,G9,H9,I9,J9,K9,M9)),1)</f>
        <v>1</v>
      </c>
      <c r="AE9" s="243">
        <f t="shared" ref="AE9:AE14" si="2">IFERROR(DATEVALUE(CONCATENATE(O9,Q9,R9,S9,T9,U9,W9)),1)</f>
        <v>1</v>
      </c>
      <c r="AF9" s="348">
        <f t="shared" ref="AF9:AF14" si="3">IF(OR(AD9=1,AE9=1),0,AE9-AD9+1)</f>
        <v>0</v>
      </c>
      <c r="AG9" s="306" t="str">
        <f>IF(AF9&lt;&gt;0,TRUE,"")</f>
        <v/>
      </c>
      <c r="AH9" s="311">
        <f>Y9</f>
        <v>0</v>
      </c>
      <c r="AI9" s="349"/>
    </row>
    <row r="10" spans="1:35" ht="21.75" customHeight="1">
      <c r="B10" s="462"/>
      <c r="C10" s="818"/>
      <c r="D10" s="818"/>
      <c r="E10" s="295" t="s">
        <v>0</v>
      </c>
      <c r="F10" s="290"/>
      <c r="G10" s="281"/>
      <c r="H10" s="290" t="s">
        <v>124</v>
      </c>
      <c r="I10" s="281"/>
      <c r="J10" s="290" t="s">
        <v>8</v>
      </c>
      <c r="K10" s="503"/>
      <c r="L10" s="503"/>
      <c r="M10" s="290" t="s">
        <v>125</v>
      </c>
      <c r="N10" s="290" t="s">
        <v>130</v>
      </c>
      <c r="O10" s="290" t="s">
        <v>0</v>
      </c>
      <c r="P10" s="290"/>
      <c r="Q10" s="281"/>
      <c r="R10" s="290" t="s">
        <v>124</v>
      </c>
      <c r="S10" s="281"/>
      <c r="T10" s="290" t="s">
        <v>8</v>
      </c>
      <c r="U10" s="503"/>
      <c r="V10" s="503"/>
      <c r="W10" s="290" t="s">
        <v>125</v>
      </c>
      <c r="X10" s="298" t="s">
        <v>131</v>
      </c>
      <c r="Y10" s="341"/>
      <c r="Z10" s="287" t="s">
        <v>132</v>
      </c>
      <c r="AA10" s="75"/>
      <c r="AB10" s="107" t="str">
        <f t="shared" si="0"/>
        <v/>
      </c>
      <c r="AC10" s="347" t="s">
        <v>278</v>
      </c>
      <c r="AD10" s="243" t="str">
        <f>IFERROR(DATEVALUE(CONCATENATE(E10,G10,H10,I10,J10,K10,M10)),"")</f>
        <v/>
      </c>
      <c r="AE10" s="243">
        <f t="shared" si="2"/>
        <v>1</v>
      </c>
      <c r="AF10" s="348">
        <f t="shared" si="3"/>
        <v>0</v>
      </c>
      <c r="AG10" s="306" t="str">
        <f>IF(AF10&lt;&gt;0,IF(AG9=TRUE,TRUE,FALSE),"")</f>
        <v/>
      </c>
      <c r="AH10" s="311">
        <f t="shared" ref="AH10:AH13" si="4">Y10</f>
        <v>0</v>
      </c>
      <c r="AI10" s="350" t="str">
        <f>IF(AG10=TRUE,IF(AD10&lt;=AE9,"NG",""),"")</f>
        <v/>
      </c>
    </row>
    <row r="11" spans="1:35" ht="21.75" customHeight="1">
      <c r="B11" s="462"/>
      <c r="C11" s="818"/>
      <c r="D11" s="818"/>
      <c r="E11" s="295" t="s">
        <v>0</v>
      </c>
      <c r="F11" s="290"/>
      <c r="G11" s="281"/>
      <c r="H11" s="290" t="s">
        <v>124</v>
      </c>
      <c r="I11" s="281"/>
      <c r="J11" s="290" t="s">
        <v>8</v>
      </c>
      <c r="K11" s="503"/>
      <c r="L11" s="503"/>
      <c r="M11" s="290" t="s">
        <v>125</v>
      </c>
      <c r="N11" s="290" t="s">
        <v>130</v>
      </c>
      <c r="O11" s="290" t="s">
        <v>0</v>
      </c>
      <c r="P11" s="290"/>
      <c r="Q11" s="281"/>
      <c r="R11" s="290" t="s">
        <v>124</v>
      </c>
      <c r="S11" s="281"/>
      <c r="T11" s="290" t="s">
        <v>8</v>
      </c>
      <c r="U11" s="503"/>
      <c r="V11" s="503"/>
      <c r="W11" s="290" t="s">
        <v>125</v>
      </c>
      <c r="X11" s="298" t="s">
        <v>131</v>
      </c>
      <c r="Y11" s="341"/>
      <c r="Z11" s="287" t="s">
        <v>132</v>
      </c>
      <c r="AA11" s="75"/>
      <c r="AB11" s="107" t="str">
        <f t="shared" si="0"/>
        <v/>
      </c>
      <c r="AC11" s="347" t="s">
        <v>278</v>
      </c>
      <c r="AD11" s="243" t="str">
        <f>IFERROR(DATEVALUE(CONCATENATE(E11,G11,H11,I11,J11,K11,M11)),"")</f>
        <v/>
      </c>
      <c r="AE11" s="243">
        <f t="shared" si="2"/>
        <v>1</v>
      </c>
      <c r="AF11" s="348">
        <f t="shared" si="3"/>
        <v>0</v>
      </c>
      <c r="AG11" s="306" t="str">
        <f>IF(AF11&lt;&gt;0,IF(AG10=TRUE,TRUE,FALSE),"")</f>
        <v/>
      </c>
      <c r="AH11" s="311">
        <f t="shared" si="4"/>
        <v>0</v>
      </c>
      <c r="AI11" s="350" t="str">
        <f>IF(AG11=TRUE,IF(AD11&lt;=AE10,"NG",""),"")</f>
        <v/>
      </c>
    </row>
    <row r="12" spans="1:35" ht="21.75" customHeight="1">
      <c r="B12" s="462"/>
      <c r="C12" s="818"/>
      <c r="D12" s="818"/>
      <c r="E12" s="295" t="s">
        <v>0</v>
      </c>
      <c r="F12" s="290"/>
      <c r="G12" s="281"/>
      <c r="H12" s="290" t="s">
        <v>124</v>
      </c>
      <c r="I12" s="281"/>
      <c r="J12" s="290" t="s">
        <v>8</v>
      </c>
      <c r="K12" s="503"/>
      <c r="L12" s="503"/>
      <c r="M12" s="290" t="s">
        <v>125</v>
      </c>
      <c r="N12" s="290" t="s">
        <v>130</v>
      </c>
      <c r="O12" s="290" t="s">
        <v>0</v>
      </c>
      <c r="P12" s="290"/>
      <c r="Q12" s="281"/>
      <c r="R12" s="290" t="s">
        <v>124</v>
      </c>
      <c r="S12" s="281"/>
      <c r="T12" s="290" t="s">
        <v>8</v>
      </c>
      <c r="U12" s="503"/>
      <c r="V12" s="503"/>
      <c r="W12" s="290" t="s">
        <v>125</v>
      </c>
      <c r="X12" s="298" t="s">
        <v>131</v>
      </c>
      <c r="Y12" s="341"/>
      <c r="Z12" s="287" t="s">
        <v>132</v>
      </c>
      <c r="AA12" s="75"/>
      <c r="AB12" s="107" t="str">
        <f t="shared" si="0"/>
        <v/>
      </c>
      <c r="AC12" s="347" t="s">
        <v>278</v>
      </c>
      <c r="AD12" s="243" t="str">
        <f>IFERROR(DATEVALUE(CONCATENATE(E12,G12,H12,I12,J12,K12,M12)),"")</f>
        <v/>
      </c>
      <c r="AE12" s="243">
        <f t="shared" si="2"/>
        <v>1</v>
      </c>
      <c r="AF12" s="348">
        <f t="shared" si="3"/>
        <v>0</v>
      </c>
      <c r="AG12" s="306" t="str">
        <f>IF(AF12&lt;&gt;0,IF(AG11=TRUE,TRUE,FALSE),"")</f>
        <v/>
      </c>
      <c r="AH12" s="311">
        <f t="shared" si="4"/>
        <v>0</v>
      </c>
      <c r="AI12" s="350" t="str">
        <f>IF(AG12=TRUE,IF(AD12&lt;=AE11,"NG",""),"")</f>
        <v/>
      </c>
    </row>
    <row r="13" spans="1:35" ht="21.75" customHeight="1">
      <c r="B13" s="462"/>
      <c r="C13" s="818"/>
      <c r="D13" s="818"/>
      <c r="E13" s="295" t="s">
        <v>0</v>
      </c>
      <c r="F13" s="290"/>
      <c r="G13" s="281"/>
      <c r="H13" s="290" t="s">
        <v>124</v>
      </c>
      <c r="I13" s="281"/>
      <c r="J13" s="290" t="s">
        <v>8</v>
      </c>
      <c r="K13" s="503"/>
      <c r="L13" s="503"/>
      <c r="M13" s="290" t="s">
        <v>125</v>
      </c>
      <c r="N13" s="290" t="s">
        <v>130</v>
      </c>
      <c r="O13" s="290" t="s">
        <v>0</v>
      </c>
      <c r="P13" s="290"/>
      <c r="Q13" s="281"/>
      <c r="R13" s="290" t="s">
        <v>124</v>
      </c>
      <c r="S13" s="281"/>
      <c r="T13" s="290" t="s">
        <v>8</v>
      </c>
      <c r="U13" s="503"/>
      <c r="V13" s="503"/>
      <c r="W13" s="290" t="s">
        <v>125</v>
      </c>
      <c r="X13" s="298" t="s">
        <v>131</v>
      </c>
      <c r="Y13" s="341"/>
      <c r="Z13" s="287" t="s">
        <v>132</v>
      </c>
      <c r="AA13" s="75"/>
      <c r="AB13" s="107" t="str">
        <f t="shared" si="0"/>
        <v/>
      </c>
      <c r="AC13" s="347" t="s">
        <v>278</v>
      </c>
      <c r="AD13" s="243" t="str">
        <f>IFERROR(DATEVALUE(CONCATENATE(E13,G13,H13,I13,J13,K13,M13)),"")</f>
        <v/>
      </c>
      <c r="AE13" s="243">
        <f t="shared" si="2"/>
        <v>1</v>
      </c>
      <c r="AF13" s="348">
        <f t="shared" si="3"/>
        <v>0</v>
      </c>
      <c r="AG13" s="306" t="str">
        <f>IF(AF13&lt;&gt;0,IF(AG12=TRUE,TRUE,FALSE),"")</f>
        <v/>
      </c>
      <c r="AH13" s="311">
        <f t="shared" si="4"/>
        <v>0</v>
      </c>
      <c r="AI13" s="350" t="str">
        <f>IF(AG13=TRUE,IF(AD13&lt;=AE12,"NG",""),"")</f>
        <v/>
      </c>
    </row>
    <row r="14" spans="1:35" ht="21.75" customHeight="1">
      <c r="B14" s="462"/>
      <c r="C14" s="818"/>
      <c r="D14" s="818"/>
      <c r="E14" s="73" t="s">
        <v>0</v>
      </c>
      <c r="F14" s="332"/>
      <c r="G14" s="333"/>
      <c r="H14" s="332" t="s">
        <v>124</v>
      </c>
      <c r="I14" s="333"/>
      <c r="J14" s="332" t="s">
        <v>8</v>
      </c>
      <c r="K14" s="812"/>
      <c r="L14" s="812"/>
      <c r="M14" s="332" t="s">
        <v>125</v>
      </c>
      <c r="N14" s="332" t="s">
        <v>130</v>
      </c>
      <c r="O14" s="332" t="s">
        <v>0</v>
      </c>
      <c r="P14" s="332"/>
      <c r="Q14" s="333"/>
      <c r="R14" s="332" t="s">
        <v>124</v>
      </c>
      <c r="S14" s="333"/>
      <c r="T14" s="332" t="s">
        <v>8</v>
      </c>
      <c r="U14" s="812"/>
      <c r="V14" s="812"/>
      <c r="W14" s="332" t="s">
        <v>125</v>
      </c>
      <c r="X14" s="334" t="s">
        <v>131</v>
      </c>
      <c r="Y14" s="358"/>
      <c r="Z14" s="335" t="s">
        <v>132</v>
      </c>
      <c r="AA14" s="74"/>
      <c r="AB14" s="107" t="str">
        <f t="shared" si="0"/>
        <v/>
      </c>
      <c r="AC14" s="347" t="s">
        <v>278</v>
      </c>
      <c r="AD14" s="243" t="str">
        <f>IFERROR(DATEVALUE(CONCATENATE(E14,G14,H14,I14,J14,K14,M14)),"")</f>
        <v/>
      </c>
      <c r="AE14" s="243">
        <f t="shared" si="2"/>
        <v>1</v>
      </c>
      <c r="AF14" s="348">
        <f t="shared" si="3"/>
        <v>0</v>
      </c>
      <c r="AG14" s="306" t="str">
        <f>IF(AF14&lt;&gt;0,IF(AG13=TRUE,TRUE,FALSE),"")</f>
        <v/>
      </c>
      <c r="AH14" s="311">
        <f t="shared" ref="AH14" si="5">Y14</f>
        <v>0</v>
      </c>
      <c r="AI14" s="350" t="str">
        <f>IF(AG14=TRUE,IF(AD14&lt;=AE13,"NG",""),"")</f>
        <v/>
      </c>
    </row>
    <row r="15" spans="1:35" ht="23.5" customHeight="1" thickBot="1">
      <c r="B15" s="813" t="s">
        <v>201</v>
      </c>
      <c r="C15" s="814"/>
      <c r="D15" s="815"/>
      <c r="E15" s="816"/>
      <c r="F15" s="817"/>
      <c r="G15" s="819" t="s">
        <v>143</v>
      </c>
      <c r="H15" s="820"/>
      <c r="I15" s="820"/>
      <c r="J15" s="820"/>
      <c r="K15" s="820"/>
      <c r="L15" s="820"/>
      <c r="M15" s="820"/>
      <c r="N15" s="820"/>
      <c r="O15" s="820"/>
      <c r="P15" s="820"/>
      <c r="Q15" s="820"/>
      <c r="R15" s="820"/>
      <c r="S15" s="820"/>
      <c r="T15" s="771"/>
      <c r="U15" s="772"/>
      <c r="V15" s="772"/>
      <c r="W15" s="772"/>
      <c r="X15" s="339"/>
      <c r="Y15" s="359"/>
      <c r="Z15" s="330"/>
      <c r="AA15" s="340"/>
      <c r="AB15" s="107" t="str">
        <f>IF(AH15=0,"",IF(AH15&lt;30,"※　育業日数合計が30日未満の場合は対象外です",""))</f>
        <v/>
      </c>
      <c r="AC15" s="361" t="s">
        <v>278</v>
      </c>
      <c r="AD15" s="313" t="b">
        <v>0</v>
      </c>
      <c r="AE15" s="243">
        <f>MAX(AE9:AE14)</f>
        <v>1</v>
      </c>
      <c r="AF15" s="244">
        <f>SUM(AF9:AF14)</f>
        <v>0</v>
      </c>
      <c r="AH15" s="360">
        <f>SUM(AH9:AH14)</f>
        <v>0</v>
      </c>
    </row>
    <row r="16" spans="1:35" ht="18" customHeight="1">
      <c r="E16" s="283" t="s">
        <v>202</v>
      </c>
      <c r="AB16" s="107" t="str">
        <f>IF(COUNTIF(AG9:AG14,FALSE)&gt;0,"※　育業期間は古い順に上詰めで入力してください","")</f>
        <v/>
      </c>
      <c r="AC16" s="343" t="s">
        <v>278</v>
      </c>
      <c r="AD16" s="243"/>
      <c r="AE16" s="243"/>
      <c r="AF16" s="311"/>
    </row>
    <row r="17" spans="2:34" ht="18" customHeight="1" thickBot="1">
      <c r="B17" s="283" t="s">
        <v>203</v>
      </c>
      <c r="AB17" s="354" t="str">
        <f>IF(COUNTIF(AI9:AI14,"NG")&gt;0,"※　育業期間は古い順に重複なく入力してください","")</f>
        <v/>
      </c>
      <c r="AC17" s="353" t="s">
        <v>278</v>
      </c>
    </row>
    <row r="18" spans="2:34" ht="74.25" customHeight="1">
      <c r="B18" s="797" t="s">
        <v>364</v>
      </c>
      <c r="C18" s="798"/>
      <c r="D18" s="799"/>
      <c r="E18" s="800"/>
      <c r="F18" s="801"/>
      <c r="G18" s="801"/>
      <c r="H18" s="801"/>
      <c r="I18" s="801"/>
      <c r="J18" s="801"/>
      <c r="K18" s="801"/>
      <c r="L18" s="801"/>
      <c r="M18" s="801"/>
      <c r="N18" s="801"/>
      <c r="O18" s="801"/>
      <c r="P18" s="801"/>
      <c r="Q18" s="801"/>
      <c r="R18" s="801"/>
      <c r="S18" s="801"/>
      <c r="T18" s="801"/>
      <c r="U18" s="801"/>
      <c r="V18" s="801"/>
      <c r="W18" s="801"/>
      <c r="X18" s="801"/>
      <c r="Y18" s="801"/>
      <c r="Z18" s="801"/>
      <c r="AA18" s="802"/>
    </row>
    <row r="19" spans="2:34" ht="74.25" customHeight="1">
      <c r="B19" s="785" t="s">
        <v>365</v>
      </c>
      <c r="C19" s="786"/>
      <c r="D19" s="787"/>
      <c r="E19" s="480"/>
      <c r="F19" s="481"/>
      <c r="G19" s="481"/>
      <c r="H19" s="481"/>
      <c r="I19" s="481"/>
      <c r="J19" s="481"/>
      <c r="K19" s="481"/>
      <c r="L19" s="481"/>
      <c r="M19" s="481"/>
      <c r="N19" s="481"/>
      <c r="O19" s="481"/>
      <c r="P19" s="481"/>
      <c r="Q19" s="481"/>
      <c r="R19" s="481"/>
      <c r="S19" s="481"/>
      <c r="T19" s="481"/>
      <c r="U19" s="481"/>
      <c r="V19" s="481"/>
      <c r="W19" s="481"/>
      <c r="X19" s="481"/>
      <c r="Y19" s="481"/>
      <c r="Z19" s="481"/>
      <c r="AA19" s="482"/>
    </row>
    <row r="20" spans="2:34" ht="50.15" customHeight="1">
      <c r="B20" s="785" t="s">
        <v>366</v>
      </c>
      <c r="C20" s="786"/>
      <c r="D20" s="787"/>
      <c r="E20" s="76"/>
      <c r="F20" s="803" t="s">
        <v>113</v>
      </c>
      <c r="G20" s="803"/>
      <c r="H20" s="284" t="s">
        <v>131</v>
      </c>
      <c r="I20" s="291"/>
      <c r="J20" s="804" t="s">
        <v>204</v>
      </c>
      <c r="K20" s="804"/>
      <c r="L20" s="804"/>
      <c r="M20" s="275"/>
      <c r="N20" s="460" t="s">
        <v>205</v>
      </c>
      <c r="O20" s="460"/>
      <c r="P20" s="460"/>
      <c r="Q20" s="77"/>
      <c r="R20" s="276" t="s">
        <v>114</v>
      </c>
      <c r="AA20" s="51"/>
      <c r="AE20" s="309" t="b">
        <v>0</v>
      </c>
      <c r="AF20" s="309" t="b">
        <v>0</v>
      </c>
      <c r="AG20" s="309" t="b">
        <v>0</v>
      </c>
      <c r="AH20" s="309" t="b">
        <v>0</v>
      </c>
    </row>
    <row r="21" spans="2:34" ht="48" customHeight="1">
      <c r="B21" s="785" t="s">
        <v>367</v>
      </c>
      <c r="C21" s="786"/>
      <c r="D21" s="787"/>
      <c r="E21" s="296"/>
      <c r="F21" s="788" t="s">
        <v>113</v>
      </c>
      <c r="G21" s="788"/>
      <c r="H21" s="290"/>
      <c r="I21" s="290"/>
      <c r="J21" s="290"/>
      <c r="K21" s="290"/>
      <c r="L21" s="290"/>
      <c r="M21" s="290"/>
      <c r="N21" s="290"/>
      <c r="O21" s="290"/>
      <c r="P21" s="287"/>
      <c r="Q21" s="297"/>
      <c r="R21" s="282" t="s">
        <v>114</v>
      </c>
      <c r="S21" s="290"/>
      <c r="T21" s="290"/>
      <c r="U21" s="290"/>
      <c r="V21" s="290"/>
      <c r="W21" s="290"/>
      <c r="X21" s="290"/>
      <c r="Y21" s="290"/>
      <c r="Z21" s="290"/>
      <c r="AA21" s="78"/>
      <c r="AE21" s="309" t="b">
        <v>0</v>
      </c>
      <c r="AF21" s="309" t="b">
        <v>0</v>
      </c>
    </row>
    <row r="22" spans="2:34" ht="60" customHeight="1" thickBot="1">
      <c r="B22" s="775" t="s">
        <v>368</v>
      </c>
      <c r="C22" s="776"/>
      <c r="D22" s="777"/>
      <c r="E22" s="789"/>
      <c r="F22" s="790"/>
      <c r="G22" s="790"/>
      <c r="H22" s="790"/>
      <c r="I22" s="790"/>
      <c r="J22" s="790"/>
      <c r="K22" s="790"/>
      <c r="L22" s="790"/>
      <c r="M22" s="790"/>
      <c r="N22" s="790"/>
      <c r="O22" s="790"/>
      <c r="P22" s="790"/>
      <c r="Q22" s="790"/>
      <c r="R22" s="790"/>
      <c r="S22" s="790"/>
      <c r="T22" s="790"/>
      <c r="U22" s="790"/>
      <c r="V22" s="790"/>
      <c r="W22" s="790"/>
      <c r="X22" s="790"/>
      <c r="Y22" s="790"/>
      <c r="Z22" s="790"/>
      <c r="AA22" s="791"/>
    </row>
    <row r="23" spans="2:34" ht="11.15" customHeight="1"/>
    <row r="24" spans="2:34" ht="28.5" customHeight="1" thickBot="1">
      <c r="B24" s="16" t="s">
        <v>206</v>
      </c>
    </row>
    <row r="25" spans="2:34" ht="27" customHeight="1">
      <c r="B25" s="792" t="s">
        <v>286</v>
      </c>
      <c r="C25" s="793"/>
      <c r="D25" s="793"/>
      <c r="E25" s="794" t="s">
        <v>0</v>
      </c>
      <c r="F25" s="795"/>
      <c r="G25" s="25"/>
      <c r="H25" s="289" t="s">
        <v>1</v>
      </c>
      <c r="I25" s="25"/>
      <c r="J25" s="289" t="s">
        <v>2</v>
      </c>
      <c r="K25" s="796"/>
      <c r="L25" s="796"/>
      <c r="M25" s="289" t="s">
        <v>3</v>
      </c>
      <c r="N25" s="289"/>
      <c r="O25" s="289"/>
      <c r="P25" s="289"/>
      <c r="Q25" s="289"/>
      <c r="R25" s="289"/>
      <c r="S25" s="289"/>
      <c r="T25" s="289"/>
      <c r="U25" s="289"/>
      <c r="V25" s="289"/>
      <c r="W25" s="289"/>
      <c r="X25" s="289"/>
      <c r="Y25" s="289"/>
      <c r="Z25" s="289"/>
      <c r="AA25" s="79"/>
      <c r="AB25" s="107" t="str">
        <f>IF(AD25=1,"",IF(AD25&lt;AE25,"※　令和8年6月22日より前の日付では申請できません",""))</f>
        <v/>
      </c>
      <c r="AC25" s="320" t="s">
        <v>278</v>
      </c>
      <c r="AD25" s="243">
        <f t="shared" ref="AD25" si="6">IFERROR(DATEVALUE(CONCATENATE(E25,G25,H25,I25,J25,K25,M25)),1)</f>
        <v>1</v>
      </c>
      <c r="AE25" s="310">
        <f>入力規則!K2</f>
        <v>46195</v>
      </c>
    </row>
    <row r="26" spans="2:34" ht="27" customHeight="1">
      <c r="B26" s="778" t="s">
        <v>207</v>
      </c>
      <c r="C26" s="779"/>
      <c r="D26" s="780"/>
      <c r="E26" s="80"/>
      <c r="F26" s="781" t="s">
        <v>208</v>
      </c>
      <c r="G26" s="781"/>
      <c r="H26" s="781"/>
      <c r="I26" s="781"/>
      <c r="J26" s="781"/>
      <c r="K26" s="781"/>
      <c r="L26" s="781"/>
      <c r="M26" s="81"/>
      <c r="N26" s="781" t="s">
        <v>209</v>
      </c>
      <c r="O26" s="781"/>
      <c r="P26" s="781"/>
      <c r="Q26" s="781"/>
      <c r="R26" s="781"/>
      <c r="S26" s="781"/>
      <c r="T26" s="781"/>
      <c r="U26" s="82"/>
      <c r="V26" s="82"/>
      <c r="W26" s="82"/>
      <c r="X26" s="82"/>
      <c r="Y26" s="82"/>
      <c r="Z26" s="82"/>
      <c r="AA26" s="83"/>
      <c r="AE26" s="309" t="b">
        <v>0</v>
      </c>
      <c r="AF26" s="309" t="b">
        <v>0</v>
      </c>
    </row>
    <row r="27" spans="2:34" ht="27" customHeight="1">
      <c r="B27" s="778"/>
      <c r="C27" s="779"/>
      <c r="D27" s="780"/>
      <c r="E27" s="84"/>
      <c r="F27" s="782" t="s">
        <v>210</v>
      </c>
      <c r="G27" s="782"/>
      <c r="H27" s="782"/>
      <c r="I27" s="782"/>
      <c r="J27" s="782"/>
      <c r="K27" s="782"/>
      <c r="L27" s="782"/>
      <c r="M27" s="85"/>
      <c r="N27" s="782" t="s">
        <v>211</v>
      </c>
      <c r="O27" s="782"/>
      <c r="P27" s="782"/>
      <c r="Q27" s="782"/>
      <c r="R27" s="782"/>
      <c r="S27" s="782"/>
      <c r="T27" s="782"/>
      <c r="U27" s="782"/>
      <c r="V27" s="286"/>
      <c r="W27" s="286"/>
      <c r="X27" s="286"/>
      <c r="Y27" s="286"/>
      <c r="Z27" s="285"/>
      <c r="AA27" s="86"/>
      <c r="AE27" s="309" t="b">
        <v>0</v>
      </c>
      <c r="AF27" s="309" t="b">
        <v>0</v>
      </c>
    </row>
    <row r="28" spans="2:34" ht="27" customHeight="1">
      <c r="B28" s="778"/>
      <c r="C28" s="779"/>
      <c r="D28" s="780"/>
      <c r="E28" s="84"/>
      <c r="F28" s="782" t="s">
        <v>212</v>
      </c>
      <c r="G28" s="782"/>
      <c r="H28" s="782"/>
      <c r="I28" s="782"/>
      <c r="J28" s="782"/>
      <c r="K28" s="782"/>
      <c r="L28" s="782"/>
      <c r="M28" s="85"/>
      <c r="N28" s="783" t="s">
        <v>213</v>
      </c>
      <c r="O28" s="783"/>
      <c r="P28" s="783"/>
      <c r="Q28" s="783"/>
      <c r="R28" s="783"/>
      <c r="S28" s="783"/>
      <c r="T28" s="285"/>
      <c r="U28" s="285"/>
      <c r="V28" s="285"/>
      <c r="W28" s="285"/>
      <c r="X28" s="285"/>
      <c r="Y28" s="285"/>
      <c r="Z28" s="285"/>
      <c r="AA28" s="86"/>
      <c r="AE28" s="309" t="b">
        <v>0</v>
      </c>
      <c r="AF28" s="309" t="b">
        <v>0</v>
      </c>
    </row>
    <row r="29" spans="2:34" ht="27" customHeight="1">
      <c r="B29" s="524"/>
      <c r="C29" s="525"/>
      <c r="D29" s="526"/>
      <c r="E29" s="84"/>
      <c r="F29" s="87" t="s">
        <v>214</v>
      </c>
      <c r="G29" s="87"/>
      <c r="H29" s="87"/>
      <c r="I29" s="784"/>
      <c r="J29" s="784"/>
      <c r="K29" s="784"/>
      <c r="L29" s="784"/>
      <c r="M29" s="784"/>
      <c r="N29" s="784"/>
      <c r="O29" s="784"/>
      <c r="P29" s="784"/>
      <c r="Q29" s="784"/>
      <c r="R29" s="784"/>
      <c r="S29" s="784"/>
      <c r="T29" s="285" t="s">
        <v>122</v>
      </c>
      <c r="U29" s="285"/>
      <c r="V29" s="285"/>
      <c r="W29" s="285"/>
      <c r="X29" s="285"/>
      <c r="Y29" s="285"/>
      <c r="Z29" s="285"/>
      <c r="AA29" s="86"/>
      <c r="AE29" s="309" t="b">
        <v>0</v>
      </c>
    </row>
    <row r="30" spans="2:34" ht="27" customHeight="1" thickBot="1">
      <c r="B30" s="775" t="s">
        <v>215</v>
      </c>
      <c r="C30" s="776"/>
      <c r="D30" s="777"/>
      <c r="E30" s="88"/>
      <c r="F30" s="26" t="s">
        <v>216</v>
      </c>
      <c r="G30" s="26"/>
      <c r="H30" s="26"/>
      <c r="I30" s="26"/>
      <c r="J30" s="26"/>
      <c r="K30" s="26"/>
      <c r="L30" s="26"/>
      <c r="M30" s="26"/>
      <c r="N30" s="26"/>
      <c r="O30" s="26"/>
      <c r="P30" s="26"/>
      <c r="Q30" s="26"/>
      <c r="R30" s="26"/>
      <c r="S30" s="26"/>
      <c r="T30" s="26"/>
      <c r="U30" s="26"/>
      <c r="V30" s="26"/>
      <c r="W30" s="26"/>
      <c r="X30" s="26"/>
      <c r="Y30" s="26"/>
      <c r="Z30" s="26"/>
      <c r="AA30" s="27"/>
      <c r="AE30" s="309" t="b">
        <v>0</v>
      </c>
    </row>
    <row r="31" spans="2:34" ht="18.75" customHeight="1"/>
  </sheetData>
  <sheetProtection algorithmName="SHA-512" hashValue="BUYHV1Lk4Kj/qv/p+LxEiPrcfgrRBnPtbQGlgTfZjoL4xmf5tXN372sJYE2buHIACfiZgEyytaFEOYk4LQrI5Q==" saltValue="rHBFyEH3ygodNxVktNCUrQ==" spinCount="100000" sheet="1" selectLockedCells="1"/>
  <mergeCells count="47">
    <mergeCell ref="K13:L13"/>
    <mergeCell ref="U13:V13"/>
    <mergeCell ref="K14:L14"/>
    <mergeCell ref="U14:V14"/>
    <mergeCell ref="B15:D15"/>
    <mergeCell ref="E15:F15"/>
    <mergeCell ref="B9:D14"/>
    <mergeCell ref="K9:L9"/>
    <mergeCell ref="U9:V9"/>
    <mergeCell ref="K10:L10"/>
    <mergeCell ref="U10:V10"/>
    <mergeCell ref="K11:L11"/>
    <mergeCell ref="U11:V11"/>
    <mergeCell ref="K12:L12"/>
    <mergeCell ref="U12:V12"/>
    <mergeCell ref="G15:S15"/>
    <mergeCell ref="D4:AA4"/>
    <mergeCell ref="B7:D7"/>
    <mergeCell ref="E7:AA7"/>
    <mergeCell ref="B8:D8"/>
    <mergeCell ref="E8:AA8"/>
    <mergeCell ref="E25:F25"/>
    <mergeCell ref="K25:L25"/>
    <mergeCell ref="B18:D18"/>
    <mergeCell ref="E18:AA18"/>
    <mergeCell ref="B19:D19"/>
    <mergeCell ref="E19:AA19"/>
    <mergeCell ref="B20:D20"/>
    <mergeCell ref="F20:G20"/>
    <mergeCell ref="J20:L20"/>
    <mergeCell ref="N20:P20"/>
    <mergeCell ref="T15:W15"/>
    <mergeCell ref="U1:AA1"/>
    <mergeCell ref="B30:D30"/>
    <mergeCell ref="B26:D29"/>
    <mergeCell ref="F26:L26"/>
    <mergeCell ref="N26:T26"/>
    <mergeCell ref="F27:L27"/>
    <mergeCell ref="N27:U27"/>
    <mergeCell ref="F28:L28"/>
    <mergeCell ref="N28:S28"/>
    <mergeCell ref="I29:S29"/>
    <mergeCell ref="B21:D21"/>
    <mergeCell ref="F21:G21"/>
    <mergeCell ref="B22:D22"/>
    <mergeCell ref="E22:AA22"/>
    <mergeCell ref="B25:D25"/>
  </mergeCells>
  <phoneticPr fontId="12"/>
  <conditionalFormatting sqref="D4">
    <cfRule type="containsBlanks" dxfId="95" priority="1">
      <formula>LEN(TRIM(D4))=0</formula>
    </cfRule>
  </conditionalFormatting>
  <conditionalFormatting sqref="E7:E8">
    <cfRule type="containsBlanks" dxfId="94" priority="2">
      <formula>LEN(TRIM(E7))=0</formula>
    </cfRule>
  </conditionalFormatting>
  <conditionalFormatting sqref="E15">
    <cfRule type="expression" dxfId="93" priority="25">
      <formula>$AD$15=FALSE</formula>
    </cfRule>
  </conditionalFormatting>
  <conditionalFormatting sqref="E18:E19">
    <cfRule type="containsBlanks" dxfId="92" priority="36">
      <formula>LEN(TRIM(E18))=0</formula>
    </cfRule>
  </conditionalFormatting>
  <conditionalFormatting sqref="E20 Q20">
    <cfRule type="expression" dxfId="91" priority="43">
      <formula>AND($AE$20=FALSE,$AH$20=FALSE)</formula>
    </cfRule>
  </conditionalFormatting>
  <conditionalFormatting sqref="E21 Q21">
    <cfRule type="expression" dxfId="90" priority="46">
      <formula>COUNTIF($AE$21:$AF$21,FALSE)=2</formula>
    </cfRule>
  </conditionalFormatting>
  <conditionalFormatting sqref="E22">
    <cfRule type="containsBlanks" dxfId="89" priority="66">
      <formula>LEN(TRIM(E22))=0</formula>
    </cfRule>
  </conditionalFormatting>
  <conditionalFormatting sqref="E30">
    <cfRule type="expression" dxfId="88" priority="78">
      <formula>$AE$30=FALSE</formula>
    </cfRule>
  </conditionalFormatting>
  <conditionalFormatting sqref="G9 I9 K9">
    <cfRule type="containsBlanks" dxfId="87" priority="3">
      <formula>LEN(TRIM(G9))=0</formula>
    </cfRule>
  </conditionalFormatting>
  <conditionalFormatting sqref="G10:G14">
    <cfRule type="containsBlanks" dxfId="86" priority="13">
      <formula>LEN(TRIM(G10))=0</formula>
    </cfRule>
  </conditionalFormatting>
  <conditionalFormatting sqref="G25 I25 K25">
    <cfRule type="containsBlanks" dxfId="85" priority="70">
      <formula>LEN(TRIM(G25))=0</formula>
    </cfRule>
  </conditionalFormatting>
  <conditionalFormatting sqref="I10 K10 Q10 S10 U10 Y10">
    <cfRule type="expression" dxfId="84" priority="5">
      <formula>AND($G$10&lt;&gt;"",I10="")</formula>
    </cfRule>
  </conditionalFormatting>
  <conditionalFormatting sqref="I10:I14">
    <cfRule type="containsBlanks" dxfId="83" priority="16">
      <formula>LEN(TRIM(I10))=0</formula>
    </cfRule>
  </conditionalFormatting>
  <conditionalFormatting sqref="I11:I14 K11:K14 Q11:Q14 S11:S14 U11:U14 Y11:Y14">
    <cfRule type="expression" dxfId="82" priority="6">
      <formula>AND($G11&lt;&gt;"",I11="")</formula>
    </cfRule>
  </conditionalFormatting>
  <conditionalFormatting sqref="I20 M20">
    <cfRule type="expression" dxfId="81" priority="44">
      <formula>$AH$20=TRUE</formula>
    </cfRule>
    <cfRule type="expression" dxfId="80" priority="45">
      <formula>COUNTIF($AF$20:$AG$20,FALSE)=2</formula>
    </cfRule>
  </conditionalFormatting>
  <conditionalFormatting sqref="I29">
    <cfRule type="containsBlanks" dxfId="79" priority="73">
      <formula>LEN(TRIM(I29))=0</formula>
    </cfRule>
  </conditionalFormatting>
  <conditionalFormatting sqref="I29:S29">
    <cfRule type="expression" dxfId="78" priority="71" stopIfTrue="1">
      <formula>COUNTIF($AE$26:$AF$28,FALSE)&lt;6</formula>
    </cfRule>
  </conditionalFormatting>
  <conditionalFormatting sqref="K10:K14">
    <cfRule type="containsBlanks" dxfId="77" priority="19">
      <formula>LEN(TRIM(K10))=0</formula>
    </cfRule>
  </conditionalFormatting>
  <conditionalFormatting sqref="M26:M28 E26:E29">
    <cfRule type="expression" dxfId="76" priority="72">
      <formula>COUNTIF($AE$26:$AF$29,FALSE)=7</formula>
    </cfRule>
  </conditionalFormatting>
  <conditionalFormatting sqref="Q9 S9 U9 Y9">
    <cfRule type="containsBlanks" dxfId="75" priority="4">
      <formula>LEN(TRIM(Q9))=0</formula>
    </cfRule>
  </conditionalFormatting>
  <conditionalFormatting sqref="Q10:Q14">
    <cfRule type="containsBlanks" dxfId="74" priority="20">
      <formula>LEN(TRIM(Q10))=0</formula>
    </cfRule>
  </conditionalFormatting>
  <conditionalFormatting sqref="S10:S14">
    <cfRule type="containsBlanks" dxfId="73" priority="21">
      <formula>LEN(TRIM(S10))=0</formula>
    </cfRule>
  </conditionalFormatting>
  <conditionalFormatting sqref="U10:U14">
    <cfRule type="containsBlanks" dxfId="72" priority="22">
      <formula>LEN(TRIM(U10))=0</formula>
    </cfRule>
  </conditionalFormatting>
  <conditionalFormatting sqref="Y10:Y14">
    <cfRule type="containsBlanks" dxfId="71" priority="23">
      <formula>LEN(TRIM(Y10))=0</formula>
    </cfRule>
  </conditionalFormatting>
  <dataValidations count="2">
    <dataValidation imeMode="hiragana" allowBlank="1" showInputMessage="1" showErrorMessage="1" sqref="D4:AA4 E7:AA8 E18:AA19 E22:AA22 I29:S29" xr:uid="{ED49F3C2-1F7B-4389-A452-706D6615DA4C}"/>
    <dataValidation imeMode="halfAlpha" allowBlank="1" showInputMessage="1" showErrorMessage="1" sqref="Y9:Y14" xr:uid="{486934F0-0870-41B5-B2FC-4F6638DB6D14}"/>
  </dataValidations>
  <pageMargins left="0.70866141732283472" right="0.59055118110236227" top="0.47244094488188981" bottom="0.74803149606299213" header="0.31496062992125984" footer="0.31496062992125984"/>
  <pageSetup paperSize="9" scale="89" orientation="portrait" blackAndWhite="1" r:id="rId1"/>
  <headerFooter>
    <oddFooter>&amp;C&amp;"ＭＳ 明朝,標準"加算③</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0273" r:id="rId4" name="Check Box 1">
              <controlPr defaultSize="0" autoFill="0" autoLine="0" autoPict="0">
                <anchor moveWithCells="1">
                  <from>
                    <xdr:col>4</xdr:col>
                    <xdr:colOff>50800</xdr:colOff>
                    <xdr:row>19</xdr:row>
                    <xdr:rowOff>222250</xdr:rowOff>
                  </from>
                  <to>
                    <xdr:col>5</xdr:col>
                    <xdr:colOff>0</xdr:colOff>
                    <xdr:row>19</xdr:row>
                    <xdr:rowOff>412750</xdr:rowOff>
                  </to>
                </anchor>
              </controlPr>
            </control>
          </mc:Choice>
        </mc:AlternateContent>
        <mc:AlternateContent xmlns:mc="http://schemas.openxmlformats.org/markup-compatibility/2006">
          <mc:Choice Requires="x14">
            <control shapeId="310274" r:id="rId5" name="Check Box 2">
              <controlPr defaultSize="0" autoFill="0" autoLine="0" autoPict="0">
                <anchor moveWithCells="1">
                  <from>
                    <xdr:col>8</xdr:col>
                    <xdr:colOff>0</xdr:colOff>
                    <xdr:row>19</xdr:row>
                    <xdr:rowOff>222250</xdr:rowOff>
                  </from>
                  <to>
                    <xdr:col>8</xdr:col>
                    <xdr:colOff>222250</xdr:colOff>
                    <xdr:row>19</xdr:row>
                    <xdr:rowOff>412750</xdr:rowOff>
                  </to>
                </anchor>
              </controlPr>
            </control>
          </mc:Choice>
        </mc:AlternateContent>
        <mc:AlternateContent xmlns:mc="http://schemas.openxmlformats.org/markup-compatibility/2006">
          <mc:Choice Requires="x14">
            <control shapeId="310275" r:id="rId6" name="Check Box 3">
              <controlPr defaultSize="0" autoFill="0" autoLine="0" autoPict="0">
                <anchor moveWithCells="1">
                  <from>
                    <xdr:col>12</xdr:col>
                    <xdr:colOff>12700</xdr:colOff>
                    <xdr:row>19</xdr:row>
                    <xdr:rowOff>222250</xdr:rowOff>
                  </from>
                  <to>
                    <xdr:col>13</xdr:col>
                    <xdr:colOff>31750</xdr:colOff>
                    <xdr:row>19</xdr:row>
                    <xdr:rowOff>431800</xdr:rowOff>
                  </to>
                </anchor>
              </controlPr>
            </control>
          </mc:Choice>
        </mc:AlternateContent>
        <mc:AlternateContent xmlns:mc="http://schemas.openxmlformats.org/markup-compatibility/2006">
          <mc:Choice Requires="x14">
            <control shapeId="310276" r:id="rId7" name="Check Box 4">
              <controlPr defaultSize="0" autoFill="0" autoLine="0" autoPict="0">
                <anchor moveWithCells="1">
                  <from>
                    <xdr:col>16</xdr:col>
                    <xdr:colOff>31750</xdr:colOff>
                    <xdr:row>19</xdr:row>
                    <xdr:rowOff>260350</xdr:rowOff>
                  </from>
                  <to>
                    <xdr:col>16</xdr:col>
                    <xdr:colOff>222250</xdr:colOff>
                    <xdr:row>19</xdr:row>
                    <xdr:rowOff>412750</xdr:rowOff>
                  </to>
                </anchor>
              </controlPr>
            </control>
          </mc:Choice>
        </mc:AlternateContent>
        <mc:AlternateContent xmlns:mc="http://schemas.openxmlformats.org/markup-compatibility/2006">
          <mc:Choice Requires="x14">
            <control shapeId="310277" r:id="rId8" name="Check Box 5">
              <controlPr defaultSize="0" autoFill="0" autoLine="0" autoPict="0">
                <anchor moveWithCells="1">
                  <from>
                    <xdr:col>4</xdr:col>
                    <xdr:colOff>50800</xdr:colOff>
                    <xdr:row>20</xdr:row>
                    <xdr:rowOff>184150</xdr:rowOff>
                  </from>
                  <to>
                    <xdr:col>5</xdr:col>
                    <xdr:colOff>0</xdr:colOff>
                    <xdr:row>20</xdr:row>
                    <xdr:rowOff>412750</xdr:rowOff>
                  </to>
                </anchor>
              </controlPr>
            </control>
          </mc:Choice>
        </mc:AlternateContent>
        <mc:AlternateContent xmlns:mc="http://schemas.openxmlformats.org/markup-compatibility/2006">
          <mc:Choice Requires="x14">
            <control shapeId="310278" r:id="rId9" name="Check Box 6">
              <controlPr defaultSize="0" autoFill="0" autoLine="0" autoPict="0">
                <anchor moveWithCells="1">
                  <from>
                    <xdr:col>16</xdr:col>
                    <xdr:colOff>38100</xdr:colOff>
                    <xdr:row>20</xdr:row>
                    <xdr:rowOff>203200</xdr:rowOff>
                  </from>
                  <to>
                    <xdr:col>17</xdr:col>
                    <xdr:colOff>0</xdr:colOff>
                    <xdr:row>20</xdr:row>
                    <xdr:rowOff>412750</xdr:rowOff>
                  </to>
                </anchor>
              </controlPr>
            </control>
          </mc:Choice>
        </mc:AlternateContent>
        <mc:AlternateContent xmlns:mc="http://schemas.openxmlformats.org/markup-compatibility/2006">
          <mc:Choice Requires="x14">
            <control shapeId="310287" r:id="rId10" name="Check Box 15">
              <controlPr defaultSize="0" autoFill="0" autoLine="0" autoPict="0">
                <anchor moveWithCells="1">
                  <from>
                    <xdr:col>4</xdr:col>
                    <xdr:colOff>114300</xdr:colOff>
                    <xdr:row>14</xdr:row>
                    <xdr:rowOff>31750</xdr:rowOff>
                  </from>
                  <to>
                    <xdr:col>5</xdr:col>
                    <xdr:colOff>50800</xdr:colOff>
                    <xdr:row>14</xdr:row>
                    <xdr:rowOff>241300</xdr:rowOff>
                  </to>
                </anchor>
              </controlPr>
            </control>
          </mc:Choice>
        </mc:AlternateContent>
        <mc:AlternateContent xmlns:mc="http://schemas.openxmlformats.org/markup-compatibility/2006">
          <mc:Choice Requires="x14">
            <control shapeId="310279" r:id="rId11" name="Check Box 7">
              <controlPr defaultSize="0" autoFill="0" autoLine="0" autoPict="0">
                <anchor moveWithCells="1">
                  <from>
                    <xdr:col>4</xdr:col>
                    <xdr:colOff>38100</xdr:colOff>
                    <xdr:row>25</xdr:row>
                    <xdr:rowOff>107950</xdr:rowOff>
                  </from>
                  <to>
                    <xdr:col>5</xdr:col>
                    <xdr:colOff>12700</xdr:colOff>
                    <xdr:row>25</xdr:row>
                    <xdr:rowOff>298450</xdr:rowOff>
                  </to>
                </anchor>
              </controlPr>
            </control>
          </mc:Choice>
        </mc:AlternateContent>
        <mc:AlternateContent xmlns:mc="http://schemas.openxmlformats.org/markup-compatibility/2006">
          <mc:Choice Requires="x14">
            <control shapeId="310280" r:id="rId12" name="Check Box 8">
              <controlPr defaultSize="0" autoFill="0" autoLine="0" autoPict="0">
                <anchor moveWithCells="1">
                  <from>
                    <xdr:col>12</xdr:col>
                    <xdr:colOff>31750</xdr:colOff>
                    <xdr:row>25</xdr:row>
                    <xdr:rowOff>69850</xdr:rowOff>
                  </from>
                  <to>
                    <xdr:col>13</xdr:col>
                    <xdr:colOff>12700</xdr:colOff>
                    <xdr:row>25</xdr:row>
                    <xdr:rowOff>279400</xdr:rowOff>
                  </to>
                </anchor>
              </controlPr>
            </control>
          </mc:Choice>
        </mc:AlternateContent>
        <mc:AlternateContent xmlns:mc="http://schemas.openxmlformats.org/markup-compatibility/2006">
          <mc:Choice Requires="x14">
            <control shapeId="310281" r:id="rId13" name="Check Box 9">
              <controlPr defaultSize="0" autoFill="0" autoLine="0" autoPict="0">
                <anchor moveWithCells="1">
                  <from>
                    <xdr:col>4</xdr:col>
                    <xdr:colOff>31750</xdr:colOff>
                    <xdr:row>26</xdr:row>
                    <xdr:rowOff>88900</xdr:rowOff>
                  </from>
                  <to>
                    <xdr:col>5</xdr:col>
                    <xdr:colOff>0</xdr:colOff>
                    <xdr:row>26</xdr:row>
                    <xdr:rowOff>241300</xdr:rowOff>
                  </to>
                </anchor>
              </controlPr>
            </control>
          </mc:Choice>
        </mc:AlternateContent>
        <mc:AlternateContent xmlns:mc="http://schemas.openxmlformats.org/markup-compatibility/2006">
          <mc:Choice Requires="x14">
            <control shapeId="310282" r:id="rId14" name="Check Box 10">
              <controlPr defaultSize="0" autoFill="0" autoLine="0" autoPict="0">
                <anchor moveWithCells="1">
                  <from>
                    <xdr:col>12</xdr:col>
                    <xdr:colOff>31750</xdr:colOff>
                    <xdr:row>26</xdr:row>
                    <xdr:rowOff>88900</xdr:rowOff>
                  </from>
                  <to>
                    <xdr:col>13</xdr:col>
                    <xdr:colOff>38100</xdr:colOff>
                    <xdr:row>26</xdr:row>
                    <xdr:rowOff>279400</xdr:rowOff>
                  </to>
                </anchor>
              </controlPr>
            </control>
          </mc:Choice>
        </mc:AlternateContent>
        <mc:AlternateContent xmlns:mc="http://schemas.openxmlformats.org/markup-compatibility/2006">
          <mc:Choice Requires="x14">
            <control shapeId="310283" r:id="rId15" name="Check Box 11">
              <controlPr defaultSize="0" autoFill="0" autoLine="0" autoPict="0">
                <anchor moveWithCells="1">
                  <from>
                    <xdr:col>4</xdr:col>
                    <xdr:colOff>38100</xdr:colOff>
                    <xdr:row>27</xdr:row>
                    <xdr:rowOff>76200</xdr:rowOff>
                  </from>
                  <to>
                    <xdr:col>5</xdr:col>
                    <xdr:colOff>0</xdr:colOff>
                    <xdr:row>27</xdr:row>
                    <xdr:rowOff>266700</xdr:rowOff>
                  </to>
                </anchor>
              </controlPr>
            </control>
          </mc:Choice>
        </mc:AlternateContent>
        <mc:AlternateContent xmlns:mc="http://schemas.openxmlformats.org/markup-compatibility/2006">
          <mc:Choice Requires="x14">
            <control shapeId="310284" r:id="rId16" name="Check Box 12">
              <controlPr defaultSize="0" autoFill="0" autoLine="0" autoPict="0">
                <anchor moveWithCells="1">
                  <from>
                    <xdr:col>12</xdr:col>
                    <xdr:colOff>31750</xdr:colOff>
                    <xdr:row>27</xdr:row>
                    <xdr:rowOff>69850</xdr:rowOff>
                  </from>
                  <to>
                    <xdr:col>13</xdr:col>
                    <xdr:colOff>12700</xdr:colOff>
                    <xdr:row>27</xdr:row>
                    <xdr:rowOff>266700</xdr:rowOff>
                  </to>
                </anchor>
              </controlPr>
            </control>
          </mc:Choice>
        </mc:AlternateContent>
        <mc:AlternateContent xmlns:mc="http://schemas.openxmlformats.org/markup-compatibility/2006">
          <mc:Choice Requires="x14">
            <control shapeId="310285" r:id="rId17" name="Check Box 13">
              <controlPr defaultSize="0" autoFill="0" autoLine="0" autoPict="0">
                <anchor moveWithCells="1">
                  <from>
                    <xdr:col>4</xdr:col>
                    <xdr:colOff>38100</xdr:colOff>
                    <xdr:row>28</xdr:row>
                    <xdr:rowOff>88900</xdr:rowOff>
                  </from>
                  <to>
                    <xdr:col>5</xdr:col>
                    <xdr:colOff>12700</xdr:colOff>
                    <xdr:row>28</xdr:row>
                    <xdr:rowOff>260350</xdr:rowOff>
                  </to>
                </anchor>
              </controlPr>
            </control>
          </mc:Choice>
        </mc:AlternateContent>
        <mc:AlternateContent xmlns:mc="http://schemas.openxmlformats.org/markup-compatibility/2006">
          <mc:Choice Requires="x14">
            <control shapeId="310286" r:id="rId18" name="Check Box 14">
              <controlPr defaultSize="0" autoFill="0" autoLine="0" autoPict="0">
                <anchor moveWithCells="1">
                  <from>
                    <xdr:col>4</xdr:col>
                    <xdr:colOff>38100</xdr:colOff>
                    <xdr:row>29</xdr:row>
                    <xdr:rowOff>76200</xdr:rowOff>
                  </from>
                  <to>
                    <xdr:col>5</xdr:col>
                    <xdr:colOff>0</xdr:colOff>
                    <xdr:row>29</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imeMode="halfAlpha" allowBlank="1" showInputMessage="1" showErrorMessage="1" xr:uid="{CA252FAB-A009-433C-962F-0ACCFD2DB6ED}">
          <x14:formula1>
            <xm:f>入力規則!$I$2:$I$10</xm:f>
          </x14:formula1>
          <xm:sqref>Q9:Q14 G9:G14</xm:sqref>
        </x14:dataValidation>
        <x14:dataValidation type="list" imeMode="halfAlpha" allowBlank="1" showInputMessage="1" showErrorMessage="1" xr:uid="{32530B6F-B929-4456-B77D-A91468DDB5EF}">
          <x14:formula1>
            <xm:f>入力規則!$G$2:$G$13</xm:f>
          </x14:formula1>
          <xm:sqref>S9:S14 I25 I9:I14</xm:sqref>
        </x14:dataValidation>
        <x14:dataValidation type="list" imeMode="halfAlpha" allowBlank="1" showInputMessage="1" showErrorMessage="1" xr:uid="{CF2251E7-93BA-4C92-B179-0AA4E228E34E}">
          <x14:formula1>
            <xm:f>入力規則!$H$2:$H$32</xm:f>
          </x14:formula1>
          <xm:sqref>U9:V14 K25:L25 K9:L14</xm:sqref>
        </x14:dataValidation>
        <x14:dataValidation type="list" imeMode="halfAlpha" allowBlank="1" showInputMessage="1" showErrorMessage="1" xr:uid="{5D988241-DEA1-43F4-88C3-607103C04A38}">
          <x14:formula1>
            <xm:f>入力規則!$I$9:$I$10</xm:f>
          </x14:formula1>
          <xm:sqref>G25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02715-346B-4AB0-9358-4EED3B3F94A5}">
  <sheetPr>
    <tabColor theme="9" tint="0.59999389629810485"/>
    <pageSetUpPr fitToPage="1"/>
  </sheetPr>
  <dimension ref="A1:AD23"/>
  <sheetViews>
    <sheetView workbookViewId="0">
      <selection activeCell="D4" sqref="D4:V4"/>
    </sheetView>
  </sheetViews>
  <sheetFormatPr defaultColWidth="9" defaultRowHeight="13.5"/>
  <cols>
    <col min="1" max="1" width="1.36328125" style="89" customWidth="1"/>
    <col min="2" max="3" width="9" style="89"/>
    <col min="4" max="4" width="17.36328125" style="89" customWidth="1"/>
    <col min="5" max="5" width="3.90625" style="89" customWidth="1"/>
    <col min="6" max="8" width="2.90625" style="89" customWidth="1"/>
    <col min="9" max="9" width="4.453125" style="89" customWidth="1"/>
    <col min="10" max="10" width="2.90625" style="89" customWidth="1"/>
    <col min="11" max="12" width="2.08984375" style="89" customWidth="1"/>
    <col min="13" max="13" width="2.90625" style="89" customWidth="1"/>
    <col min="14" max="14" width="3.90625" style="89" customWidth="1"/>
    <col min="15" max="20" width="6.6328125" style="89" customWidth="1"/>
    <col min="21" max="22" width="2.90625" style="89" customWidth="1"/>
    <col min="23" max="23" width="1.08984375" style="89" customWidth="1"/>
    <col min="24" max="24" width="48.6328125" style="89" customWidth="1"/>
    <col min="25" max="25" width="12.6328125" style="306" hidden="1" customWidth="1"/>
    <col min="26" max="28" width="9" style="306" hidden="1" customWidth="1"/>
    <col min="29" max="29" width="9" style="302" customWidth="1"/>
    <col min="30" max="30" width="9" style="324"/>
    <col min="31" max="16384" width="9" style="89"/>
  </cols>
  <sheetData>
    <row r="1" spans="1:30">
      <c r="A1" s="283" t="s">
        <v>198</v>
      </c>
      <c r="P1" s="843" t="s">
        <v>247</v>
      </c>
      <c r="Q1" s="774"/>
      <c r="R1" s="774"/>
      <c r="S1" s="774"/>
      <c r="T1" s="774"/>
      <c r="U1" s="774"/>
      <c r="V1" s="774"/>
      <c r="Y1" s="240" t="s">
        <v>279</v>
      </c>
      <c r="Z1" s="241"/>
      <c r="AA1" s="241"/>
      <c r="AB1" s="241"/>
    </row>
    <row r="2" spans="1:30" s="294" customFormat="1" ht="25" customHeight="1">
      <c r="B2" s="90" t="s">
        <v>227</v>
      </c>
      <c r="C2" s="91"/>
      <c r="D2" s="91"/>
      <c r="E2" s="91"/>
      <c r="F2" s="91"/>
      <c r="G2" s="91"/>
      <c r="H2" s="91"/>
      <c r="I2" s="91"/>
      <c r="J2" s="91"/>
      <c r="Y2" s="307"/>
      <c r="Z2" s="307"/>
      <c r="AA2" s="307"/>
      <c r="AB2" s="307"/>
      <c r="AC2" s="303"/>
      <c r="AD2" s="157"/>
    </row>
    <row r="3" spans="1:30" ht="10.5" customHeight="1"/>
    <row r="4" spans="1:30" ht="45" customHeight="1">
      <c r="B4" s="92" t="s">
        <v>111</v>
      </c>
      <c r="C4" s="92"/>
      <c r="D4" s="455"/>
      <c r="E4" s="456"/>
      <c r="F4" s="456"/>
      <c r="G4" s="456"/>
      <c r="H4" s="456"/>
      <c r="I4" s="456"/>
      <c r="J4" s="456"/>
      <c r="K4" s="456"/>
      <c r="L4" s="456"/>
      <c r="M4" s="456"/>
      <c r="N4" s="456"/>
      <c r="O4" s="456"/>
      <c r="P4" s="456"/>
      <c r="Q4" s="456"/>
      <c r="R4" s="456"/>
      <c r="S4" s="456"/>
      <c r="T4" s="456"/>
      <c r="U4" s="456"/>
      <c r="V4" s="457"/>
      <c r="W4" s="93"/>
      <c r="X4" s="21"/>
    </row>
    <row r="6" spans="1:30" ht="14" thickBot="1">
      <c r="B6" s="89" t="s">
        <v>217</v>
      </c>
      <c r="K6" s="94"/>
    </row>
    <row r="7" spans="1:30" ht="30" customHeight="1">
      <c r="B7" s="805" t="s">
        <v>256</v>
      </c>
      <c r="C7" s="806"/>
      <c r="D7" s="807"/>
      <c r="E7" s="24" t="s">
        <v>0</v>
      </c>
      <c r="F7" s="289"/>
      <c r="G7" s="288"/>
      <c r="H7" s="289" t="s">
        <v>124</v>
      </c>
      <c r="I7" s="288"/>
      <c r="J7" s="289" t="s">
        <v>8</v>
      </c>
      <c r="K7" s="796"/>
      <c r="L7" s="796"/>
      <c r="M7" s="289" t="s">
        <v>125</v>
      </c>
      <c r="N7" s="95"/>
      <c r="O7" s="95"/>
      <c r="P7" s="95"/>
      <c r="Q7" s="95"/>
      <c r="R7" s="95"/>
      <c r="S7" s="95"/>
      <c r="T7" s="95"/>
      <c r="U7" s="95"/>
      <c r="V7" s="96"/>
      <c r="X7" s="107" t="str">
        <f>IF(Z7=1,"",IF(Z7&lt;AA7,"※　令和8年6月22日より前の日付では申請できません",""))</f>
        <v/>
      </c>
      <c r="Y7" s="320" t="s">
        <v>278</v>
      </c>
      <c r="Z7" s="243">
        <f>IFERROR(DATEVALUE(CONCATENATE(E7,G7,H7,I7,J7,K7,M7)),1)</f>
        <v>1</v>
      </c>
      <c r="AA7" s="246">
        <f>入力規則!K2</f>
        <v>46195</v>
      </c>
      <c r="AD7" s="304"/>
    </row>
    <row r="8" spans="1:30" ht="30" customHeight="1" thickBot="1">
      <c r="B8" s="823" t="s">
        <v>218</v>
      </c>
      <c r="C8" s="824"/>
      <c r="D8" s="842"/>
      <c r="E8" s="97"/>
      <c r="F8" s="292" t="s">
        <v>216</v>
      </c>
      <c r="G8" s="292"/>
      <c r="H8" s="292"/>
      <c r="I8" s="292"/>
      <c r="J8" s="292"/>
      <c r="K8" s="98"/>
      <c r="L8" s="292"/>
      <c r="M8" s="292"/>
      <c r="N8" s="292"/>
      <c r="O8" s="292"/>
      <c r="P8" s="292"/>
      <c r="Q8" s="292"/>
      <c r="R8" s="292"/>
      <c r="S8" s="292"/>
      <c r="T8" s="292"/>
      <c r="U8" s="292"/>
      <c r="V8" s="99"/>
      <c r="Z8" s="243"/>
      <c r="AA8" s="309" t="b">
        <v>0</v>
      </c>
    </row>
    <row r="10" spans="1:30" ht="41.5" customHeight="1" thickBot="1">
      <c r="B10" s="848" t="s">
        <v>219</v>
      </c>
      <c r="C10" s="848"/>
      <c r="D10" s="848"/>
      <c r="E10" s="848"/>
      <c r="F10" s="848"/>
      <c r="G10" s="848"/>
      <c r="H10" s="848"/>
      <c r="I10" s="848"/>
    </row>
    <row r="11" spans="1:30" ht="80.150000000000006" customHeight="1">
      <c r="B11" s="830" t="s">
        <v>369</v>
      </c>
      <c r="C11" s="831"/>
      <c r="D11" s="832"/>
      <c r="E11" s="833"/>
      <c r="F11" s="834"/>
      <c r="G11" s="834"/>
      <c r="H11" s="834"/>
      <c r="I11" s="834"/>
      <c r="J11" s="834"/>
      <c r="K11" s="834"/>
      <c r="L11" s="834"/>
      <c r="M11" s="834"/>
      <c r="N11" s="834"/>
      <c r="O11" s="834"/>
      <c r="P11" s="834"/>
      <c r="Q11" s="834"/>
      <c r="R11" s="834"/>
      <c r="S11" s="834"/>
      <c r="T11" s="834"/>
      <c r="U11" s="834"/>
      <c r="V11" s="835"/>
      <c r="W11" s="101"/>
    </row>
    <row r="12" spans="1:30" ht="80.150000000000006" customHeight="1">
      <c r="B12" s="836" t="s">
        <v>370</v>
      </c>
      <c r="C12" s="837"/>
      <c r="D12" s="838"/>
      <c r="E12" s="480"/>
      <c r="F12" s="481"/>
      <c r="G12" s="481"/>
      <c r="H12" s="481"/>
      <c r="I12" s="481"/>
      <c r="J12" s="481"/>
      <c r="K12" s="481"/>
      <c r="L12" s="481"/>
      <c r="M12" s="481"/>
      <c r="N12" s="481"/>
      <c r="O12" s="481"/>
      <c r="P12" s="481"/>
      <c r="Q12" s="481"/>
      <c r="R12" s="481"/>
      <c r="S12" s="481"/>
      <c r="T12" s="481"/>
      <c r="U12" s="481"/>
      <c r="V12" s="482"/>
      <c r="W12" s="101"/>
    </row>
    <row r="13" spans="1:30" ht="40" customHeight="1">
      <c r="B13" s="836" t="s">
        <v>371</v>
      </c>
      <c r="C13" s="837"/>
      <c r="D13" s="838"/>
      <c r="E13" s="480"/>
      <c r="F13" s="481"/>
      <c r="G13" s="481"/>
      <c r="H13" s="481"/>
      <c r="I13" s="481"/>
      <c r="J13" s="481"/>
      <c r="K13" s="481"/>
      <c r="L13" s="481"/>
      <c r="M13" s="481"/>
      <c r="N13" s="481"/>
      <c r="O13" s="481"/>
      <c r="P13" s="481"/>
      <c r="Q13" s="481"/>
      <c r="R13" s="481"/>
      <c r="S13" s="481"/>
      <c r="T13" s="481"/>
      <c r="U13" s="481"/>
      <c r="V13" s="482"/>
      <c r="W13" s="101"/>
    </row>
    <row r="14" spans="1:30" ht="40" customHeight="1">
      <c r="B14" s="839"/>
      <c r="C14" s="840"/>
      <c r="D14" s="841"/>
      <c r="E14" s="480"/>
      <c r="F14" s="481"/>
      <c r="G14" s="481"/>
      <c r="H14" s="481"/>
      <c r="I14" s="481"/>
      <c r="J14" s="481"/>
      <c r="K14" s="481"/>
      <c r="L14" s="481"/>
      <c r="M14" s="481"/>
      <c r="N14" s="481"/>
      <c r="O14" s="481"/>
      <c r="P14" s="481"/>
      <c r="Q14" s="481"/>
      <c r="R14" s="481"/>
      <c r="S14" s="481"/>
      <c r="T14" s="481"/>
      <c r="U14" s="481"/>
      <c r="V14" s="482"/>
      <c r="W14" s="101"/>
    </row>
    <row r="15" spans="1:30" ht="40" customHeight="1">
      <c r="B15" s="821" t="s">
        <v>372</v>
      </c>
      <c r="C15" s="822"/>
      <c r="D15" s="844"/>
      <c r="E15" s="480"/>
      <c r="F15" s="481"/>
      <c r="G15" s="481"/>
      <c r="H15" s="481"/>
      <c r="I15" s="481"/>
      <c r="J15" s="481"/>
      <c r="K15" s="481"/>
      <c r="L15" s="481"/>
      <c r="M15" s="481"/>
      <c r="N15" s="481"/>
      <c r="O15" s="481"/>
      <c r="P15" s="481"/>
      <c r="Q15" s="481"/>
      <c r="R15" s="481"/>
      <c r="S15" s="481"/>
      <c r="T15" s="481"/>
      <c r="U15" s="481"/>
      <c r="V15" s="482"/>
      <c r="W15" s="101"/>
    </row>
    <row r="16" spans="1:30" ht="40" customHeight="1">
      <c r="B16" s="845"/>
      <c r="C16" s="846"/>
      <c r="D16" s="847"/>
      <c r="E16" s="480"/>
      <c r="F16" s="481"/>
      <c r="G16" s="481"/>
      <c r="H16" s="481"/>
      <c r="I16" s="481"/>
      <c r="J16" s="481"/>
      <c r="K16" s="481"/>
      <c r="L16" s="481"/>
      <c r="M16" s="481"/>
      <c r="N16" s="481"/>
      <c r="O16" s="481"/>
      <c r="P16" s="481"/>
      <c r="Q16" s="481"/>
      <c r="R16" s="481"/>
      <c r="S16" s="481"/>
      <c r="T16" s="481"/>
      <c r="U16" s="481"/>
      <c r="V16" s="482"/>
      <c r="W16" s="101"/>
    </row>
    <row r="17" spans="2:27" ht="80.150000000000006" customHeight="1">
      <c r="B17" s="836" t="s">
        <v>373</v>
      </c>
      <c r="C17" s="837"/>
      <c r="D17" s="838"/>
      <c r="E17" s="102" t="s">
        <v>220</v>
      </c>
      <c r="F17" s="103" t="s">
        <v>221</v>
      </c>
      <c r="G17" s="87"/>
      <c r="H17" s="87"/>
      <c r="I17" s="87"/>
      <c r="J17" s="87"/>
      <c r="K17" s="87"/>
      <c r="L17" s="87"/>
      <c r="M17" s="87"/>
      <c r="N17" s="104"/>
      <c r="O17" s="103" t="s">
        <v>222</v>
      </c>
      <c r="P17" s="87"/>
      <c r="Q17" s="87"/>
      <c r="R17" s="87"/>
      <c r="S17" s="87"/>
      <c r="T17" s="87"/>
      <c r="U17" s="87"/>
      <c r="V17" s="105"/>
      <c r="W17" s="283"/>
      <c r="Z17" s="309" t="b">
        <v>0</v>
      </c>
      <c r="AA17" s="309" t="b">
        <v>0</v>
      </c>
    </row>
    <row r="18" spans="2:27" ht="40" customHeight="1">
      <c r="B18" s="821" t="s">
        <v>374</v>
      </c>
      <c r="C18" s="822"/>
      <c r="D18" s="822"/>
      <c r="E18" s="825"/>
      <c r="F18" s="477"/>
      <c r="G18" s="477"/>
      <c r="H18" s="477"/>
      <c r="I18" s="477"/>
      <c r="J18" s="477"/>
      <c r="K18" s="477"/>
      <c r="L18" s="477"/>
      <c r="M18" s="477"/>
      <c r="N18" s="477"/>
      <c r="O18" s="477"/>
      <c r="P18" s="477"/>
      <c r="Q18" s="477"/>
      <c r="R18" s="477"/>
      <c r="S18" s="477"/>
      <c r="T18" s="477"/>
      <c r="U18" s="477"/>
      <c r="V18" s="826"/>
      <c r="W18" s="101"/>
    </row>
    <row r="19" spans="2:27" ht="63.75" customHeight="1" thickBot="1">
      <c r="B19" s="823"/>
      <c r="C19" s="824"/>
      <c r="D19" s="824"/>
      <c r="E19" s="827"/>
      <c r="F19" s="828"/>
      <c r="G19" s="828"/>
      <c r="H19" s="828"/>
      <c r="I19" s="828"/>
      <c r="J19" s="828"/>
      <c r="K19" s="828"/>
      <c r="L19" s="828"/>
      <c r="M19" s="828"/>
      <c r="N19" s="828"/>
      <c r="O19" s="828"/>
      <c r="P19" s="828"/>
      <c r="Q19" s="828"/>
      <c r="R19" s="828"/>
      <c r="S19" s="828"/>
      <c r="T19" s="828"/>
      <c r="U19" s="828"/>
      <c r="V19" s="829"/>
      <c r="W19" s="101"/>
    </row>
    <row r="23" spans="2:27" ht="9.65" customHeight="1"/>
  </sheetData>
  <sheetProtection algorithmName="SHA-512" hashValue="NWdzmxfaETrYVnZas/lhl2BiySXBcM0MKPcc2LE0JQSfPx/eh8afPTVc6maM28mRGch0Ae0nplpqssdYTzPiGw==" saltValue="4JwMxZmioruY+3EWPpWKig==" spinCount="100000" sheet="1" selectLockedCells="1"/>
  <mergeCells count="17">
    <mergeCell ref="B8:D8"/>
    <mergeCell ref="P1:V1"/>
    <mergeCell ref="B15:D16"/>
    <mergeCell ref="E15:V16"/>
    <mergeCell ref="B17:D17"/>
    <mergeCell ref="B10:I10"/>
    <mergeCell ref="D4:V4"/>
    <mergeCell ref="B7:D7"/>
    <mergeCell ref="K7:L7"/>
    <mergeCell ref="B18:D19"/>
    <mergeCell ref="E18:V19"/>
    <mergeCell ref="B11:D11"/>
    <mergeCell ref="E11:V11"/>
    <mergeCell ref="B12:D12"/>
    <mergeCell ref="E12:V12"/>
    <mergeCell ref="B13:D14"/>
    <mergeCell ref="E13:V14"/>
  </mergeCells>
  <phoneticPr fontId="12"/>
  <conditionalFormatting sqref="D4">
    <cfRule type="containsBlanks" dxfId="70" priority="1">
      <formula>LEN(TRIM(D4))=0</formula>
    </cfRule>
  </conditionalFormatting>
  <conditionalFormatting sqref="E8">
    <cfRule type="expression" dxfId="69" priority="4">
      <formula>$AA$8=FALSE</formula>
    </cfRule>
  </conditionalFormatting>
  <conditionalFormatting sqref="E11:E13 E15">
    <cfRule type="containsBlanks" dxfId="68" priority="5">
      <formula>LEN(TRIM(E11))=0</formula>
    </cfRule>
  </conditionalFormatting>
  <conditionalFormatting sqref="E17 N17">
    <cfRule type="expression" dxfId="67" priority="10">
      <formula>COUNTIF($Z$17:$AA$17,FALSE)=2</formula>
    </cfRule>
  </conditionalFormatting>
  <conditionalFormatting sqref="E18">
    <cfRule type="expression" dxfId="66" priority="11">
      <formula>$AA$17=TRUE</formula>
    </cfRule>
    <cfRule type="containsBlanks" dxfId="65" priority="16">
      <formula>LEN(TRIM(E18))=0</formula>
    </cfRule>
  </conditionalFormatting>
  <conditionalFormatting sqref="G7 I7 K7">
    <cfRule type="containsBlanks" dxfId="64" priority="2">
      <formula>LEN(TRIM(G7))=0</formula>
    </cfRule>
  </conditionalFormatting>
  <dataValidations count="1">
    <dataValidation imeMode="hiragana" allowBlank="1" showInputMessage="1" showErrorMessage="1" sqref="D4:V4 E11:V16 E18:V19" xr:uid="{EA060C32-82F0-4AC1-9303-522488AC0407}"/>
  </dataValidations>
  <pageMargins left="0.70866141732283472" right="0.51181102362204722" top="0.74803149606299213" bottom="0.74803149606299213" header="0.31496062992125984" footer="0.31496062992125984"/>
  <pageSetup paperSize="9" scale="81" orientation="portrait" blackAndWhite="1" r:id="rId1"/>
  <headerFooter>
    <oddFooter>&amp;C&amp;"ＭＳ 明朝,標準"加算④</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1297" r:id="rId4" name="Check Box 1">
              <controlPr defaultSize="0" autoFill="0" autoLine="0" autoPict="0">
                <anchor moveWithCells="1">
                  <from>
                    <xdr:col>4</xdr:col>
                    <xdr:colOff>57150</xdr:colOff>
                    <xdr:row>7</xdr:row>
                    <xdr:rowOff>95250</xdr:rowOff>
                  </from>
                  <to>
                    <xdr:col>4</xdr:col>
                    <xdr:colOff>279400</xdr:colOff>
                    <xdr:row>7</xdr:row>
                    <xdr:rowOff>285750</xdr:rowOff>
                  </to>
                </anchor>
              </controlPr>
            </control>
          </mc:Choice>
        </mc:AlternateContent>
        <mc:AlternateContent xmlns:mc="http://schemas.openxmlformats.org/markup-compatibility/2006">
          <mc:Choice Requires="x14">
            <control shapeId="311298" r:id="rId5" name="Check Box 2">
              <controlPr defaultSize="0" autoFill="0" autoLine="0" autoPict="0">
                <anchor moveWithCells="1">
                  <from>
                    <xdr:col>4</xdr:col>
                    <xdr:colOff>31750</xdr:colOff>
                    <xdr:row>16</xdr:row>
                    <xdr:rowOff>419100</xdr:rowOff>
                  </from>
                  <to>
                    <xdr:col>4</xdr:col>
                    <xdr:colOff>260350</xdr:colOff>
                    <xdr:row>16</xdr:row>
                    <xdr:rowOff>641350</xdr:rowOff>
                  </to>
                </anchor>
              </controlPr>
            </control>
          </mc:Choice>
        </mc:AlternateContent>
        <mc:AlternateContent xmlns:mc="http://schemas.openxmlformats.org/markup-compatibility/2006">
          <mc:Choice Requires="x14">
            <control shapeId="311299" r:id="rId6" name="Check Box 3">
              <controlPr defaultSize="0" autoFill="0" autoLine="0" autoPict="0">
                <anchor moveWithCells="1">
                  <from>
                    <xdr:col>13</xdr:col>
                    <xdr:colOff>50800</xdr:colOff>
                    <xdr:row>16</xdr:row>
                    <xdr:rowOff>431800</xdr:rowOff>
                  </from>
                  <to>
                    <xdr:col>13</xdr:col>
                    <xdr:colOff>279400</xdr:colOff>
                    <xdr:row>16</xdr:row>
                    <xdr:rowOff>628650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halfAlpha" allowBlank="1" showInputMessage="1" showErrorMessage="1" xr:uid="{103FDC2E-5C6A-48A8-8578-4FD3456B2827}">
          <x14:formula1>
            <xm:f>入力規則!$F$7:$F$8</xm:f>
          </x14:formula1>
          <xm:sqref>G7</xm:sqref>
        </x14:dataValidation>
        <x14:dataValidation type="list" imeMode="halfAlpha" allowBlank="1" showInputMessage="1" showErrorMessage="1" xr:uid="{D743CD97-393A-43B7-9D76-E50CB7B6F0CD}">
          <x14:formula1>
            <xm:f>入力規則!$G$2:$G$13</xm:f>
          </x14:formula1>
          <xm:sqref>I7</xm:sqref>
        </x14:dataValidation>
        <x14:dataValidation type="list" imeMode="halfAlpha" allowBlank="1" showInputMessage="1" showErrorMessage="1" xr:uid="{D51BBD76-5804-453B-A658-0FD2B8775924}">
          <x14:formula1>
            <xm:f>入力規則!$H$2:$H$32</xm:f>
          </x14:formula1>
          <xm:sqref>K7:L7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BB215-9DFE-4145-B7EA-9D2740F9ADC8}">
  <sheetPr>
    <tabColor theme="9" tint="0.59999389629810485"/>
    <pageSetUpPr fitToPage="1"/>
  </sheetPr>
  <dimension ref="A1:AH28"/>
  <sheetViews>
    <sheetView workbookViewId="0">
      <selection activeCell="D4" sqref="D4:AA4"/>
    </sheetView>
  </sheetViews>
  <sheetFormatPr defaultColWidth="9" defaultRowHeight="13.5"/>
  <cols>
    <col min="1" max="1" width="1.36328125" style="283" customWidth="1"/>
    <col min="2" max="3" width="9" style="283"/>
    <col min="4" max="4" width="20.6328125" style="283" customWidth="1"/>
    <col min="5" max="5" width="3.36328125" style="283" customWidth="1"/>
    <col min="6" max="6" width="1.90625" style="283" customWidth="1"/>
    <col min="7" max="7" width="3.36328125" style="283" customWidth="1"/>
    <col min="8" max="8" width="2.90625" style="283" customWidth="1"/>
    <col min="9" max="9" width="4" style="283" customWidth="1"/>
    <col min="10" max="10" width="2.90625" style="283" customWidth="1"/>
    <col min="11" max="11" width="2" style="283" customWidth="1"/>
    <col min="12" max="12" width="2.08984375" style="283" customWidth="1"/>
    <col min="13" max="15" width="2.90625" style="283" customWidth="1"/>
    <col min="16" max="16" width="1.90625" style="283" customWidth="1"/>
    <col min="17" max="17" width="3.36328125" style="283" customWidth="1"/>
    <col min="18" max="18" width="2.90625" style="283" customWidth="1"/>
    <col min="19" max="19" width="3.453125" style="283" customWidth="1"/>
    <col min="20" max="20" width="2.90625" style="283" customWidth="1"/>
    <col min="21" max="22" width="2" style="283" customWidth="1"/>
    <col min="23" max="24" width="2.90625" style="283" customWidth="1"/>
    <col min="25" max="25" width="3.90625" style="283" customWidth="1"/>
    <col min="26" max="27" width="2.90625" style="283" customWidth="1"/>
    <col min="28" max="28" width="48.453125" style="283" customWidth="1"/>
    <col min="29" max="29" width="8.6328125" style="305" hidden="1" customWidth="1"/>
    <col min="30" max="33" width="8.6328125" style="306" hidden="1" customWidth="1"/>
    <col min="34" max="34" width="8.6328125" style="302" customWidth="1"/>
    <col min="35" max="35" width="9" style="283" customWidth="1"/>
    <col min="36" max="16384" width="9" style="283"/>
  </cols>
  <sheetData>
    <row r="1" spans="1:34">
      <c r="A1" s="283" t="s">
        <v>198</v>
      </c>
      <c r="S1" s="773" t="s">
        <v>247</v>
      </c>
      <c r="T1" s="774"/>
      <c r="U1" s="774"/>
      <c r="V1" s="774"/>
      <c r="W1" s="774"/>
      <c r="X1" s="774"/>
      <c r="Y1" s="774"/>
      <c r="Z1" s="774"/>
      <c r="AA1" s="774"/>
      <c r="AC1" s="240" t="s">
        <v>279</v>
      </c>
      <c r="AD1" s="241"/>
      <c r="AE1" s="241"/>
      <c r="AF1" s="241"/>
      <c r="AG1" s="241"/>
    </row>
    <row r="2" spans="1:34" s="16" customFormat="1" ht="25" customHeight="1">
      <c r="B2" s="46" t="s">
        <v>243</v>
      </c>
      <c r="C2" s="45"/>
      <c r="D2" s="45"/>
      <c r="E2" s="45"/>
      <c r="F2" s="45"/>
      <c r="AC2" s="322"/>
      <c r="AD2" s="307"/>
      <c r="AE2" s="307"/>
      <c r="AF2" s="307"/>
      <c r="AG2" s="307"/>
      <c r="AH2" s="303"/>
    </row>
    <row r="3" spans="1:34" ht="11.5" customHeight="1"/>
    <row r="4" spans="1:34" s="16" customFormat="1" ht="43.5" customHeight="1">
      <c r="B4" s="17" t="s">
        <v>111</v>
      </c>
      <c r="C4" s="17"/>
      <c r="D4" s="455"/>
      <c r="E4" s="456"/>
      <c r="F4" s="456"/>
      <c r="G4" s="456"/>
      <c r="H4" s="456"/>
      <c r="I4" s="456"/>
      <c r="J4" s="456"/>
      <c r="K4" s="456"/>
      <c r="L4" s="456"/>
      <c r="M4" s="456"/>
      <c r="N4" s="456"/>
      <c r="O4" s="456"/>
      <c r="P4" s="456"/>
      <c r="Q4" s="456"/>
      <c r="R4" s="456"/>
      <c r="S4" s="456"/>
      <c r="T4" s="456"/>
      <c r="U4" s="456"/>
      <c r="V4" s="456"/>
      <c r="W4" s="456"/>
      <c r="X4" s="456"/>
      <c r="Y4" s="456"/>
      <c r="Z4" s="456"/>
      <c r="AA4" s="457"/>
      <c r="AC4" s="322"/>
      <c r="AD4" s="307"/>
      <c r="AE4" s="307"/>
      <c r="AF4" s="307"/>
      <c r="AG4" s="307"/>
      <c r="AH4" s="303"/>
    </row>
    <row r="5" spans="1:34" ht="11.15" customHeight="1"/>
    <row r="6" spans="1:34" ht="14" thickBot="1"/>
    <row r="7" spans="1:34" ht="27" customHeight="1">
      <c r="B7" s="797" t="s">
        <v>231</v>
      </c>
      <c r="C7" s="798"/>
      <c r="D7" s="799"/>
      <c r="E7" s="443"/>
      <c r="F7" s="438" t="s">
        <v>232</v>
      </c>
      <c r="G7" s="438"/>
      <c r="H7" s="438"/>
      <c r="I7" s="438"/>
      <c r="J7" s="438"/>
      <c r="K7" s="438"/>
      <c r="L7" s="438"/>
      <c r="M7" s="438"/>
      <c r="N7" s="438"/>
      <c r="O7" s="438"/>
      <c r="P7" s="436"/>
      <c r="Q7" s="437"/>
      <c r="R7" s="435" t="s">
        <v>352</v>
      </c>
      <c r="S7" s="438"/>
      <c r="T7" s="438"/>
      <c r="U7" s="438"/>
      <c r="V7" s="438"/>
      <c r="W7" s="438"/>
      <c r="X7" s="438"/>
      <c r="Y7" s="438"/>
      <c r="Z7" s="438"/>
      <c r="AA7" s="79"/>
      <c r="AE7" s="309" t="b">
        <v>0</v>
      </c>
      <c r="AF7" s="309" t="b">
        <v>0</v>
      </c>
    </row>
    <row r="8" spans="1:34" ht="48" customHeight="1">
      <c r="B8" s="808" t="s">
        <v>233</v>
      </c>
      <c r="C8" s="809"/>
      <c r="D8" s="810"/>
      <c r="E8" s="480"/>
      <c r="F8" s="481"/>
      <c r="G8" s="481"/>
      <c r="H8" s="481"/>
      <c r="I8" s="481"/>
      <c r="J8" s="481"/>
      <c r="K8" s="481"/>
      <c r="L8" s="481"/>
      <c r="M8" s="481"/>
      <c r="N8" s="481"/>
      <c r="O8" s="481"/>
      <c r="P8" s="481"/>
      <c r="Q8" s="481"/>
      <c r="R8" s="481"/>
      <c r="S8" s="481"/>
      <c r="T8" s="481"/>
      <c r="U8" s="481"/>
      <c r="V8" s="481"/>
      <c r="W8" s="481"/>
      <c r="X8" s="481"/>
      <c r="Y8" s="481"/>
      <c r="Z8" s="481"/>
      <c r="AA8" s="482"/>
    </row>
    <row r="9" spans="1:34" ht="27" customHeight="1">
      <c r="B9" s="785" t="s">
        <v>242</v>
      </c>
      <c r="C9" s="786"/>
      <c r="D9" s="787"/>
      <c r="E9" s="512"/>
      <c r="F9" s="513"/>
      <c r="G9" s="513"/>
      <c r="H9" s="513"/>
      <c r="I9" s="513"/>
      <c r="J9" s="513"/>
      <c r="K9" s="513"/>
      <c r="L9" s="513"/>
      <c r="M9" s="513"/>
      <c r="N9" s="513"/>
      <c r="O9" s="513"/>
      <c r="P9" s="513"/>
      <c r="Q9" s="513"/>
      <c r="R9" s="513"/>
      <c r="S9" s="513"/>
      <c r="T9" s="513"/>
      <c r="U9" s="513"/>
      <c r="V9" s="513"/>
      <c r="W9" s="513"/>
      <c r="X9" s="513"/>
      <c r="Y9" s="513"/>
      <c r="Z9" s="513"/>
      <c r="AA9" s="514"/>
    </row>
    <row r="10" spans="1:34" ht="48" customHeight="1">
      <c r="B10" s="808" t="s">
        <v>241</v>
      </c>
      <c r="C10" s="809"/>
      <c r="D10" s="810"/>
      <c r="E10" s="853"/>
      <c r="F10" s="854"/>
      <c r="G10" s="854"/>
      <c r="H10" s="854"/>
      <c r="I10" s="854"/>
      <c r="J10" s="854"/>
      <c r="K10" s="854"/>
      <c r="L10" s="854"/>
      <c r="M10" s="854"/>
      <c r="N10" s="854"/>
      <c r="O10" s="854"/>
      <c r="P10" s="854"/>
      <c r="Q10" s="854"/>
      <c r="R10" s="854"/>
      <c r="S10" s="854"/>
      <c r="T10" s="854"/>
      <c r="U10" s="854"/>
      <c r="V10" s="854"/>
      <c r="W10" s="854"/>
      <c r="X10" s="854"/>
      <c r="Y10" s="854"/>
      <c r="Z10" s="854"/>
      <c r="AA10" s="855"/>
    </row>
    <row r="11" spans="1:34" ht="91" customHeight="1">
      <c r="B11" s="859" t="s">
        <v>240</v>
      </c>
      <c r="C11" s="860"/>
      <c r="D11" s="861"/>
      <c r="E11" s="825"/>
      <c r="F11" s="852"/>
      <c r="G11" s="852"/>
      <c r="H11" s="852"/>
      <c r="I11" s="852"/>
      <c r="J11" s="852"/>
      <c r="K11" s="852"/>
      <c r="L11" s="852"/>
      <c r="M11" s="852"/>
      <c r="N11" s="852"/>
      <c r="O11" s="852"/>
      <c r="P11" s="852"/>
      <c r="Q11" s="852"/>
      <c r="R11" s="852"/>
      <c r="S11" s="852"/>
      <c r="T11" s="852"/>
      <c r="U11" s="852"/>
      <c r="V11" s="852"/>
      <c r="W11" s="852"/>
      <c r="X11" s="852"/>
      <c r="Y11" s="852"/>
      <c r="Z11" s="852"/>
      <c r="AA11" s="826"/>
    </row>
    <row r="12" spans="1:34" ht="128.15" customHeight="1">
      <c r="B12" s="785" t="s">
        <v>234</v>
      </c>
      <c r="C12" s="786"/>
      <c r="D12" s="787"/>
      <c r="E12" s="480"/>
      <c r="F12" s="481"/>
      <c r="G12" s="481"/>
      <c r="H12" s="481"/>
      <c r="I12" s="481"/>
      <c r="J12" s="481"/>
      <c r="K12" s="481"/>
      <c r="L12" s="481"/>
      <c r="M12" s="481"/>
      <c r="N12" s="481"/>
      <c r="O12" s="481"/>
      <c r="P12" s="481"/>
      <c r="Q12" s="481"/>
      <c r="R12" s="481"/>
      <c r="S12" s="481"/>
      <c r="T12" s="481"/>
      <c r="U12" s="481"/>
      <c r="V12" s="481"/>
      <c r="W12" s="481"/>
      <c r="X12" s="481"/>
      <c r="Y12" s="481"/>
      <c r="Z12" s="481"/>
      <c r="AA12" s="482"/>
    </row>
    <row r="13" spans="1:34" ht="28.5" customHeight="1">
      <c r="B13" s="444" t="s">
        <v>356</v>
      </c>
      <c r="C13" s="47"/>
      <c r="D13" s="47"/>
      <c r="E13" s="73" t="s">
        <v>0</v>
      </c>
      <c r="F13" s="332"/>
      <c r="G13" s="440"/>
      <c r="H13" s="332" t="s">
        <v>124</v>
      </c>
      <c r="I13" s="440"/>
      <c r="J13" s="332" t="s">
        <v>8</v>
      </c>
      <c r="K13" s="515"/>
      <c r="L13" s="515"/>
      <c r="M13" s="332" t="s">
        <v>125</v>
      </c>
      <c r="N13" s="332" t="s">
        <v>130</v>
      </c>
      <c r="O13" s="332" t="s">
        <v>0</v>
      </c>
      <c r="P13" s="332"/>
      <c r="Q13" s="440"/>
      <c r="R13" s="332" t="s">
        <v>124</v>
      </c>
      <c r="S13" s="440"/>
      <c r="T13" s="332" t="s">
        <v>8</v>
      </c>
      <c r="U13" s="515"/>
      <c r="V13" s="515"/>
      <c r="W13" s="332" t="s">
        <v>125</v>
      </c>
      <c r="X13" s="856"/>
      <c r="Y13" s="857"/>
      <c r="Z13" s="857"/>
      <c r="AA13" s="858"/>
      <c r="AB13" s="419" t="str">
        <f>IF(AD13=1,"",IF(AD13&lt;AF14,"※　令和8年6月22日より前の日付では申請できません　（開始日）",""))</f>
        <v/>
      </c>
      <c r="AC13" s="320" t="s">
        <v>278</v>
      </c>
      <c r="AD13" s="243">
        <f>IFERROR(DATEVALUE(CONCATENATE(E13,G13,H13,I13,J13,K13,M13)),1)</f>
        <v>1</v>
      </c>
      <c r="AE13" s="243">
        <f>IFERROR(DATEVALUE(CONCATENATE(O13,Q13,R13,S13,T13,U13,W13)),1)</f>
        <v>1</v>
      </c>
      <c r="AF13" s="311">
        <f>IF(OR(AD13=1,AE13=1),0,AE13-AD13+1)</f>
        <v>0</v>
      </c>
    </row>
    <row r="14" spans="1:34" ht="27" customHeight="1" thickBot="1">
      <c r="B14" s="813" t="s">
        <v>235</v>
      </c>
      <c r="C14" s="863"/>
      <c r="D14" s="864"/>
      <c r="E14" s="816"/>
      <c r="F14" s="817"/>
      <c r="G14" s="865" t="s">
        <v>143</v>
      </c>
      <c r="H14" s="866"/>
      <c r="I14" s="866"/>
      <c r="J14" s="866"/>
      <c r="K14" s="866"/>
      <c r="L14" s="866"/>
      <c r="M14" s="866"/>
      <c r="N14" s="866"/>
      <c r="O14" s="866"/>
      <c r="P14" s="866"/>
      <c r="Q14" s="866"/>
      <c r="R14" s="866"/>
      <c r="S14" s="866"/>
      <c r="T14" s="866"/>
      <c r="U14" s="866"/>
      <c r="V14" s="866"/>
      <c r="W14" s="866"/>
      <c r="X14" s="866"/>
      <c r="Y14" s="866"/>
      <c r="Z14" s="866"/>
      <c r="AA14" s="867"/>
      <c r="AB14" s="419" t="str">
        <f>IF(AE13=1,"",IF(AE13&lt;AF14,"※　令和8年6月22日より前の日付では申請できません　（終了日）",""))</f>
        <v/>
      </c>
      <c r="AC14" s="320"/>
      <c r="AD14" s="313" t="b">
        <v>0</v>
      </c>
      <c r="AE14" s="243"/>
      <c r="AF14" s="246">
        <f>入力規則!K2</f>
        <v>46195</v>
      </c>
    </row>
    <row r="15" spans="1:34" ht="21.75" customHeight="1">
      <c r="E15" s="283" t="s">
        <v>202</v>
      </c>
      <c r="AD15" s="243"/>
      <c r="AE15" s="243"/>
      <c r="AF15" s="311"/>
    </row>
    <row r="16" spans="1:34" ht="18.75" customHeight="1" thickBot="1">
      <c r="B16" s="283" t="s">
        <v>244</v>
      </c>
      <c r="T16" s="301"/>
    </row>
    <row r="17" spans="2:32" ht="33.75" customHeight="1">
      <c r="B17" s="494" t="s">
        <v>245</v>
      </c>
      <c r="C17" s="453"/>
      <c r="D17" s="495"/>
      <c r="E17" s="19" t="s">
        <v>0</v>
      </c>
      <c r="F17" s="19"/>
      <c r="G17" s="445"/>
      <c r="H17" s="19" t="s">
        <v>124</v>
      </c>
      <c r="I17" s="445"/>
      <c r="J17" s="19" t="s">
        <v>8</v>
      </c>
      <c r="K17" s="868"/>
      <c r="L17" s="868"/>
      <c r="M17" s="19" t="s">
        <v>125</v>
      </c>
      <c r="N17" s="870"/>
      <c r="O17" s="870"/>
      <c r="P17" s="870"/>
      <c r="Q17" s="870"/>
      <c r="R17" s="870"/>
      <c r="S17" s="870"/>
      <c r="T17" s="870"/>
      <c r="U17" s="870"/>
      <c r="V17" s="870"/>
      <c r="W17" s="870"/>
      <c r="X17" s="870"/>
      <c r="Y17" s="870"/>
      <c r="Z17" s="870"/>
      <c r="AA17" s="871"/>
      <c r="AB17" s="107" t="str">
        <f>IF(AE17=1,"",IF(AD17&lt;AF17,"※　令和8年6月22日より前の日付では申請できません",""))</f>
        <v/>
      </c>
      <c r="AC17" s="320" t="s">
        <v>278</v>
      </c>
      <c r="AD17" s="243">
        <f>IFERROR(DATEVALUE(CONCATENATE(E17,G17,H17,I17,J17,K17,M17)),1)</f>
        <v>1</v>
      </c>
      <c r="AE17" s="311">
        <f>AD17</f>
        <v>1</v>
      </c>
      <c r="AF17" s="246">
        <f>入力規則!K2</f>
        <v>46195</v>
      </c>
    </row>
    <row r="18" spans="2:32" ht="33.65" customHeight="1" thickBot="1">
      <c r="B18" s="496"/>
      <c r="C18" s="497"/>
      <c r="D18" s="498"/>
      <c r="E18" s="869"/>
      <c r="F18" s="504"/>
      <c r="G18" s="849" t="s">
        <v>246</v>
      </c>
      <c r="H18" s="850"/>
      <c r="I18" s="850"/>
      <c r="J18" s="850"/>
      <c r="K18" s="850"/>
      <c r="L18" s="850"/>
      <c r="M18" s="850"/>
      <c r="N18" s="850"/>
      <c r="O18" s="850"/>
      <c r="P18" s="850"/>
      <c r="Q18" s="850"/>
      <c r="R18" s="850"/>
      <c r="S18" s="850"/>
      <c r="T18" s="850"/>
      <c r="U18" s="850"/>
      <c r="V18" s="850"/>
      <c r="W18" s="850"/>
      <c r="X18" s="850"/>
      <c r="Y18" s="850"/>
      <c r="Z18" s="850"/>
      <c r="AA18" s="851"/>
      <c r="AD18" s="313" t="b">
        <v>0</v>
      </c>
    </row>
    <row r="19" spans="2:32" ht="18" customHeight="1">
      <c r="AD19" s="243"/>
      <c r="AE19" s="243"/>
      <c r="AF19" s="311"/>
    </row>
    <row r="20" spans="2:32" ht="13.5" customHeight="1" thickBot="1">
      <c r="B20" s="16" t="s">
        <v>206</v>
      </c>
    </row>
    <row r="21" spans="2:32" ht="28.5" customHeight="1">
      <c r="B21" s="792" t="s">
        <v>289</v>
      </c>
      <c r="C21" s="793"/>
      <c r="D21" s="793"/>
      <c r="E21" s="794" t="s">
        <v>0</v>
      </c>
      <c r="F21" s="795"/>
      <c r="G21" s="25"/>
      <c r="H21" s="438" t="s">
        <v>1</v>
      </c>
      <c r="I21" s="25"/>
      <c r="J21" s="438" t="s">
        <v>2</v>
      </c>
      <c r="K21" s="796"/>
      <c r="L21" s="796"/>
      <c r="M21" s="438" t="s">
        <v>3</v>
      </c>
      <c r="N21" s="438"/>
      <c r="O21" s="438"/>
      <c r="P21" s="438"/>
      <c r="Q21" s="438"/>
      <c r="R21" s="438"/>
      <c r="S21" s="438"/>
      <c r="T21" s="438"/>
      <c r="U21" s="438"/>
      <c r="V21" s="438"/>
      <c r="W21" s="438"/>
      <c r="X21" s="438"/>
      <c r="Y21" s="438"/>
      <c r="Z21" s="438"/>
      <c r="AA21" s="79"/>
      <c r="AB21" s="107" t="str">
        <f>IF(AE21=1,"",IF(AD21&lt;AF21,"※　令和8年6月22日より前の日付では申請できません",""))</f>
        <v/>
      </c>
      <c r="AC21" s="320" t="s">
        <v>278</v>
      </c>
      <c r="AD21" s="243">
        <f>IFERROR(DATEVALUE(CONCATENATE(E21,G21,H21,I21,J21,K21,M21)),1)</f>
        <v>1</v>
      </c>
      <c r="AE21" s="311">
        <f>AD21</f>
        <v>1</v>
      </c>
      <c r="AF21" s="246">
        <f>入力規則!K2</f>
        <v>46195</v>
      </c>
    </row>
    <row r="22" spans="2:32" ht="27" customHeight="1">
      <c r="B22" s="778" t="s">
        <v>207</v>
      </c>
      <c r="C22" s="862"/>
      <c r="D22" s="780"/>
      <c r="E22" s="80"/>
      <c r="F22" s="781" t="s">
        <v>208</v>
      </c>
      <c r="G22" s="781"/>
      <c r="H22" s="781"/>
      <c r="I22" s="781"/>
      <c r="J22" s="781"/>
      <c r="K22" s="781"/>
      <c r="L22" s="781"/>
      <c r="M22" s="81"/>
      <c r="N22" s="781" t="s">
        <v>209</v>
      </c>
      <c r="O22" s="781"/>
      <c r="P22" s="781"/>
      <c r="Q22" s="781"/>
      <c r="R22" s="781"/>
      <c r="S22" s="781"/>
      <c r="T22" s="781"/>
      <c r="U22" s="82"/>
      <c r="V22" s="82"/>
      <c r="W22" s="82"/>
      <c r="X22" s="82"/>
      <c r="Y22" s="82"/>
      <c r="Z22" s="82"/>
      <c r="AA22" s="83"/>
      <c r="AE22" s="309" t="b">
        <v>0</v>
      </c>
      <c r="AF22" s="309" t="b">
        <v>0</v>
      </c>
    </row>
    <row r="23" spans="2:32" ht="27" customHeight="1">
      <c r="B23" s="778"/>
      <c r="C23" s="862"/>
      <c r="D23" s="780"/>
      <c r="E23" s="84"/>
      <c r="F23" s="782" t="s">
        <v>210</v>
      </c>
      <c r="G23" s="782"/>
      <c r="H23" s="782"/>
      <c r="I23" s="782"/>
      <c r="J23" s="782"/>
      <c r="K23" s="782"/>
      <c r="L23" s="782"/>
      <c r="M23" s="85"/>
      <c r="N23" s="782" t="s">
        <v>212</v>
      </c>
      <c r="O23" s="782"/>
      <c r="P23" s="782"/>
      <c r="Q23" s="782"/>
      <c r="R23" s="782"/>
      <c r="S23" s="782"/>
      <c r="T23" s="782"/>
      <c r="U23" s="782"/>
      <c r="V23" s="433"/>
      <c r="W23" s="433"/>
      <c r="X23" s="433"/>
      <c r="Y23" s="433"/>
      <c r="Z23" s="432"/>
      <c r="AA23" s="86"/>
      <c r="AE23" s="309" t="b">
        <v>0</v>
      </c>
      <c r="AF23" s="309" t="b">
        <v>0</v>
      </c>
    </row>
    <row r="24" spans="2:32" ht="27" customHeight="1">
      <c r="B24" s="778"/>
      <c r="C24" s="862"/>
      <c r="D24" s="780"/>
      <c r="E24" s="84"/>
      <c r="F24" s="782" t="s">
        <v>238</v>
      </c>
      <c r="G24" s="782"/>
      <c r="H24" s="782"/>
      <c r="I24" s="782"/>
      <c r="J24" s="782"/>
      <c r="K24" s="782"/>
      <c r="L24" s="782"/>
      <c r="M24" s="85"/>
      <c r="N24" s="783" t="s">
        <v>236</v>
      </c>
      <c r="O24" s="783"/>
      <c r="P24" s="783"/>
      <c r="Q24" s="783"/>
      <c r="R24" s="783"/>
      <c r="S24" s="783"/>
      <c r="T24" s="432"/>
      <c r="U24" s="432"/>
      <c r="V24" s="432"/>
      <c r="W24" s="432"/>
      <c r="X24" s="432"/>
      <c r="Y24" s="432"/>
      <c r="Z24" s="432"/>
      <c r="AA24" s="86"/>
      <c r="AE24" s="309" t="b">
        <v>0</v>
      </c>
      <c r="AF24" s="309" t="b">
        <v>0</v>
      </c>
    </row>
    <row r="25" spans="2:32" ht="27" customHeight="1">
      <c r="B25" s="524"/>
      <c r="C25" s="525"/>
      <c r="D25" s="526"/>
      <c r="E25" s="84"/>
      <c r="F25" s="87" t="s">
        <v>214</v>
      </c>
      <c r="G25" s="87"/>
      <c r="H25" s="87"/>
      <c r="I25" s="784"/>
      <c r="J25" s="784"/>
      <c r="K25" s="784"/>
      <c r="L25" s="784"/>
      <c r="M25" s="784"/>
      <c r="N25" s="784"/>
      <c r="O25" s="784"/>
      <c r="P25" s="784"/>
      <c r="Q25" s="784"/>
      <c r="R25" s="784"/>
      <c r="S25" s="784"/>
      <c r="T25" s="432" t="s">
        <v>122</v>
      </c>
      <c r="U25" s="432"/>
      <c r="V25" s="432"/>
      <c r="W25" s="432"/>
      <c r="X25" s="432"/>
      <c r="Y25" s="432"/>
      <c r="Z25" s="432"/>
      <c r="AA25" s="86"/>
      <c r="AE25" s="309" t="b">
        <v>0</v>
      </c>
    </row>
    <row r="26" spans="2:32" ht="27" customHeight="1" thickBot="1">
      <c r="B26" s="775" t="s">
        <v>215</v>
      </c>
      <c r="C26" s="776"/>
      <c r="D26" s="777"/>
      <c r="E26" s="88"/>
      <c r="F26" s="26" t="s">
        <v>216</v>
      </c>
      <c r="G26" s="26"/>
      <c r="H26" s="26"/>
      <c r="I26" s="26"/>
      <c r="J26" s="26"/>
      <c r="K26" s="26"/>
      <c r="L26" s="26"/>
      <c r="M26" s="26"/>
      <c r="N26" s="26"/>
      <c r="O26" s="26"/>
      <c r="P26" s="26"/>
      <c r="Q26" s="26"/>
      <c r="R26" s="26"/>
      <c r="S26" s="26"/>
      <c r="T26" s="26"/>
      <c r="U26" s="26"/>
      <c r="V26" s="26"/>
      <c r="W26" s="26"/>
      <c r="X26" s="26"/>
      <c r="Y26" s="26"/>
      <c r="Z26" s="26"/>
      <c r="AA26" s="27"/>
      <c r="AE26" s="309" t="b">
        <v>0</v>
      </c>
    </row>
    <row r="27" spans="2:32" ht="27" customHeight="1"/>
    <row r="28" spans="2:32" ht="18.75" customHeight="1"/>
  </sheetData>
  <sheetProtection algorithmName="SHA-512" hashValue="k4j4x2JsP96Qb8VlpphhM5OV2ZWAF9JJ30UbcPd+p9QWiQW+P7Ye5zS1lh6OkooKQaa2a/vI2Z7KHnpbfwCAww==" saltValue="+vNGwn0tMd76TKLpliv22A==" spinCount="100000" sheet="1" selectLockedCells="1"/>
  <mergeCells count="36">
    <mergeCell ref="S1:AA1"/>
    <mergeCell ref="I25:S25"/>
    <mergeCell ref="F22:L22"/>
    <mergeCell ref="N22:T22"/>
    <mergeCell ref="F23:L23"/>
    <mergeCell ref="N23:U23"/>
    <mergeCell ref="F24:L24"/>
    <mergeCell ref="N24:S24"/>
    <mergeCell ref="E21:F21"/>
    <mergeCell ref="K21:L21"/>
    <mergeCell ref="E14:F14"/>
    <mergeCell ref="G14:AA14"/>
    <mergeCell ref="K17:L17"/>
    <mergeCell ref="E18:F18"/>
    <mergeCell ref="N17:AA17"/>
    <mergeCell ref="K13:L13"/>
    <mergeCell ref="B26:D26"/>
    <mergeCell ref="B7:D7"/>
    <mergeCell ref="B9:D9"/>
    <mergeCell ref="B10:D10"/>
    <mergeCell ref="B11:D11"/>
    <mergeCell ref="B22:D25"/>
    <mergeCell ref="B21:D21"/>
    <mergeCell ref="B14:D14"/>
    <mergeCell ref="B17:D18"/>
    <mergeCell ref="G18:AA18"/>
    <mergeCell ref="U13:V13"/>
    <mergeCell ref="D4:AA4"/>
    <mergeCell ref="B8:D8"/>
    <mergeCell ref="E11:AA11"/>
    <mergeCell ref="B12:D12"/>
    <mergeCell ref="E12:AA12"/>
    <mergeCell ref="E8:AA8"/>
    <mergeCell ref="E10:AA10"/>
    <mergeCell ref="E9:AA9"/>
    <mergeCell ref="X13:AA13"/>
  </mergeCells>
  <phoneticPr fontId="12"/>
  <conditionalFormatting sqref="D4">
    <cfRule type="containsBlanks" dxfId="63" priority="4">
      <formula>LEN(TRIM(D4))=0</formula>
    </cfRule>
  </conditionalFormatting>
  <conditionalFormatting sqref="E7 Q7">
    <cfRule type="expression" dxfId="62" priority="6">
      <formula>COUNTIF($AE$7:$AF$7,FALSE)=2</formula>
    </cfRule>
  </conditionalFormatting>
  <conditionalFormatting sqref="E8">
    <cfRule type="expression" dxfId="61" priority="5">
      <formula>$AE$7=TRUE</formula>
    </cfRule>
  </conditionalFormatting>
  <conditionalFormatting sqref="E8:E12">
    <cfRule type="containsBlanks" dxfId="60" priority="7">
      <formula>LEN(TRIM(E8))=0</formula>
    </cfRule>
  </conditionalFormatting>
  <conditionalFormatting sqref="E14">
    <cfRule type="expression" dxfId="59" priority="14">
      <formula>$AD$14=FALSE</formula>
    </cfRule>
  </conditionalFormatting>
  <conditionalFormatting sqref="E18">
    <cfRule type="expression" dxfId="58" priority="18">
      <formula>AD18=FALSE</formula>
    </cfRule>
  </conditionalFormatting>
  <conditionalFormatting sqref="E26">
    <cfRule type="expression" dxfId="57" priority="101">
      <formula>$AE$26=FALSE</formula>
    </cfRule>
  </conditionalFormatting>
  <conditionalFormatting sqref="G13 I13 K13">
    <cfRule type="containsBlanks" dxfId="56" priority="11">
      <formula>LEN(TRIM(G13))=0</formula>
    </cfRule>
  </conditionalFormatting>
  <conditionalFormatting sqref="G17 I17 K17">
    <cfRule type="containsBlanks" dxfId="55" priority="15">
      <formula>LEN(TRIM(G17))=0</formula>
    </cfRule>
  </conditionalFormatting>
  <conditionalFormatting sqref="G21">
    <cfRule type="containsBlanks" dxfId="54" priority="3">
      <formula>LEN(TRIM(G21))=0</formula>
    </cfRule>
  </conditionalFormatting>
  <conditionalFormatting sqref="I21">
    <cfRule type="containsBlanks" dxfId="53" priority="2">
      <formula>LEN(TRIM(I21))=0</formula>
    </cfRule>
  </conditionalFormatting>
  <conditionalFormatting sqref="I25">
    <cfRule type="expression" dxfId="52" priority="28">
      <formula>AND(AE25=TRUE,I25="")</formula>
    </cfRule>
  </conditionalFormatting>
  <conditionalFormatting sqref="K21">
    <cfRule type="containsBlanks" dxfId="51" priority="1">
      <formula>LEN(TRIM(K21))=0</formula>
    </cfRule>
  </conditionalFormatting>
  <conditionalFormatting sqref="M22:M24 E22:E25 I25">
    <cfRule type="expression" dxfId="50" priority="26">
      <formula>COUNTIF($AE$22:$AF$25,FALSE)=7</formula>
    </cfRule>
  </conditionalFormatting>
  <conditionalFormatting sqref="Q13 S13 U13">
    <cfRule type="containsBlanks" dxfId="49" priority="12">
      <formula>LEN(TRIM(Q13))=0</formula>
    </cfRule>
  </conditionalFormatting>
  <dataValidations count="1">
    <dataValidation imeMode="hiragana" allowBlank="1" showInputMessage="1" showErrorMessage="1" sqref="I25:S25 E8:AA12 D4:AA4" xr:uid="{8402F470-0971-4927-B5B6-6C4E5F10E337}"/>
  </dataValidations>
  <pageMargins left="0.70866141732283472" right="0.70866141732283472" top="0.74803149606299213" bottom="0.74803149606299213" header="0.31496062992125984" footer="0.31496062992125984"/>
  <pageSetup paperSize="9" scale="85" orientation="portrait" blackAndWhite="1" r:id="rId1"/>
  <headerFooter>
    <oddFooter>&amp;C&amp;"ＭＳ 明朝,標準"加算⑤</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0159" r:id="rId4" name="Check Box 15">
              <controlPr defaultSize="0" autoFill="0" autoLine="0" autoPict="0">
                <anchor moveWithCells="1">
                  <from>
                    <xdr:col>4</xdr:col>
                    <xdr:colOff>88900</xdr:colOff>
                    <xdr:row>13</xdr:row>
                    <xdr:rowOff>50800</xdr:rowOff>
                  </from>
                  <to>
                    <xdr:col>5</xdr:col>
                    <xdr:colOff>19050</xdr:colOff>
                    <xdr:row>13</xdr:row>
                    <xdr:rowOff>260350</xdr:rowOff>
                  </to>
                </anchor>
              </controlPr>
            </control>
          </mc:Choice>
        </mc:AlternateContent>
        <mc:AlternateContent xmlns:mc="http://schemas.openxmlformats.org/markup-compatibility/2006">
          <mc:Choice Requires="x14">
            <control shapeId="390151" r:id="rId5" name="Check Box 7">
              <controlPr defaultSize="0" autoFill="0" autoLine="0" autoPict="0">
                <anchor moveWithCells="1">
                  <from>
                    <xdr:col>4</xdr:col>
                    <xdr:colOff>38100</xdr:colOff>
                    <xdr:row>21</xdr:row>
                    <xdr:rowOff>107950</xdr:rowOff>
                  </from>
                  <to>
                    <xdr:col>5</xdr:col>
                    <xdr:colOff>12700</xdr:colOff>
                    <xdr:row>21</xdr:row>
                    <xdr:rowOff>298450</xdr:rowOff>
                  </to>
                </anchor>
              </controlPr>
            </control>
          </mc:Choice>
        </mc:AlternateContent>
        <mc:AlternateContent xmlns:mc="http://schemas.openxmlformats.org/markup-compatibility/2006">
          <mc:Choice Requires="x14">
            <control shapeId="390152" r:id="rId6" name="Check Box 8">
              <controlPr defaultSize="0" autoFill="0" autoLine="0" autoPict="0">
                <anchor moveWithCells="1">
                  <from>
                    <xdr:col>12</xdr:col>
                    <xdr:colOff>31750</xdr:colOff>
                    <xdr:row>21</xdr:row>
                    <xdr:rowOff>69850</xdr:rowOff>
                  </from>
                  <to>
                    <xdr:col>13</xdr:col>
                    <xdr:colOff>12700</xdr:colOff>
                    <xdr:row>21</xdr:row>
                    <xdr:rowOff>279400</xdr:rowOff>
                  </to>
                </anchor>
              </controlPr>
            </control>
          </mc:Choice>
        </mc:AlternateContent>
        <mc:AlternateContent xmlns:mc="http://schemas.openxmlformats.org/markup-compatibility/2006">
          <mc:Choice Requires="x14">
            <control shapeId="390153" r:id="rId7" name="Check Box 9">
              <controlPr defaultSize="0" autoFill="0" autoLine="0" autoPict="0">
                <anchor moveWithCells="1">
                  <from>
                    <xdr:col>4</xdr:col>
                    <xdr:colOff>31750</xdr:colOff>
                    <xdr:row>22</xdr:row>
                    <xdr:rowOff>88900</xdr:rowOff>
                  </from>
                  <to>
                    <xdr:col>5</xdr:col>
                    <xdr:colOff>0</xdr:colOff>
                    <xdr:row>22</xdr:row>
                    <xdr:rowOff>241300</xdr:rowOff>
                  </to>
                </anchor>
              </controlPr>
            </control>
          </mc:Choice>
        </mc:AlternateContent>
        <mc:AlternateContent xmlns:mc="http://schemas.openxmlformats.org/markup-compatibility/2006">
          <mc:Choice Requires="x14">
            <control shapeId="390154" r:id="rId8" name="Check Box 10">
              <controlPr defaultSize="0" autoFill="0" autoLine="0" autoPict="0">
                <anchor moveWithCells="1">
                  <from>
                    <xdr:col>12</xdr:col>
                    <xdr:colOff>31750</xdr:colOff>
                    <xdr:row>22</xdr:row>
                    <xdr:rowOff>88900</xdr:rowOff>
                  </from>
                  <to>
                    <xdr:col>13</xdr:col>
                    <xdr:colOff>38100</xdr:colOff>
                    <xdr:row>22</xdr:row>
                    <xdr:rowOff>279400</xdr:rowOff>
                  </to>
                </anchor>
              </controlPr>
            </control>
          </mc:Choice>
        </mc:AlternateContent>
        <mc:AlternateContent xmlns:mc="http://schemas.openxmlformats.org/markup-compatibility/2006">
          <mc:Choice Requires="x14">
            <control shapeId="390155" r:id="rId9" name="Check Box 11">
              <controlPr defaultSize="0" autoFill="0" autoLine="0" autoPict="0">
                <anchor moveWithCells="1">
                  <from>
                    <xdr:col>4</xdr:col>
                    <xdr:colOff>38100</xdr:colOff>
                    <xdr:row>23</xdr:row>
                    <xdr:rowOff>76200</xdr:rowOff>
                  </from>
                  <to>
                    <xdr:col>5</xdr:col>
                    <xdr:colOff>0</xdr:colOff>
                    <xdr:row>23</xdr:row>
                    <xdr:rowOff>266700</xdr:rowOff>
                  </to>
                </anchor>
              </controlPr>
            </control>
          </mc:Choice>
        </mc:AlternateContent>
        <mc:AlternateContent xmlns:mc="http://schemas.openxmlformats.org/markup-compatibility/2006">
          <mc:Choice Requires="x14">
            <control shapeId="390156" r:id="rId10" name="Check Box 12">
              <controlPr defaultSize="0" autoFill="0" autoLine="0" autoPict="0">
                <anchor moveWithCells="1">
                  <from>
                    <xdr:col>12</xdr:col>
                    <xdr:colOff>31750</xdr:colOff>
                    <xdr:row>23</xdr:row>
                    <xdr:rowOff>69850</xdr:rowOff>
                  </from>
                  <to>
                    <xdr:col>13</xdr:col>
                    <xdr:colOff>12700</xdr:colOff>
                    <xdr:row>23</xdr:row>
                    <xdr:rowOff>266700</xdr:rowOff>
                  </to>
                </anchor>
              </controlPr>
            </control>
          </mc:Choice>
        </mc:AlternateContent>
        <mc:AlternateContent xmlns:mc="http://schemas.openxmlformats.org/markup-compatibility/2006">
          <mc:Choice Requires="x14">
            <control shapeId="390157" r:id="rId11" name="Check Box 13">
              <controlPr defaultSize="0" autoFill="0" autoLine="0" autoPict="0">
                <anchor moveWithCells="1">
                  <from>
                    <xdr:col>4</xdr:col>
                    <xdr:colOff>38100</xdr:colOff>
                    <xdr:row>24</xdr:row>
                    <xdr:rowOff>88900</xdr:rowOff>
                  </from>
                  <to>
                    <xdr:col>5</xdr:col>
                    <xdr:colOff>12700</xdr:colOff>
                    <xdr:row>24</xdr:row>
                    <xdr:rowOff>260350</xdr:rowOff>
                  </to>
                </anchor>
              </controlPr>
            </control>
          </mc:Choice>
        </mc:AlternateContent>
        <mc:AlternateContent xmlns:mc="http://schemas.openxmlformats.org/markup-compatibility/2006">
          <mc:Choice Requires="x14">
            <control shapeId="390158" r:id="rId12" name="Check Box 14">
              <controlPr defaultSize="0" autoFill="0" autoLine="0" autoPict="0">
                <anchor moveWithCells="1">
                  <from>
                    <xdr:col>4</xdr:col>
                    <xdr:colOff>38100</xdr:colOff>
                    <xdr:row>25</xdr:row>
                    <xdr:rowOff>76200</xdr:rowOff>
                  </from>
                  <to>
                    <xdr:col>5</xdr:col>
                    <xdr:colOff>0</xdr:colOff>
                    <xdr:row>25</xdr:row>
                    <xdr:rowOff>279400</xdr:rowOff>
                  </to>
                </anchor>
              </controlPr>
            </control>
          </mc:Choice>
        </mc:AlternateContent>
        <mc:AlternateContent xmlns:mc="http://schemas.openxmlformats.org/markup-compatibility/2006">
          <mc:Choice Requires="x14">
            <control shapeId="390162" r:id="rId13" name="Check Box 18">
              <controlPr locked="0" defaultSize="0" autoFill="0" autoLine="0" autoPict="0">
                <anchor moveWithCells="1">
                  <from>
                    <xdr:col>4</xdr:col>
                    <xdr:colOff>114300</xdr:colOff>
                    <xdr:row>17</xdr:row>
                    <xdr:rowOff>95250</xdr:rowOff>
                  </from>
                  <to>
                    <xdr:col>5</xdr:col>
                    <xdr:colOff>76200</xdr:colOff>
                    <xdr:row>17</xdr:row>
                    <xdr:rowOff>336550</xdr:rowOff>
                  </to>
                </anchor>
              </controlPr>
            </control>
          </mc:Choice>
        </mc:AlternateContent>
        <mc:AlternateContent xmlns:mc="http://schemas.openxmlformats.org/markup-compatibility/2006">
          <mc:Choice Requires="x14">
            <control shapeId="390163" r:id="rId14" name="Check Box 19">
              <controlPr defaultSize="0" autoFill="0" autoLine="0" autoPict="0">
                <anchor moveWithCells="1">
                  <from>
                    <xdr:col>4</xdr:col>
                    <xdr:colOff>19050</xdr:colOff>
                    <xdr:row>6</xdr:row>
                    <xdr:rowOff>88900</xdr:rowOff>
                  </from>
                  <to>
                    <xdr:col>4</xdr:col>
                    <xdr:colOff>228600</xdr:colOff>
                    <xdr:row>6</xdr:row>
                    <xdr:rowOff>317500</xdr:rowOff>
                  </to>
                </anchor>
              </controlPr>
            </control>
          </mc:Choice>
        </mc:AlternateContent>
        <mc:AlternateContent xmlns:mc="http://schemas.openxmlformats.org/markup-compatibility/2006">
          <mc:Choice Requires="x14">
            <control shapeId="390164" r:id="rId15" name="Check Box 20">
              <controlPr defaultSize="0" autoFill="0" autoLine="0" autoPict="0">
                <anchor moveWithCells="1">
                  <from>
                    <xdr:col>16</xdr:col>
                    <xdr:colOff>12700</xdr:colOff>
                    <xdr:row>6</xdr:row>
                    <xdr:rowOff>107950</xdr:rowOff>
                  </from>
                  <to>
                    <xdr:col>16</xdr:col>
                    <xdr:colOff>228600</xdr:colOff>
                    <xdr:row>6</xdr:row>
                    <xdr:rowOff>317500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imeMode="halfAlpha" allowBlank="1" showInputMessage="1" showErrorMessage="1" xr:uid="{867AC456-AFD9-4D15-B309-C8A86E828FD1}">
          <x14:formula1>
            <xm:f>入力規則!$G$2:$G$13</xm:f>
          </x14:formula1>
          <xm:sqref>I21 I13 S13 I17</xm:sqref>
        </x14:dataValidation>
        <x14:dataValidation type="list" imeMode="halfAlpha" allowBlank="1" showInputMessage="1" showErrorMessage="1" xr:uid="{E3E6EF2D-EE52-4A69-9613-87CB236A2650}">
          <x14:formula1>
            <xm:f>入力規則!$H$2:$H$32</xm:f>
          </x14:formula1>
          <xm:sqref>K21:L21 K13:L13 U13:V13 K17:L17</xm:sqref>
        </x14:dataValidation>
        <x14:dataValidation type="list" imeMode="halfAlpha" allowBlank="1" showInputMessage="1" showErrorMessage="1" xr:uid="{B3CF66BF-1561-4C4A-9049-1D5E86AECAED}">
          <x14:formula1>
            <xm:f>入力規則!$F$7:$F$8</xm:f>
          </x14:formula1>
          <xm:sqref>G21 G17</xm:sqref>
        </x14:dataValidation>
        <x14:dataValidation type="list" imeMode="halfAlpha" allowBlank="1" showInputMessage="1" showErrorMessage="1" xr:uid="{B20A0B1E-AF7E-4837-BA63-19DAB6C27261}">
          <x14:formula1>
            <xm:f>入力規則!$F$7:$F$9</xm:f>
          </x14:formula1>
          <xm:sqref>Q13 G13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3B846-7EBD-4AEA-A762-92DB428FD52A}">
  <sheetPr>
    <tabColor theme="9" tint="0.59999389629810485"/>
    <pageSetUpPr fitToPage="1"/>
  </sheetPr>
  <dimension ref="A1:CF70"/>
  <sheetViews>
    <sheetView workbookViewId="0">
      <selection activeCell="E4" sqref="E4:AC4"/>
    </sheetView>
  </sheetViews>
  <sheetFormatPr defaultColWidth="2.90625" defaultRowHeight="16.5" customHeight="1"/>
  <cols>
    <col min="1" max="1" width="2.90625" style="294"/>
    <col min="2" max="3" width="4.7265625" style="294" customWidth="1"/>
    <col min="4" max="4" width="10.6328125" style="294" customWidth="1"/>
    <col min="5" max="5" width="8.6328125" style="294" customWidth="1"/>
    <col min="6" max="6" width="5.6328125" style="294" customWidth="1"/>
    <col min="7" max="7" width="3.90625" style="294" customWidth="1"/>
    <col min="8" max="8" width="2.90625" style="294"/>
    <col min="9" max="9" width="4.36328125" style="294" customWidth="1"/>
    <col min="10" max="10" width="2.453125" style="294" customWidth="1"/>
    <col min="11" max="11" width="4.36328125" style="294" customWidth="1"/>
    <col min="12" max="12" width="2.90625" style="294" customWidth="1"/>
    <col min="13" max="13" width="2.90625" style="294"/>
    <col min="14" max="14" width="3.90625" style="294" customWidth="1"/>
    <col min="15" max="16" width="2.90625" style="294"/>
    <col min="17" max="17" width="5.6328125" style="294" customWidth="1"/>
    <col min="18" max="24" width="2.90625" style="294"/>
    <col min="25" max="25" width="3.08984375" style="294" customWidth="1"/>
    <col min="26" max="27" width="2.90625" style="294"/>
    <col min="28" max="28" width="2.90625" style="294" customWidth="1"/>
    <col min="29" max="29" width="2.90625" style="294"/>
    <col min="30" max="30" width="51.08984375" style="294" customWidth="1"/>
    <col min="31" max="31" width="7.90625" style="306" hidden="1" customWidth="1"/>
    <col min="32" max="32" width="8" style="306" hidden="1" customWidth="1"/>
    <col min="33" max="33" width="8.08984375" style="306" hidden="1" customWidth="1"/>
    <col min="34" max="34" width="8.6328125" style="306" hidden="1" customWidth="1"/>
    <col min="35" max="35" width="10.6328125" style="306" hidden="1" customWidth="1"/>
    <col min="36" max="40" width="8.6328125" style="157" customWidth="1"/>
    <col min="41" max="84" width="2.90625" style="157"/>
    <col min="85" max="16384" width="2.90625" style="294"/>
  </cols>
  <sheetData>
    <row r="1" spans="1:84" s="283" customFormat="1" ht="17.5" customHeight="1">
      <c r="A1" s="153" t="s">
        <v>198</v>
      </c>
      <c r="W1" s="773" t="s">
        <v>247</v>
      </c>
      <c r="X1" s="774"/>
      <c r="Y1" s="774"/>
      <c r="Z1" s="774"/>
      <c r="AA1" s="774"/>
      <c r="AB1" s="774"/>
      <c r="AC1" s="774"/>
      <c r="AD1" s="153"/>
      <c r="AE1" s="240" t="s">
        <v>279</v>
      </c>
      <c r="AF1" s="241"/>
      <c r="AG1" s="241"/>
      <c r="AH1" s="241"/>
      <c r="AI1" s="241"/>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row>
    <row r="2" spans="1:84" s="16" customFormat="1" ht="33.65" customHeight="1">
      <c r="A2" s="154"/>
      <c r="B2" s="46" t="s">
        <v>327</v>
      </c>
      <c r="D2" s="45"/>
      <c r="E2" s="45"/>
      <c r="AD2" s="154"/>
      <c r="AE2" s="306"/>
      <c r="AF2" s="306"/>
      <c r="AG2" s="306"/>
      <c r="AH2" s="306"/>
      <c r="AI2" s="306"/>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row>
    <row r="3" spans="1:84" s="283" customFormat="1" ht="11.5" customHeight="1">
      <c r="A3" s="153"/>
      <c r="AD3" s="153"/>
      <c r="AE3" s="306"/>
      <c r="AF3" s="306"/>
      <c r="AG3" s="306"/>
      <c r="AH3" s="306"/>
      <c r="AI3" s="306"/>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row>
    <row r="4" spans="1:84" s="16" customFormat="1" ht="43.5" customHeight="1">
      <c r="A4" s="154"/>
      <c r="B4" s="17" t="s">
        <v>111</v>
      </c>
      <c r="C4" s="17"/>
      <c r="D4" s="155"/>
      <c r="E4" s="902"/>
      <c r="F4" s="903"/>
      <c r="G4" s="903"/>
      <c r="H4" s="903"/>
      <c r="I4" s="903"/>
      <c r="J4" s="903"/>
      <c r="K4" s="903"/>
      <c r="L4" s="903"/>
      <c r="M4" s="903"/>
      <c r="N4" s="903"/>
      <c r="O4" s="903"/>
      <c r="P4" s="903"/>
      <c r="Q4" s="903"/>
      <c r="R4" s="903"/>
      <c r="S4" s="903"/>
      <c r="T4" s="903"/>
      <c r="U4" s="903"/>
      <c r="V4" s="903"/>
      <c r="W4" s="903"/>
      <c r="X4" s="903"/>
      <c r="Y4" s="903"/>
      <c r="Z4" s="903"/>
      <c r="AA4" s="903"/>
      <c r="AB4" s="903"/>
      <c r="AC4" s="904"/>
      <c r="AD4" s="154"/>
      <c r="AE4" s="306"/>
      <c r="AF4" s="306"/>
      <c r="AG4" s="306"/>
      <c r="AH4" s="306"/>
      <c r="AI4" s="306"/>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row>
    <row r="5" spans="1:84" s="153" customFormat="1" ht="11.15" customHeight="1" thickBot="1">
      <c r="AE5" s="306"/>
      <c r="AF5" s="306"/>
      <c r="AG5" s="306"/>
      <c r="AH5" s="306"/>
      <c r="AI5" s="306"/>
    </row>
    <row r="6" spans="1:84" s="326" customFormat="1" ht="29.5" customHeight="1">
      <c r="A6" s="156"/>
      <c r="B6" s="905" t="s">
        <v>223</v>
      </c>
      <c r="C6" s="906"/>
      <c r="D6" s="906"/>
      <c r="E6" s="907"/>
      <c r="F6" s="446" t="s">
        <v>0</v>
      </c>
      <c r="G6" s="447"/>
      <c r="H6" s="438" t="s">
        <v>1</v>
      </c>
      <c r="I6" s="437"/>
      <c r="J6" s="438" t="s">
        <v>2</v>
      </c>
      <c r="K6" s="437"/>
      <c r="L6" s="438" t="s">
        <v>3</v>
      </c>
      <c r="M6" s="795"/>
      <c r="N6" s="891"/>
      <c r="O6" s="891"/>
      <c r="P6" s="891"/>
      <c r="Q6" s="891"/>
      <c r="R6" s="891"/>
      <c r="S6" s="891"/>
      <c r="T6" s="891"/>
      <c r="U6" s="891"/>
      <c r="V6" s="891"/>
      <c r="W6" s="891"/>
      <c r="X6" s="891"/>
      <c r="Y6" s="891"/>
      <c r="Z6" s="891"/>
      <c r="AA6" s="891"/>
      <c r="AB6" s="891"/>
      <c r="AC6" s="892"/>
      <c r="AD6" s="152" t="str">
        <f>IF(AF6=1,"",IF(AF6&lt;AG6,"※　令和8年6月22日より前の日付では申請できません",""))</f>
        <v/>
      </c>
      <c r="AE6" s="320" t="s">
        <v>278</v>
      </c>
      <c r="AF6" s="243">
        <f>IFERROR(DATEVALUE(CONCATENATE(F6,G6,H6,I6,J6,K6,L6)),1)</f>
        <v>1</v>
      </c>
      <c r="AG6" s="246">
        <f>入力規則!K2</f>
        <v>46195</v>
      </c>
      <c r="AH6" s="306"/>
      <c r="AI6" s="329"/>
      <c r="AJ6" s="325"/>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row>
    <row r="7" spans="1:84" s="326" customFormat="1" ht="26.25" customHeight="1">
      <c r="A7" s="156"/>
      <c r="B7" s="875" t="s">
        <v>224</v>
      </c>
      <c r="C7" s="876"/>
      <c r="D7" s="876"/>
      <c r="E7" s="877"/>
      <c r="F7" s="880"/>
      <c r="G7" s="881"/>
      <c r="H7" s="878">
        <f>Q7+W7</f>
        <v>0</v>
      </c>
      <c r="I7" s="879"/>
      <c r="J7" s="879"/>
      <c r="K7" s="887" t="s">
        <v>340</v>
      </c>
      <c r="L7" s="888"/>
      <c r="M7" s="888"/>
      <c r="N7" s="888"/>
      <c r="O7" s="888"/>
      <c r="P7" s="888"/>
      <c r="Q7" s="882"/>
      <c r="R7" s="882"/>
      <c r="S7" s="882"/>
      <c r="T7" s="884" t="s">
        <v>341</v>
      </c>
      <c r="U7" s="885"/>
      <c r="V7" s="885"/>
      <c r="W7" s="882"/>
      <c r="X7" s="883"/>
      <c r="Y7" s="883"/>
      <c r="Z7" s="883"/>
      <c r="AA7" s="884" t="s">
        <v>342</v>
      </c>
      <c r="AB7" s="885"/>
      <c r="AC7" s="886"/>
      <c r="AD7" s="156"/>
      <c r="AE7" s="306"/>
      <c r="AF7" s="306"/>
      <c r="AG7" s="306"/>
      <c r="AH7" s="306"/>
      <c r="AI7" s="329"/>
      <c r="AJ7" s="325"/>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row>
    <row r="8" spans="1:84" s="326" customFormat="1" ht="39" customHeight="1">
      <c r="A8" s="156"/>
      <c r="B8" s="875" t="s">
        <v>225</v>
      </c>
      <c r="C8" s="876"/>
      <c r="D8" s="876"/>
      <c r="E8" s="877"/>
      <c r="F8" s="872"/>
      <c r="G8" s="873"/>
      <c r="H8" s="873"/>
      <c r="I8" s="873"/>
      <c r="J8" s="873"/>
      <c r="K8" s="873"/>
      <c r="L8" s="873"/>
      <c r="M8" s="873"/>
      <c r="N8" s="873"/>
      <c r="O8" s="873"/>
      <c r="P8" s="873"/>
      <c r="Q8" s="873"/>
      <c r="R8" s="873"/>
      <c r="S8" s="873"/>
      <c r="T8" s="873"/>
      <c r="U8" s="873"/>
      <c r="V8" s="873"/>
      <c r="W8" s="873"/>
      <c r="X8" s="873"/>
      <c r="Y8" s="873"/>
      <c r="Z8" s="873"/>
      <c r="AA8" s="873"/>
      <c r="AB8" s="873"/>
      <c r="AC8" s="874"/>
      <c r="AD8" s="156"/>
      <c r="AE8" s="306"/>
      <c r="AF8" s="306"/>
      <c r="AG8" s="306"/>
      <c r="AH8" s="306"/>
      <c r="AI8" s="329"/>
      <c r="AJ8" s="325"/>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row>
    <row r="9" spans="1:84" s="326" customFormat="1" ht="39" customHeight="1">
      <c r="A9" s="156"/>
      <c r="B9" s="908" t="s">
        <v>230</v>
      </c>
      <c r="C9" s="909"/>
      <c r="D9" s="909"/>
      <c r="E9" s="910"/>
      <c r="F9" s="872"/>
      <c r="G9" s="873"/>
      <c r="H9" s="873"/>
      <c r="I9" s="873"/>
      <c r="J9" s="873"/>
      <c r="K9" s="873"/>
      <c r="L9" s="873"/>
      <c r="M9" s="873"/>
      <c r="N9" s="873"/>
      <c r="O9" s="873"/>
      <c r="P9" s="873"/>
      <c r="Q9" s="873"/>
      <c r="R9" s="873"/>
      <c r="S9" s="873"/>
      <c r="T9" s="873"/>
      <c r="U9" s="873"/>
      <c r="V9" s="873"/>
      <c r="W9" s="873"/>
      <c r="X9" s="873"/>
      <c r="Y9" s="873"/>
      <c r="Z9" s="873"/>
      <c r="AA9" s="873"/>
      <c r="AB9" s="873"/>
      <c r="AC9" s="874"/>
      <c r="AD9" s="156"/>
      <c r="AE9" s="306"/>
      <c r="AF9" s="306"/>
      <c r="AG9" s="306"/>
      <c r="AH9" s="306"/>
      <c r="AI9" s="329"/>
      <c r="AJ9" s="325"/>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row>
    <row r="10" spans="1:84" s="326" customFormat="1" ht="39" customHeight="1">
      <c r="A10" s="156"/>
      <c r="B10" s="908" t="s">
        <v>240</v>
      </c>
      <c r="C10" s="788"/>
      <c r="D10" s="788"/>
      <c r="E10" s="917"/>
      <c r="F10" s="872"/>
      <c r="G10" s="873"/>
      <c r="H10" s="873"/>
      <c r="I10" s="873"/>
      <c r="J10" s="873"/>
      <c r="K10" s="873"/>
      <c r="L10" s="873"/>
      <c r="M10" s="873"/>
      <c r="N10" s="873"/>
      <c r="O10" s="873"/>
      <c r="P10" s="873"/>
      <c r="Q10" s="873"/>
      <c r="R10" s="873"/>
      <c r="S10" s="873"/>
      <c r="T10" s="873"/>
      <c r="U10" s="873"/>
      <c r="V10" s="873"/>
      <c r="W10" s="873"/>
      <c r="X10" s="873"/>
      <c r="Y10" s="873"/>
      <c r="Z10" s="873"/>
      <c r="AA10" s="873"/>
      <c r="AB10" s="873"/>
      <c r="AC10" s="874"/>
      <c r="AD10" s="156"/>
      <c r="AE10" s="306"/>
      <c r="AF10" s="306"/>
      <c r="AG10" s="306"/>
      <c r="AH10" s="306"/>
      <c r="AI10" s="329"/>
      <c r="AJ10" s="325"/>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row>
    <row r="11" spans="1:84" s="326" customFormat="1" ht="148.5" customHeight="1">
      <c r="A11" s="156"/>
      <c r="B11" s="875" t="s">
        <v>234</v>
      </c>
      <c r="C11" s="876"/>
      <c r="D11" s="876"/>
      <c r="E11" s="877"/>
      <c r="F11" s="872"/>
      <c r="G11" s="873"/>
      <c r="H11" s="873"/>
      <c r="I11" s="873"/>
      <c r="J11" s="873"/>
      <c r="K11" s="873"/>
      <c r="L11" s="873"/>
      <c r="M11" s="873"/>
      <c r="N11" s="873"/>
      <c r="O11" s="873"/>
      <c r="P11" s="873"/>
      <c r="Q11" s="873"/>
      <c r="R11" s="873"/>
      <c r="S11" s="873"/>
      <c r="T11" s="873"/>
      <c r="U11" s="873"/>
      <c r="V11" s="873"/>
      <c r="W11" s="873"/>
      <c r="X11" s="873"/>
      <c r="Y11" s="873"/>
      <c r="Z11" s="873"/>
      <c r="AA11" s="873"/>
      <c r="AB11" s="873"/>
      <c r="AC11" s="874"/>
      <c r="AD11" s="156"/>
      <c r="AE11" s="306"/>
      <c r="AF11" s="306"/>
      <c r="AG11" s="306"/>
      <c r="AH11" s="306"/>
      <c r="AI11" s="329"/>
      <c r="AJ11" s="325"/>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row>
    <row r="12" spans="1:84" s="326" customFormat="1" ht="148.5" customHeight="1">
      <c r="A12" s="156"/>
      <c r="B12" s="914" t="s">
        <v>237</v>
      </c>
      <c r="C12" s="915"/>
      <c r="D12" s="915"/>
      <c r="E12" s="916"/>
      <c r="F12" s="872"/>
      <c r="G12" s="873"/>
      <c r="H12" s="873"/>
      <c r="I12" s="873"/>
      <c r="J12" s="873"/>
      <c r="K12" s="873"/>
      <c r="L12" s="873"/>
      <c r="M12" s="873"/>
      <c r="N12" s="873"/>
      <c r="O12" s="873"/>
      <c r="P12" s="873"/>
      <c r="Q12" s="873"/>
      <c r="R12" s="873"/>
      <c r="S12" s="873"/>
      <c r="T12" s="873"/>
      <c r="U12" s="873"/>
      <c r="V12" s="873"/>
      <c r="W12" s="873"/>
      <c r="X12" s="873"/>
      <c r="Y12" s="873"/>
      <c r="Z12" s="873"/>
      <c r="AA12" s="873"/>
      <c r="AB12" s="873"/>
      <c r="AC12" s="874"/>
      <c r="AD12" s="156"/>
      <c r="AE12" s="306"/>
      <c r="AF12" s="306"/>
      <c r="AG12" s="306"/>
      <c r="AH12" s="306"/>
      <c r="AI12" s="329"/>
      <c r="AJ12" s="325"/>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row>
    <row r="13" spans="1:84" s="283" customFormat="1" ht="30" customHeight="1" thickBot="1">
      <c r="A13" s="153"/>
      <c r="B13" s="911" t="s">
        <v>288</v>
      </c>
      <c r="C13" s="912"/>
      <c r="D13" s="912"/>
      <c r="E13" s="913"/>
      <c r="F13" s="448"/>
      <c r="G13" s="849" t="s">
        <v>216</v>
      </c>
      <c r="H13" s="850"/>
      <c r="I13" s="850"/>
      <c r="J13" s="850"/>
      <c r="K13" s="850"/>
      <c r="L13" s="850"/>
      <c r="M13" s="850"/>
      <c r="N13" s="850"/>
      <c r="O13" s="850"/>
      <c r="P13" s="850"/>
      <c r="Q13" s="850"/>
      <c r="R13" s="850"/>
      <c r="S13" s="850"/>
      <c r="T13" s="850"/>
      <c r="U13" s="850"/>
      <c r="V13" s="850"/>
      <c r="W13" s="850"/>
      <c r="X13" s="850"/>
      <c r="Y13" s="850"/>
      <c r="Z13" s="850"/>
      <c r="AA13" s="850"/>
      <c r="AB13" s="850"/>
      <c r="AC13" s="851"/>
      <c r="AD13" s="153"/>
      <c r="AE13" s="306"/>
      <c r="AF13" s="306"/>
      <c r="AG13" s="309" t="b">
        <v>0</v>
      </c>
      <c r="AH13" s="306"/>
      <c r="AI13" s="306"/>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row>
    <row r="14" spans="1:84" ht="16.5" customHeight="1">
      <c r="A14" s="157"/>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row>
    <row r="15" spans="1:84" s="283" customFormat="1" ht="18.75" customHeight="1" thickBot="1">
      <c r="A15" s="153"/>
      <c r="B15" s="153" t="s">
        <v>330</v>
      </c>
      <c r="C15" s="153"/>
      <c r="D15" s="153"/>
      <c r="E15" s="153"/>
      <c r="F15" s="153"/>
      <c r="G15" s="153"/>
      <c r="H15" s="153"/>
      <c r="I15" s="153"/>
      <c r="J15" s="153"/>
      <c r="K15" s="153"/>
      <c r="L15" s="153"/>
      <c r="M15" s="153"/>
      <c r="N15" s="153"/>
      <c r="O15" s="153"/>
      <c r="P15" s="153"/>
      <c r="Q15" s="153"/>
      <c r="R15" s="153"/>
      <c r="S15" s="158"/>
      <c r="T15" s="153"/>
      <c r="U15" s="153"/>
      <c r="V15" s="153"/>
      <c r="W15" s="153"/>
      <c r="X15" s="153"/>
      <c r="Y15" s="153"/>
      <c r="Z15" s="153"/>
      <c r="AA15" s="153"/>
      <c r="AB15" s="153"/>
      <c r="AC15" s="153"/>
      <c r="AD15" s="153"/>
      <c r="AE15" s="306"/>
      <c r="AF15" s="306"/>
      <c r="AG15" s="306"/>
      <c r="AH15" s="306"/>
      <c r="AI15" s="306"/>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row>
    <row r="16" spans="1:84" s="283" customFormat="1" ht="54" customHeight="1">
      <c r="A16" s="153"/>
      <c r="B16" s="792" t="s">
        <v>328</v>
      </c>
      <c r="C16" s="900"/>
      <c r="D16" s="900"/>
      <c r="E16" s="901"/>
      <c r="F16" s="19" t="s">
        <v>0</v>
      </c>
      <c r="G16" s="445"/>
      <c r="H16" s="19" t="s">
        <v>124</v>
      </c>
      <c r="I16" s="445"/>
      <c r="J16" s="19" t="s">
        <v>8</v>
      </c>
      <c r="K16" s="445"/>
      <c r="L16" s="19" t="s">
        <v>125</v>
      </c>
      <c r="M16" s="890"/>
      <c r="N16" s="891"/>
      <c r="O16" s="891"/>
      <c r="P16" s="891"/>
      <c r="Q16" s="891"/>
      <c r="R16" s="891"/>
      <c r="S16" s="891"/>
      <c r="T16" s="891"/>
      <c r="U16" s="891"/>
      <c r="V16" s="891"/>
      <c r="W16" s="891"/>
      <c r="X16" s="891"/>
      <c r="Y16" s="891"/>
      <c r="Z16" s="891"/>
      <c r="AA16" s="891"/>
      <c r="AB16" s="891"/>
      <c r="AC16" s="892"/>
      <c r="AD16" s="152" t="str">
        <f>IF(AF16=1,"",IF(AF16&lt;AG16,"※　令和8年6月22日より前の日付では申請できません",""))</f>
        <v/>
      </c>
      <c r="AE16" s="320" t="s">
        <v>278</v>
      </c>
      <c r="AF16" s="243">
        <f>IFERROR(DATEVALUE(CONCATENATE(F16,G16,H16,I16,J16,K16,L16)),1)</f>
        <v>1</v>
      </c>
      <c r="AG16" s="246">
        <f>入力規則!K2</f>
        <v>46195</v>
      </c>
      <c r="AH16" s="306"/>
      <c r="AI16" s="306"/>
      <c r="AJ16" s="327"/>
      <c r="AK16" s="328"/>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row>
    <row r="17" spans="1:84" s="283" customFormat="1" ht="33.65" customHeight="1" thickBot="1">
      <c r="A17" s="153"/>
      <c r="B17" s="775" t="s">
        <v>329</v>
      </c>
      <c r="C17" s="776"/>
      <c r="D17" s="776"/>
      <c r="E17" s="777"/>
      <c r="F17" s="449"/>
      <c r="G17" s="849" t="s">
        <v>143</v>
      </c>
      <c r="H17" s="850"/>
      <c r="I17" s="850"/>
      <c r="J17" s="850"/>
      <c r="K17" s="850"/>
      <c r="L17" s="850"/>
      <c r="M17" s="850"/>
      <c r="N17" s="850"/>
      <c r="O17" s="850"/>
      <c r="P17" s="850"/>
      <c r="Q17" s="850"/>
      <c r="R17" s="850"/>
      <c r="S17" s="850"/>
      <c r="T17" s="850"/>
      <c r="U17" s="850"/>
      <c r="V17" s="850"/>
      <c r="W17" s="850"/>
      <c r="X17" s="850"/>
      <c r="Y17" s="850"/>
      <c r="Z17" s="850"/>
      <c r="AA17" s="850"/>
      <c r="AB17" s="850"/>
      <c r="AC17" s="851"/>
      <c r="AD17" s="153"/>
      <c r="AE17" s="306"/>
      <c r="AF17" s="306"/>
      <c r="AG17" s="309" t="b">
        <v>0</v>
      </c>
      <c r="AH17" s="306"/>
      <c r="AI17" s="306"/>
      <c r="AJ17" s="327"/>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row>
    <row r="18" spans="1:84" s="283" customFormat="1" ht="18" customHeight="1">
      <c r="A18" s="153"/>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306"/>
      <c r="AF18" s="306"/>
      <c r="AG18" s="306"/>
      <c r="AH18" s="306"/>
      <c r="AI18" s="306"/>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row>
    <row r="19" spans="1:84" s="283" customFormat="1" ht="13.5" customHeight="1" thickBot="1">
      <c r="A19" s="153"/>
      <c r="B19" s="154" t="s">
        <v>206</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306"/>
      <c r="AF19" s="306"/>
      <c r="AG19" s="306"/>
      <c r="AH19" s="306"/>
      <c r="AI19" s="306"/>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row>
    <row r="20" spans="1:84" s="283" customFormat="1" ht="40.5" customHeight="1">
      <c r="A20" s="153"/>
      <c r="B20" s="792" t="s">
        <v>289</v>
      </c>
      <c r="C20" s="793"/>
      <c r="D20" s="793"/>
      <c r="E20" s="896"/>
      <c r="F20" s="61" t="s">
        <v>0</v>
      </c>
      <c r="G20" s="445"/>
      <c r="H20" s="19" t="s">
        <v>1</v>
      </c>
      <c r="I20" s="445"/>
      <c r="J20" s="19" t="s">
        <v>2</v>
      </c>
      <c r="K20" s="445"/>
      <c r="L20" s="19" t="s">
        <v>3</v>
      </c>
      <c r="M20" s="890"/>
      <c r="N20" s="891"/>
      <c r="O20" s="891"/>
      <c r="P20" s="891"/>
      <c r="Q20" s="891"/>
      <c r="R20" s="891"/>
      <c r="S20" s="891"/>
      <c r="T20" s="891"/>
      <c r="U20" s="891"/>
      <c r="V20" s="891"/>
      <c r="W20" s="891"/>
      <c r="X20" s="891"/>
      <c r="Y20" s="891"/>
      <c r="Z20" s="891"/>
      <c r="AA20" s="891"/>
      <c r="AB20" s="891"/>
      <c r="AC20" s="892"/>
      <c r="AD20" s="152" t="str">
        <f>IF(AF20=1,"",IF(AF20&lt;AG20,"※　令和8年6月22日より前の日付では申請できません",""))</f>
        <v/>
      </c>
      <c r="AE20" s="320" t="s">
        <v>278</v>
      </c>
      <c r="AF20" s="243">
        <f>IFERROR(DATEVALUE(CONCATENATE(F20,G20,H20,I20,J20,K20,L20)),1)</f>
        <v>1</v>
      </c>
      <c r="AG20" s="246">
        <f>入力規則!K2</f>
        <v>46195</v>
      </c>
      <c r="AH20" s="306"/>
      <c r="AI20" s="306"/>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row>
    <row r="21" spans="1:84" s="283" customFormat="1" ht="27" customHeight="1">
      <c r="A21" s="153"/>
      <c r="B21" s="539" t="s">
        <v>207</v>
      </c>
      <c r="C21" s="893"/>
      <c r="D21" s="893"/>
      <c r="E21" s="894"/>
      <c r="F21" s="441"/>
      <c r="G21" s="439" t="s">
        <v>208</v>
      </c>
      <c r="H21" s="439"/>
      <c r="I21" s="439"/>
      <c r="J21" s="439"/>
      <c r="K21" s="439"/>
      <c r="L21" s="439"/>
      <c r="M21" s="439"/>
      <c r="N21" s="442"/>
      <c r="O21" s="439" t="s">
        <v>209</v>
      </c>
      <c r="P21" s="434"/>
      <c r="Q21" s="434"/>
      <c r="R21" s="434"/>
      <c r="S21" s="434"/>
      <c r="T21" s="434"/>
      <c r="U21" s="434"/>
      <c r="V21" s="434"/>
      <c r="W21" s="434"/>
      <c r="X21" s="434"/>
      <c r="Y21" s="434"/>
      <c r="Z21" s="434"/>
      <c r="AA21" s="434"/>
      <c r="AB21" s="149"/>
      <c r="AC21" s="450"/>
      <c r="AD21" s="153"/>
      <c r="AE21" s="306"/>
      <c r="AF21" s="309" t="b">
        <v>0</v>
      </c>
      <c r="AG21" s="309" t="b">
        <v>0</v>
      </c>
      <c r="AH21" s="306"/>
      <c r="AI21" s="306"/>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row>
    <row r="22" spans="1:84" s="283" customFormat="1" ht="27" customHeight="1">
      <c r="A22" s="153"/>
      <c r="B22" s="895"/>
      <c r="C22" s="893"/>
      <c r="D22" s="893"/>
      <c r="E22" s="894"/>
      <c r="F22" s="441"/>
      <c r="G22" s="439" t="s">
        <v>210</v>
      </c>
      <c r="H22" s="434"/>
      <c r="I22" s="434"/>
      <c r="J22" s="434"/>
      <c r="K22" s="434"/>
      <c r="L22" s="434"/>
      <c r="M22" s="434"/>
      <c r="N22" s="442"/>
      <c r="O22" s="439" t="s">
        <v>212</v>
      </c>
      <c r="P22" s="434"/>
      <c r="Q22" s="434"/>
      <c r="R22" s="434"/>
      <c r="S22" s="434"/>
      <c r="T22" s="434"/>
      <c r="U22" s="434"/>
      <c r="V22" s="434"/>
      <c r="W22" s="434"/>
      <c r="X22" s="434"/>
      <c r="Y22" s="434"/>
      <c r="Z22" s="434"/>
      <c r="AA22" s="148"/>
      <c r="AB22" s="149"/>
      <c r="AC22" s="450"/>
      <c r="AD22" s="153"/>
      <c r="AE22" s="306"/>
      <c r="AF22" s="309" t="b">
        <v>0</v>
      </c>
      <c r="AG22" s="309" t="b">
        <v>0</v>
      </c>
      <c r="AH22" s="306"/>
      <c r="AI22" s="306"/>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row>
    <row r="23" spans="1:84" s="283" customFormat="1" ht="27" customHeight="1">
      <c r="A23" s="153"/>
      <c r="B23" s="895"/>
      <c r="C23" s="893"/>
      <c r="D23" s="893"/>
      <c r="E23" s="894"/>
      <c r="F23" s="441"/>
      <c r="G23" s="439" t="s">
        <v>238</v>
      </c>
      <c r="H23" s="434"/>
      <c r="I23" s="434"/>
      <c r="J23" s="434"/>
      <c r="K23" s="434"/>
      <c r="L23" s="434"/>
      <c r="M23" s="434"/>
      <c r="N23" s="442"/>
      <c r="O23" s="439" t="s">
        <v>236</v>
      </c>
      <c r="P23" s="434"/>
      <c r="Q23" s="434"/>
      <c r="R23" s="434"/>
      <c r="S23" s="434"/>
      <c r="T23" s="434"/>
      <c r="U23" s="148"/>
      <c r="V23" s="148"/>
      <c r="W23" s="148"/>
      <c r="X23" s="148"/>
      <c r="Y23" s="148"/>
      <c r="Z23" s="148"/>
      <c r="AA23" s="148"/>
      <c r="AB23" s="149"/>
      <c r="AC23" s="450"/>
      <c r="AD23" s="153"/>
      <c r="AE23" s="306"/>
      <c r="AF23" s="309" t="b">
        <v>0</v>
      </c>
      <c r="AG23" s="309" t="b">
        <v>0</v>
      </c>
      <c r="AH23" s="306"/>
      <c r="AI23" s="306"/>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row>
    <row r="24" spans="1:84" s="283" customFormat="1" ht="27" customHeight="1">
      <c r="A24" s="153"/>
      <c r="B24" s="895"/>
      <c r="C24" s="893"/>
      <c r="D24" s="893"/>
      <c r="E24" s="894"/>
      <c r="F24" s="441"/>
      <c r="G24" s="439" t="s">
        <v>214</v>
      </c>
      <c r="H24" s="439"/>
      <c r="I24" s="439"/>
      <c r="J24" s="513"/>
      <c r="K24" s="889"/>
      <c r="L24" s="889"/>
      <c r="M24" s="889"/>
      <c r="N24" s="889"/>
      <c r="O24" s="889"/>
      <c r="P24" s="889"/>
      <c r="Q24" s="889"/>
      <c r="R24" s="889"/>
      <c r="S24" s="889"/>
      <c r="T24" s="889"/>
      <c r="U24" s="889"/>
      <c r="V24" s="889"/>
      <c r="W24" s="889"/>
      <c r="X24" s="889"/>
      <c r="Y24" s="889"/>
      <c r="Z24" s="889"/>
      <c r="AA24" s="889"/>
      <c r="AB24" s="149" t="s">
        <v>284</v>
      </c>
      <c r="AC24" s="78"/>
      <c r="AD24" s="153"/>
      <c r="AE24" s="306"/>
      <c r="AF24" s="309" t="b">
        <v>0</v>
      </c>
      <c r="AG24" s="306"/>
      <c r="AH24" s="306"/>
      <c r="AI24" s="306"/>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row>
    <row r="25" spans="1:84" s="283" customFormat="1" ht="27" customHeight="1" thickBot="1">
      <c r="A25" s="153"/>
      <c r="B25" s="897" t="s">
        <v>215</v>
      </c>
      <c r="C25" s="898"/>
      <c r="D25" s="898"/>
      <c r="E25" s="899"/>
      <c r="F25" s="451"/>
      <c r="G25" s="849" t="s">
        <v>216</v>
      </c>
      <c r="H25" s="850"/>
      <c r="I25" s="850"/>
      <c r="J25" s="850"/>
      <c r="K25" s="850"/>
      <c r="L25" s="850"/>
      <c r="M25" s="850"/>
      <c r="N25" s="850"/>
      <c r="O25" s="850"/>
      <c r="P25" s="850"/>
      <c r="Q25" s="850"/>
      <c r="R25" s="850"/>
      <c r="S25" s="850"/>
      <c r="T25" s="850"/>
      <c r="U25" s="850"/>
      <c r="V25" s="850"/>
      <c r="W25" s="850"/>
      <c r="X25" s="850"/>
      <c r="Y25" s="850"/>
      <c r="Z25" s="850"/>
      <c r="AA25" s="850"/>
      <c r="AB25" s="850"/>
      <c r="AC25" s="851"/>
      <c r="AD25" s="153"/>
      <c r="AE25" s="306"/>
      <c r="AF25" s="309" t="b">
        <v>0</v>
      </c>
      <c r="AG25" s="306"/>
      <c r="AH25" s="306"/>
      <c r="AI25" s="306"/>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row>
    <row r="26" spans="1:84" ht="16.5" customHeight="1">
      <c r="AD26" s="157"/>
    </row>
    <row r="27" spans="1:84" ht="16.5" customHeight="1">
      <c r="AD27" s="157"/>
    </row>
    <row r="28" spans="1:84" ht="16.5" customHeight="1">
      <c r="AD28" s="157"/>
    </row>
    <row r="29" spans="1:84" ht="16.5" customHeight="1">
      <c r="AD29" s="157"/>
    </row>
    <row r="30" spans="1:84" ht="16.5" customHeight="1">
      <c r="AD30" s="157"/>
    </row>
    <row r="31" spans="1:84" ht="16.5" customHeight="1">
      <c r="AD31" s="157"/>
    </row>
    <row r="32" spans="1:84" ht="16.5" customHeight="1">
      <c r="AD32" s="157"/>
    </row>
    <row r="33" spans="30:30" ht="16.5" customHeight="1">
      <c r="AD33" s="157"/>
    </row>
    <row r="34" spans="30:30" ht="16.5" customHeight="1">
      <c r="AD34" s="157"/>
    </row>
    <row r="35" spans="30:30" ht="16.5" customHeight="1">
      <c r="AD35" s="157"/>
    </row>
    <row r="36" spans="30:30" ht="16.5" customHeight="1">
      <c r="AD36" s="157"/>
    </row>
    <row r="37" spans="30:30" ht="16.5" customHeight="1">
      <c r="AD37" s="157"/>
    </row>
    <row r="38" spans="30:30" ht="16.5" customHeight="1">
      <c r="AD38" s="157"/>
    </row>
    <row r="39" spans="30:30" ht="16.5" customHeight="1">
      <c r="AD39" s="157"/>
    </row>
    <row r="40" spans="30:30" ht="16.5" customHeight="1">
      <c r="AD40" s="157"/>
    </row>
    <row r="41" spans="30:30" ht="16.5" customHeight="1">
      <c r="AD41" s="157"/>
    </row>
    <row r="42" spans="30:30" ht="16.5" customHeight="1">
      <c r="AD42" s="157"/>
    </row>
    <row r="43" spans="30:30" ht="16.5" customHeight="1">
      <c r="AD43" s="157"/>
    </row>
    <row r="44" spans="30:30" ht="16.5" customHeight="1">
      <c r="AD44" s="157"/>
    </row>
    <row r="45" spans="30:30" ht="16.5" customHeight="1">
      <c r="AD45" s="157"/>
    </row>
    <row r="46" spans="30:30" ht="16.5" customHeight="1">
      <c r="AD46" s="157"/>
    </row>
    <row r="47" spans="30:30" ht="16.5" customHeight="1">
      <c r="AD47" s="157"/>
    </row>
    <row r="48" spans="30:30" ht="16.5" customHeight="1">
      <c r="AD48" s="157"/>
    </row>
    <row r="49" spans="30:30" ht="16.5" customHeight="1">
      <c r="AD49" s="157"/>
    </row>
    <row r="50" spans="30:30" ht="16.5" customHeight="1">
      <c r="AD50" s="157"/>
    </row>
    <row r="51" spans="30:30" ht="16.5" customHeight="1">
      <c r="AD51" s="157"/>
    </row>
    <row r="52" spans="30:30" ht="16.5" customHeight="1">
      <c r="AD52" s="157"/>
    </row>
    <row r="53" spans="30:30" ht="16.5" customHeight="1">
      <c r="AD53" s="157"/>
    </row>
    <row r="54" spans="30:30" ht="16.5" customHeight="1">
      <c r="AD54" s="157"/>
    </row>
    <row r="55" spans="30:30" ht="16.5" customHeight="1">
      <c r="AD55" s="157"/>
    </row>
    <row r="56" spans="30:30" ht="16.5" customHeight="1">
      <c r="AD56" s="157"/>
    </row>
    <row r="57" spans="30:30" ht="16.5" customHeight="1">
      <c r="AD57" s="157"/>
    </row>
    <row r="58" spans="30:30" ht="16.5" customHeight="1">
      <c r="AD58" s="157"/>
    </row>
    <row r="59" spans="30:30" ht="16.5" customHeight="1">
      <c r="AD59" s="157"/>
    </row>
    <row r="60" spans="30:30" ht="16.5" customHeight="1">
      <c r="AD60" s="157"/>
    </row>
    <row r="61" spans="30:30" ht="16.5" customHeight="1">
      <c r="AD61" s="157"/>
    </row>
    <row r="62" spans="30:30" ht="16.5" customHeight="1">
      <c r="AD62" s="157"/>
    </row>
    <row r="63" spans="30:30" ht="16.5" customHeight="1">
      <c r="AD63" s="157"/>
    </row>
    <row r="64" spans="30:30" ht="16.5" customHeight="1">
      <c r="AD64" s="157"/>
    </row>
    <row r="65" spans="30:30" ht="16.5" customHeight="1">
      <c r="AD65" s="157"/>
    </row>
    <row r="66" spans="30:30" ht="16.5" customHeight="1">
      <c r="AD66" s="157"/>
    </row>
    <row r="67" spans="30:30" ht="16.5" customHeight="1">
      <c r="AD67" s="157"/>
    </row>
    <row r="68" spans="30:30" ht="16.5" customHeight="1">
      <c r="AD68" s="157"/>
    </row>
    <row r="69" spans="30:30" ht="16.5" customHeight="1">
      <c r="AD69" s="157"/>
    </row>
    <row r="70" spans="30:30" ht="16.5" customHeight="1">
      <c r="AD70" s="157"/>
    </row>
  </sheetData>
  <sheetProtection algorithmName="SHA-512" hashValue="v1/iKmi3prugTZBzgstk+YJ8IG1IVJGeAuGXTGfCi0mOFiuU+xC3L+r0B81wq8jXZ760vidwDnGHWUG/wtZTxw==" saltValue="9WQeVaw+zPVVMygwMIJyvw==" spinCount="100000" sheet="1" formatCells="0" formatColumns="0" formatRows="0" selectLockedCells="1"/>
  <mergeCells count="34">
    <mergeCell ref="E4:AC4"/>
    <mergeCell ref="W1:AC1"/>
    <mergeCell ref="G17:AC17"/>
    <mergeCell ref="G13:AC13"/>
    <mergeCell ref="M6:AC6"/>
    <mergeCell ref="B6:E6"/>
    <mergeCell ref="B7:E7"/>
    <mergeCell ref="B8:E8"/>
    <mergeCell ref="B9:E9"/>
    <mergeCell ref="F8:AC8"/>
    <mergeCell ref="F11:AC11"/>
    <mergeCell ref="F12:AC12"/>
    <mergeCell ref="B13:E13"/>
    <mergeCell ref="B12:E12"/>
    <mergeCell ref="F9:AC9"/>
    <mergeCell ref="B10:E10"/>
    <mergeCell ref="J24:AA24"/>
    <mergeCell ref="G25:AC25"/>
    <mergeCell ref="M16:AC16"/>
    <mergeCell ref="M20:AC20"/>
    <mergeCell ref="B21:E24"/>
    <mergeCell ref="B20:E20"/>
    <mergeCell ref="B25:E25"/>
    <mergeCell ref="B16:E16"/>
    <mergeCell ref="B17:E17"/>
    <mergeCell ref="F10:AC10"/>
    <mergeCell ref="B11:E11"/>
    <mergeCell ref="H7:J7"/>
    <mergeCell ref="F7:G7"/>
    <mergeCell ref="Q7:S7"/>
    <mergeCell ref="W7:Z7"/>
    <mergeCell ref="AA7:AC7"/>
    <mergeCell ref="T7:V7"/>
    <mergeCell ref="K7:P7"/>
  </mergeCells>
  <phoneticPr fontId="12"/>
  <conditionalFormatting sqref="E4">
    <cfRule type="containsBlanks" dxfId="48" priority="1">
      <formula>LEN(TRIM(E4))=0</formula>
    </cfRule>
  </conditionalFormatting>
  <conditionalFormatting sqref="F8:F12">
    <cfRule type="containsBlanks" dxfId="47" priority="4">
      <formula>LEN(TRIM(F8))=0</formula>
    </cfRule>
  </conditionalFormatting>
  <conditionalFormatting sqref="F13">
    <cfRule type="expression" dxfId="46" priority="5">
      <formula>AG13=FALSE</formula>
    </cfRule>
  </conditionalFormatting>
  <conditionalFormatting sqref="F17">
    <cfRule type="expression" dxfId="45" priority="8">
      <formula>AG17=FALSE</formula>
    </cfRule>
  </conditionalFormatting>
  <conditionalFormatting sqref="F25">
    <cfRule type="expression" dxfId="44" priority="24">
      <formula>AF25=FALSE</formula>
    </cfRule>
  </conditionalFormatting>
  <conditionalFormatting sqref="G6 I6 K6">
    <cfRule type="containsBlanks" dxfId="43" priority="2">
      <formula>LEN(TRIM(G6))=0</formula>
    </cfRule>
  </conditionalFormatting>
  <conditionalFormatting sqref="G16 I16 K16">
    <cfRule type="containsBlanks" dxfId="42" priority="6">
      <formula>LEN(TRIM(G16))=0</formula>
    </cfRule>
  </conditionalFormatting>
  <conditionalFormatting sqref="G20 I20 K20">
    <cfRule type="containsBlanks" dxfId="41" priority="19">
      <formula>LEN(TRIM(G20))=0</formula>
    </cfRule>
  </conditionalFormatting>
  <conditionalFormatting sqref="H7 Q7 W7">
    <cfRule type="containsBlanks" dxfId="40" priority="3">
      <formula>LEN(TRIM(H7))=0</formula>
    </cfRule>
  </conditionalFormatting>
  <conditionalFormatting sqref="J24">
    <cfRule type="expression" dxfId="39" priority="22">
      <formula>AND(AF24=TRUE,J24="")</formula>
    </cfRule>
  </conditionalFormatting>
  <conditionalFormatting sqref="N21:N23 F21:F24 J24">
    <cfRule type="expression" dxfId="38" priority="23">
      <formula>COUNTIF($AF$21:$AG$24,FALSE)=7</formula>
    </cfRule>
  </conditionalFormatting>
  <conditionalFormatting sqref="N21:N23 F21:F24">
    <cfRule type="expression" dxfId="37" priority="21">
      <formula>COUNTIF($AF$21:$AG$24,FALSE)&lt;7</formula>
    </cfRule>
  </conditionalFormatting>
  <dataValidations count="2">
    <dataValidation imeMode="hiragana" allowBlank="1" showInputMessage="1" showErrorMessage="1" sqref="E4:AC4 J24:AA24 F9:AC12 F8:AC8" xr:uid="{F77D044E-1E76-4A19-9561-F212ED3AEB59}"/>
    <dataValidation imeMode="halfAlpha" allowBlank="1" showInputMessage="1" showErrorMessage="1" sqref="Q7:S7 W7:Z7" xr:uid="{60DF8057-8E2F-4EEC-9922-16166F706DF7}"/>
  </dataValidations>
  <pageMargins left="0.70866141732283472" right="0.70866141732283472" top="0.43307086614173229" bottom="0.74803149606299213" header="0.31496062992125984" footer="0.31496062992125984"/>
  <pageSetup paperSize="9" scale="80" orientation="portrait" blackAndWhite="1" r:id="rId1"/>
  <headerFooter>
    <oddFooter>&amp;C&amp;"ＭＳ 明朝,標準"加算⑥</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85" r:id="rId4" name="Check Box 5">
              <controlPr defaultSize="0" autoFill="0" autoLine="0" autoPict="0">
                <anchor moveWithCells="1">
                  <from>
                    <xdr:col>5</xdr:col>
                    <xdr:colOff>114300</xdr:colOff>
                    <xdr:row>12</xdr:row>
                    <xdr:rowOff>69850</xdr:rowOff>
                  </from>
                  <to>
                    <xdr:col>5</xdr:col>
                    <xdr:colOff>336550</xdr:colOff>
                    <xdr:row>12</xdr:row>
                    <xdr:rowOff>266700</xdr:rowOff>
                  </to>
                </anchor>
              </controlPr>
            </control>
          </mc:Choice>
        </mc:AlternateContent>
        <mc:AlternateContent xmlns:mc="http://schemas.openxmlformats.org/markup-compatibility/2006">
          <mc:Choice Requires="x14">
            <control shapeId="327690" r:id="rId5" name="Check Box 10">
              <controlPr defaultSize="0" autoFill="0" autoLine="0" autoPict="0">
                <anchor moveWithCells="1">
                  <from>
                    <xdr:col>5</xdr:col>
                    <xdr:colOff>95250</xdr:colOff>
                    <xdr:row>20</xdr:row>
                    <xdr:rowOff>95250</xdr:rowOff>
                  </from>
                  <to>
                    <xdr:col>5</xdr:col>
                    <xdr:colOff>304800</xdr:colOff>
                    <xdr:row>20</xdr:row>
                    <xdr:rowOff>285750</xdr:rowOff>
                  </to>
                </anchor>
              </controlPr>
            </control>
          </mc:Choice>
        </mc:AlternateContent>
        <mc:AlternateContent xmlns:mc="http://schemas.openxmlformats.org/markup-compatibility/2006">
          <mc:Choice Requires="x14">
            <control shapeId="327691" r:id="rId6" name="Check Box 11">
              <controlPr defaultSize="0" autoFill="0" autoLine="0" autoPict="0">
                <anchor moveWithCells="1">
                  <from>
                    <xdr:col>13</xdr:col>
                    <xdr:colOff>38100</xdr:colOff>
                    <xdr:row>20</xdr:row>
                    <xdr:rowOff>88900</xdr:rowOff>
                  </from>
                  <to>
                    <xdr:col>13</xdr:col>
                    <xdr:colOff>241300</xdr:colOff>
                    <xdr:row>20</xdr:row>
                    <xdr:rowOff>298450</xdr:rowOff>
                  </to>
                </anchor>
              </controlPr>
            </control>
          </mc:Choice>
        </mc:AlternateContent>
        <mc:AlternateContent xmlns:mc="http://schemas.openxmlformats.org/markup-compatibility/2006">
          <mc:Choice Requires="x14">
            <control shapeId="327692" r:id="rId7" name="Check Box 12">
              <controlPr defaultSize="0" autoFill="0" autoLine="0" autoPict="0">
                <anchor moveWithCells="1">
                  <from>
                    <xdr:col>5</xdr:col>
                    <xdr:colOff>95250</xdr:colOff>
                    <xdr:row>21</xdr:row>
                    <xdr:rowOff>95250</xdr:rowOff>
                  </from>
                  <to>
                    <xdr:col>5</xdr:col>
                    <xdr:colOff>304800</xdr:colOff>
                    <xdr:row>21</xdr:row>
                    <xdr:rowOff>247650</xdr:rowOff>
                  </to>
                </anchor>
              </controlPr>
            </control>
          </mc:Choice>
        </mc:AlternateContent>
        <mc:AlternateContent xmlns:mc="http://schemas.openxmlformats.org/markup-compatibility/2006">
          <mc:Choice Requires="x14">
            <control shapeId="327693" r:id="rId8" name="Check Box 13">
              <controlPr defaultSize="0" autoFill="0" autoLine="0" autoPict="0">
                <anchor moveWithCells="1">
                  <from>
                    <xdr:col>13</xdr:col>
                    <xdr:colOff>38100</xdr:colOff>
                    <xdr:row>21</xdr:row>
                    <xdr:rowOff>95250</xdr:rowOff>
                  </from>
                  <to>
                    <xdr:col>13</xdr:col>
                    <xdr:colOff>266700</xdr:colOff>
                    <xdr:row>21</xdr:row>
                    <xdr:rowOff>285750</xdr:rowOff>
                  </to>
                </anchor>
              </controlPr>
            </control>
          </mc:Choice>
        </mc:AlternateContent>
        <mc:AlternateContent xmlns:mc="http://schemas.openxmlformats.org/markup-compatibility/2006">
          <mc:Choice Requires="x14">
            <control shapeId="327694" r:id="rId9" name="Check Box 14">
              <controlPr defaultSize="0" autoFill="0" autoLine="0" autoPict="0">
                <anchor moveWithCells="1">
                  <from>
                    <xdr:col>5</xdr:col>
                    <xdr:colOff>107950</xdr:colOff>
                    <xdr:row>22</xdr:row>
                    <xdr:rowOff>69850</xdr:rowOff>
                  </from>
                  <to>
                    <xdr:col>5</xdr:col>
                    <xdr:colOff>304800</xdr:colOff>
                    <xdr:row>22</xdr:row>
                    <xdr:rowOff>260350</xdr:rowOff>
                  </to>
                </anchor>
              </controlPr>
            </control>
          </mc:Choice>
        </mc:AlternateContent>
        <mc:AlternateContent xmlns:mc="http://schemas.openxmlformats.org/markup-compatibility/2006">
          <mc:Choice Requires="x14">
            <control shapeId="327695" r:id="rId10" name="Check Box 15">
              <controlPr defaultSize="0" autoFill="0" autoLine="0" autoPict="0">
                <anchor moveWithCells="1">
                  <from>
                    <xdr:col>13</xdr:col>
                    <xdr:colOff>38100</xdr:colOff>
                    <xdr:row>22</xdr:row>
                    <xdr:rowOff>88900</xdr:rowOff>
                  </from>
                  <to>
                    <xdr:col>13</xdr:col>
                    <xdr:colOff>241300</xdr:colOff>
                    <xdr:row>22</xdr:row>
                    <xdr:rowOff>285750</xdr:rowOff>
                  </to>
                </anchor>
              </controlPr>
            </control>
          </mc:Choice>
        </mc:AlternateContent>
        <mc:AlternateContent xmlns:mc="http://schemas.openxmlformats.org/markup-compatibility/2006">
          <mc:Choice Requires="x14">
            <control shapeId="327696" r:id="rId11" name="Check Box 16">
              <controlPr defaultSize="0" autoFill="0" autoLine="0" autoPict="0">
                <anchor moveWithCells="1">
                  <from>
                    <xdr:col>5</xdr:col>
                    <xdr:colOff>114300</xdr:colOff>
                    <xdr:row>23</xdr:row>
                    <xdr:rowOff>69850</xdr:rowOff>
                  </from>
                  <to>
                    <xdr:col>5</xdr:col>
                    <xdr:colOff>323850</xdr:colOff>
                    <xdr:row>23</xdr:row>
                    <xdr:rowOff>241300</xdr:rowOff>
                  </to>
                </anchor>
              </controlPr>
            </control>
          </mc:Choice>
        </mc:AlternateContent>
        <mc:AlternateContent xmlns:mc="http://schemas.openxmlformats.org/markup-compatibility/2006">
          <mc:Choice Requires="x14">
            <control shapeId="327697" r:id="rId12" name="Check Box 17">
              <controlPr defaultSize="0" autoFill="0" autoLine="0" autoPict="0">
                <anchor moveWithCells="1">
                  <from>
                    <xdr:col>5</xdr:col>
                    <xdr:colOff>107950</xdr:colOff>
                    <xdr:row>24</xdr:row>
                    <xdr:rowOff>69850</xdr:rowOff>
                  </from>
                  <to>
                    <xdr:col>5</xdr:col>
                    <xdr:colOff>304800</xdr:colOff>
                    <xdr:row>24</xdr:row>
                    <xdr:rowOff>266700</xdr:rowOff>
                  </to>
                </anchor>
              </controlPr>
            </control>
          </mc:Choice>
        </mc:AlternateContent>
        <mc:AlternateContent xmlns:mc="http://schemas.openxmlformats.org/markup-compatibility/2006">
          <mc:Choice Requires="x14">
            <control shapeId="327699" r:id="rId13" name="Check Box 19">
              <controlPr defaultSize="0" autoFill="0" autoLine="0" autoPict="0">
                <anchor moveWithCells="1">
                  <from>
                    <xdr:col>5</xdr:col>
                    <xdr:colOff>95250</xdr:colOff>
                    <xdr:row>16</xdr:row>
                    <xdr:rowOff>107950</xdr:rowOff>
                  </from>
                  <to>
                    <xdr:col>5</xdr:col>
                    <xdr:colOff>304800</xdr:colOff>
                    <xdr:row>16</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halfAlpha" allowBlank="1" showInputMessage="1" showErrorMessage="1" xr:uid="{45ADBB5F-9BB1-4A8C-99D5-24E7F6F1AFF7}">
          <x14:formula1>
            <xm:f>入力規則!$F$7:$F$8</xm:f>
          </x14:formula1>
          <xm:sqref>G6 G16 G20</xm:sqref>
        </x14:dataValidation>
        <x14:dataValidation type="list" imeMode="halfAlpha" allowBlank="1" showInputMessage="1" showErrorMessage="1" xr:uid="{72AA946A-7CBD-41D3-83BA-E92509409E08}">
          <x14:formula1>
            <xm:f>入力規則!$G$2:$G$13</xm:f>
          </x14:formula1>
          <xm:sqref>I6 I16 I20</xm:sqref>
        </x14:dataValidation>
        <x14:dataValidation type="list" imeMode="halfAlpha" allowBlank="1" showInputMessage="1" showErrorMessage="1" xr:uid="{F0158F48-AE37-4641-9B6A-4761C93260CD}">
          <x14:formula1>
            <xm:f>入力規則!$H$2:$H$32</xm:f>
          </x14:formula1>
          <xm:sqref>K6 K16 K20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ED6A0-E500-4F07-A9D7-79159ABE637C}">
  <sheetPr>
    <tabColor theme="9" tint="0.59999389629810485"/>
    <pageSetUpPr fitToPage="1"/>
  </sheetPr>
  <dimension ref="A1:AI35"/>
  <sheetViews>
    <sheetView workbookViewId="0">
      <selection activeCell="D4" sqref="D4:AA4"/>
    </sheetView>
  </sheetViews>
  <sheetFormatPr defaultColWidth="9" defaultRowHeight="14"/>
  <cols>
    <col min="1" max="1" width="1.36328125" style="16" customWidth="1"/>
    <col min="2" max="3" width="9" style="16"/>
    <col min="4" max="4" width="22.36328125" style="16" customWidth="1"/>
    <col min="5" max="8" width="2.453125" style="16" customWidth="1"/>
    <col min="9" max="9" width="4.6328125" style="16" customWidth="1"/>
    <col min="10" max="18" width="2.453125" style="16" customWidth="1"/>
    <col min="19" max="19" width="4.6328125" style="16" customWidth="1"/>
    <col min="20" max="24" width="2.453125" style="16" customWidth="1"/>
    <col min="25" max="26" width="4.08984375" style="16" customWidth="1"/>
    <col min="27" max="27" width="2.453125" style="16" customWidth="1"/>
    <col min="28" max="28" width="51.36328125" style="16" customWidth="1"/>
    <col min="29" max="32" width="10.6328125" style="307" hidden="1" customWidth="1"/>
    <col min="33" max="33" width="10.6328125" style="319" hidden="1" customWidth="1"/>
    <col min="34" max="34" width="10.08984375" style="319" hidden="1" customWidth="1"/>
    <col min="35" max="35" width="8.6328125" style="349" hidden="1" customWidth="1"/>
    <col min="36" max="16384" width="9" style="16"/>
  </cols>
  <sheetData>
    <row r="1" spans="1:35" s="45" customFormat="1" ht="21" customHeight="1">
      <c r="A1" s="362" t="s">
        <v>228</v>
      </c>
      <c r="AA1" s="363" t="s">
        <v>247</v>
      </c>
      <c r="AB1" s="235"/>
      <c r="AC1" s="247" t="s">
        <v>279</v>
      </c>
      <c r="AD1" s="248"/>
      <c r="AE1" s="248"/>
      <c r="AF1" s="248"/>
      <c r="AG1" s="331"/>
      <c r="AH1" s="331"/>
      <c r="AI1" s="44"/>
    </row>
    <row r="2" spans="1:35" ht="33" customHeight="1">
      <c r="B2" s="46" t="s">
        <v>353</v>
      </c>
      <c r="D2" s="45"/>
      <c r="AB2" s="505" t="s">
        <v>129</v>
      </c>
    </row>
    <row r="3" spans="1:35" ht="15.75" customHeight="1">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505"/>
    </row>
    <row r="4" spans="1:35" ht="43.5" customHeight="1">
      <c r="B4" s="17" t="s">
        <v>111</v>
      </c>
      <c r="C4" s="17"/>
      <c r="D4" s="506"/>
      <c r="E4" s="456"/>
      <c r="F4" s="456"/>
      <c r="G4" s="456"/>
      <c r="H4" s="456"/>
      <c r="I4" s="456"/>
      <c r="J4" s="456"/>
      <c r="K4" s="456"/>
      <c r="L4" s="456"/>
      <c r="M4" s="456"/>
      <c r="N4" s="456"/>
      <c r="O4" s="456"/>
      <c r="P4" s="456"/>
      <c r="Q4" s="456"/>
      <c r="R4" s="456"/>
      <c r="S4" s="456"/>
      <c r="T4" s="456"/>
      <c r="U4" s="456"/>
      <c r="V4" s="456"/>
      <c r="W4" s="456"/>
      <c r="X4" s="456"/>
      <c r="Y4" s="456"/>
      <c r="Z4" s="456"/>
      <c r="AA4" s="457"/>
    </row>
    <row r="5" spans="1:35" ht="11.25" customHeight="1"/>
    <row r="6" spans="1:35" s="223" customFormat="1" ht="35.15" customHeight="1">
      <c r="B6" s="271"/>
      <c r="C6" s="928" t="s">
        <v>332</v>
      </c>
      <c r="D6" s="928"/>
      <c r="E6" s="928"/>
      <c r="F6" s="928"/>
      <c r="G6" s="928"/>
      <c r="H6" s="928"/>
      <c r="I6" s="928"/>
      <c r="J6" s="928"/>
      <c r="K6" s="928"/>
      <c r="L6" s="928"/>
      <c r="M6" s="928"/>
      <c r="N6" s="928"/>
      <c r="O6" s="928"/>
      <c r="P6" s="928"/>
      <c r="Q6" s="928"/>
      <c r="R6" s="928"/>
      <c r="S6" s="928"/>
      <c r="T6" s="928"/>
      <c r="U6" s="928"/>
      <c r="V6" s="928"/>
      <c r="W6" s="928"/>
      <c r="X6" s="928"/>
      <c r="Y6" s="928"/>
      <c r="Z6" s="928"/>
      <c r="AB6" s="407" t="str">
        <f>IF(AD6=TRUE,"","左記に✓　をしてください")</f>
        <v>左記に✓　をしてください</v>
      </c>
      <c r="AC6" s="408" t="s">
        <v>278</v>
      </c>
      <c r="AD6" s="409" t="b">
        <v>0</v>
      </c>
      <c r="AE6" s="410"/>
      <c r="AF6" s="411"/>
      <c r="AG6" s="411"/>
      <c r="AH6" s="411"/>
    </row>
    <row r="7" spans="1:35" s="223" customFormat="1" ht="23.5" customHeight="1">
      <c r="B7" s="153"/>
      <c r="C7" s="414"/>
      <c r="D7" s="414"/>
      <c r="E7" s="414"/>
      <c r="F7" s="376"/>
      <c r="G7" s="376"/>
      <c r="H7" s="376"/>
      <c r="I7" s="376"/>
      <c r="J7" s="376"/>
      <c r="K7" s="376"/>
      <c r="L7" s="376"/>
      <c r="M7" s="376"/>
      <c r="N7" s="376"/>
      <c r="O7" s="376"/>
      <c r="P7" s="376"/>
      <c r="Q7" s="376"/>
      <c r="R7" s="376"/>
      <c r="S7" s="376"/>
      <c r="T7" s="376"/>
      <c r="U7" s="376"/>
      <c r="V7" s="376"/>
      <c r="W7" s="376"/>
      <c r="X7" s="376"/>
      <c r="Y7" s="376"/>
      <c r="Z7" s="376"/>
      <c r="AB7" s="272"/>
      <c r="AC7" s="408"/>
      <c r="AD7" s="412"/>
      <c r="AE7" s="410"/>
      <c r="AF7" s="411"/>
      <c r="AG7" s="411"/>
      <c r="AH7" s="411"/>
    </row>
    <row r="8" spans="1:35" ht="30" customHeight="1" thickBot="1">
      <c r="B8" s="362" t="s">
        <v>357</v>
      </c>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F8" s="307" t="s">
        <v>355</v>
      </c>
    </row>
    <row r="9" spans="1:35" ht="32.15" customHeight="1">
      <c r="B9" s="926"/>
      <c r="C9" s="927"/>
      <c r="D9" s="927"/>
      <c r="E9" s="921" t="s">
        <v>338</v>
      </c>
      <c r="F9" s="922"/>
      <c r="G9" s="922"/>
      <c r="H9" s="922"/>
      <c r="I9" s="922"/>
      <c r="J9" s="922"/>
      <c r="K9" s="922"/>
      <c r="L9" s="922"/>
      <c r="M9" s="922"/>
      <c r="N9" s="922"/>
      <c r="O9" s="922"/>
      <c r="P9" s="922"/>
      <c r="Q9" s="922"/>
      <c r="R9" s="922"/>
      <c r="S9" s="922"/>
      <c r="T9" s="922"/>
      <c r="U9" s="922"/>
      <c r="V9" s="922"/>
      <c r="W9" s="922"/>
      <c r="X9" s="923" t="s">
        <v>347</v>
      </c>
      <c r="Y9" s="924"/>
      <c r="Z9" s="924"/>
      <c r="AA9" s="925"/>
      <c r="AC9" s="368"/>
      <c r="AD9" s="369" t="s">
        <v>333</v>
      </c>
      <c r="AE9" s="370" t="s">
        <v>334</v>
      </c>
      <c r="AF9" s="371" t="s">
        <v>324</v>
      </c>
      <c r="AG9" s="372" t="s">
        <v>281</v>
      </c>
      <c r="AH9" s="373" t="s">
        <v>325</v>
      </c>
      <c r="AI9" s="374" t="s">
        <v>326</v>
      </c>
    </row>
    <row r="10" spans="1:35" ht="30" customHeight="1">
      <c r="B10" s="929" t="s">
        <v>319</v>
      </c>
      <c r="C10" s="930"/>
      <c r="D10" s="931"/>
      <c r="E10" s="73" t="s">
        <v>0</v>
      </c>
      <c r="F10" s="332"/>
      <c r="G10" s="426"/>
      <c r="H10" s="332" t="s">
        <v>124</v>
      </c>
      <c r="I10" s="426"/>
      <c r="J10" s="332" t="s">
        <v>8</v>
      </c>
      <c r="K10" s="812"/>
      <c r="L10" s="812"/>
      <c r="M10" s="332" t="s">
        <v>125</v>
      </c>
      <c r="N10" s="332" t="s">
        <v>130</v>
      </c>
      <c r="O10" s="332" t="s">
        <v>0</v>
      </c>
      <c r="P10" s="332"/>
      <c r="Q10" s="426"/>
      <c r="R10" s="332" t="s">
        <v>124</v>
      </c>
      <c r="S10" s="426"/>
      <c r="T10" s="332" t="s">
        <v>8</v>
      </c>
      <c r="U10" s="812"/>
      <c r="V10" s="812"/>
      <c r="W10" s="332" t="s">
        <v>125</v>
      </c>
      <c r="X10" s="334" t="s">
        <v>131</v>
      </c>
      <c r="Y10" s="358"/>
      <c r="Z10" s="335" t="s">
        <v>132</v>
      </c>
      <c r="AA10" s="74"/>
      <c r="AB10" s="107" t="str">
        <f>IF(Y10="","",IF(Y10&gt;AF10,"※育業日数が育業期間を超えています",""))</f>
        <v/>
      </c>
      <c r="AC10" s="347" t="s">
        <v>278</v>
      </c>
      <c r="AD10" s="243">
        <f t="shared" ref="AD10" si="0">IFERROR(DATEVALUE(CONCATENATE(E10,G10,H10,I10,J10,K10,M10)),1)</f>
        <v>1</v>
      </c>
      <c r="AE10" s="243">
        <f t="shared" ref="AE10:AE14" si="1">IFERROR(DATEVALUE(CONCATENATE(O10,Q10,R10,S10,T10,U10,W10)),1)</f>
        <v>1</v>
      </c>
      <c r="AF10" s="348">
        <f>IF(OR(AD10=1,AE10=1),0,AE10-AD10+1)</f>
        <v>0</v>
      </c>
      <c r="AG10" s="306" t="str">
        <f>IF(AF10&lt;&gt;0,TRUE,"")</f>
        <v/>
      </c>
      <c r="AH10" s="311">
        <f>Y10</f>
        <v>0</v>
      </c>
    </row>
    <row r="11" spans="1:35" ht="30" customHeight="1">
      <c r="B11" s="932" t="s">
        <v>337</v>
      </c>
      <c r="C11" s="933"/>
      <c r="D11" s="934"/>
      <c r="E11" s="427" t="s">
        <v>0</v>
      </c>
      <c r="F11" s="425"/>
      <c r="G11" s="421"/>
      <c r="H11" s="425" t="s">
        <v>124</v>
      </c>
      <c r="I11" s="421"/>
      <c r="J11" s="425" t="s">
        <v>8</v>
      </c>
      <c r="K11" s="503"/>
      <c r="L11" s="503"/>
      <c r="M11" s="425" t="s">
        <v>125</v>
      </c>
      <c r="N11" s="425" t="s">
        <v>130</v>
      </c>
      <c r="O11" s="425" t="s">
        <v>0</v>
      </c>
      <c r="P11" s="425"/>
      <c r="Q11" s="421"/>
      <c r="R11" s="425" t="s">
        <v>124</v>
      </c>
      <c r="S11" s="421"/>
      <c r="T11" s="425" t="s">
        <v>8</v>
      </c>
      <c r="U11" s="503"/>
      <c r="V11" s="503"/>
      <c r="W11" s="425" t="s">
        <v>125</v>
      </c>
      <c r="X11" s="428" t="s">
        <v>131</v>
      </c>
      <c r="Y11" s="341"/>
      <c r="Z11" s="423" t="s">
        <v>132</v>
      </c>
      <c r="AA11" s="75"/>
      <c r="AB11" s="107" t="str">
        <f>IF(Y11="","",IF(Y11&gt;AF11,"※育業日数が育業期間を超えています",""))</f>
        <v/>
      </c>
      <c r="AC11" s="347" t="s">
        <v>278</v>
      </c>
      <c r="AD11" s="243" t="str">
        <f>IFERROR(DATEVALUE(CONCATENATE(E11,G11,H11,I11,J11,K11,M11)),"")</f>
        <v/>
      </c>
      <c r="AE11" s="243">
        <f t="shared" si="1"/>
        <v>1</v>
      </c>
      <c r="AF11" s="348">
        <f>IF(OR(AD11=1,AE11=1),0,AE11-AD11+1)</f>
        <v>0</v>
      </c>
      <c r="AG11" s="306" t="str">
        <f>IF(AF11&lt;&gt;0,IF(AG10=TRUE,TRUE,FALSE),"")</f>
        <v/>
      </c>
      <c r="AH11" s="311">
        <f t="shared" ref="AH11:AH14" si="2">Y11</f>
        <v>0</v>
      </c>
      <c r="AI11" s="350" t="str">
        <f>IF(AG11=TRUE,IF(AD11&lt;=AE10,"NG",""),"")</f>
        <v/>
      </c>
    </row>
    <row r="12" spans="1:35" ht="30" customHeight="1">
      <c r="B12" s="932" t="s">
        <v>336</v>
      </c>
      <c r="C12" s="933"/>
      <c r="D12" s="934"/>
      <c r="E12" s="427" t="s">
        <v>0</v>
      </c>
      <c r="F12" s="425"/>
      <c r="G12" s="421"/>
      <c r="H12" s="425" t="s">
        <v>124</v>
      </c>
      <c r="I12" s="421"/>
      <c r="J12" s="425" t="s">
        <v>8</v>
      </c>
      <c r="K12" s="503"/>
      <c r="L12" s="503"/>
      <c r="M12" s="425" t="s">
        <v>125</v>
      </c>
      <c r="N12" s="425" t="s">
        <v>130</v>
      </c>
      <c r="O12" s="425" t="s">
        <v>0</v>
      </c>
      <c r="P12" s="425"/>
      <c r="Q12" s="421"/>
      <c r="R12" s="425" t="s">
        <v>124</v>
      </c>
      <c r="S12" s="421"/>
      <c r="T12" s="425" t="s">
        <v>8</v>
      </c>
      <c r="U12" s="503"/>
      <c r="V12" s="503"/>
      <c r="W12" s="425" t="s">
        <v>125</v>
      </c>
      <c r="X12" s="428" t="s">
        <v>131</v>
      </c>
      <c r="Y12" s="341"/>
      <c r="Z12" s="423" t="s">
        <v>132</v>
      </c>
      <c r="AA12" s="75"/>
      <c r="AB12" s="107" t="str">
        <f>IF(Y12="","",IF(Y12&gt;AF12,"※育業日数が育業期間を超えています",""))</f>
        <v/>
      </c>
      <c r="AC12" s="347" t="s">
        <v>278</v>
      </c>
      <c r="AD12" s="243" t="str">
        <f>IFERROR(DATEVALUE(CONCATENATE(E12,G12,H12,I12,J12,K12,M12)),"")</f>
        <v/>
      </c>
      <c r="AE12" s="243">
        <f t="shared" si="1"/>
        <v>1</v>
      </c>
      <c r="AF12" s="348">
        <f>IF(OR(AD12=1,AE12=1),0,AE12-AD12+1)</f>
        <v>0</v>
      </c>
      <c r="AG12" s="306" t="str">
        <f>IF(AF12&lt;&gt;0,IF(OR(AG11=TRUE,AG11=""),TRUE,FALSE),"")</f>
        <v/>
      </c>
      <c r="AH12" s="311">
        <f t="shared" si="2"/>
        <v>0</v>
      </c>
      <c r="AI12" s="350" t="str">
        <f>IF(AG12=TRUE,IF(AD12&lt;=MAX(AE10,AE11),"NG",""),"")</f>
        <v/>
      </c>
    </row>
    <row r="13" spans="1:35" ht="30" customHeight="1">
      <c r="B13" s="932" t="s">
        <v>335</v>
      </c>
      <c r="C13" s="933"/>
      <c r="D13" s="934"/>
      <c r="E13" s="427" t="s">
        <v>0</v>
      </c>
      <c r="F13" s="425"/>
      <c r="G13" s="421"/>
      <c r="H13" s="425" t="s">
        <v>124</v>
      </c>
      <c r="I13" s="421"/>
      <c r="J13" s="425" t="s">
        <v>8</v>
      </c>
      <c r="K13" s="503"/>
      <c r="L13" s="503"/>
      <c r="M13" s="425" t="s">
        <v>125</v>
      </c>
      <c r="N13" s="425" t="s">
        <v>130</v>
      </c>
      <c r="O13" s="425" t="s">
        <v>0</v>
      </c>
      <c r="P13" s="425"/>
      <c r="Q13" s="421"/>
      <c r="R13" s="425" t="s">
        <v>124</v>
      </c>
      <c r="S13" s="421"/>
      <c r="T13" s="425" t="s">
        <v>8</v>
      </c>
      <c r="U13" s="503"/>
      <c r="V13" s="503"/>
      <c r="W13" s="425" t="s">
        <v>125</v>
      </c>
      <c r="X13" s="428" t="s">
        <v>131</v>
      </c>
      <c r="Y13" s="341"/>
      <c r="Z13" s="423" t="s">
        <v>132</v>
      </c>
      <c r="AA13" s="75"/>
      <c r="AB13" s="107" t="str">
        <f>IF(Y13="","",IF(Y13&gt;AF13,"※育業日数が育業期間を超えています",""))</f>
        <v/>
      </c>
      <c r="AC13" s="347" t="s">
        <v>278</v>
      </c>
      <c r="AD13" s="243" t="str">
        <f>IFERROR(DATEVALUE(CONCATENATE(E13,G13,H13,I13,J13,K13,M13)),"")</f>
        <v/>
      </c>
      <c r="AE13" s="243">
        <f t="shared" si="1"/>
        <v>1</v>
      </c>
      <c r="AF13" s="348">
        <f>IF(OR(AD13=1,AE13=1),0,AE13-AD13+1)</f>
        <v>0</v>
      </c>
      <c r="AG13" s="306" t="str">
        <f>IF(AF13&lt;&gt;0,IF(AG12=TRUE,TRUE,FALSE),"")</f>
        <v/>
      </c>
      <c r="AH13" s="311">
        <f t="shared" si="2"/>
        <v>0</v>
      </c>
      <c r="AI13" s="350" t="str">
        <f>IF(AG13=TRUE,IF(AD13&lt;=MAX(AE12,AE11,AE10),"NG",""),"")</f>
        <v/>
      </c>
    </row>
    <row r="14" spans="1:35" ht="30" customHeight="1">
      <c r="B14" s="918" t="s">
        <v>239</v>
      </c>
      <c r="C14" s="919"/>
      <c r="D14" s="920"/>
      <c r="E14" s="420" t="s">
        <v>0</v>
      </c>
      <c r="F14" s="47"/>
      <c r="G14" s="422"/>
      <c r="H14" s="47" t="s">
        <v>124</v>
      </c>
      <c r="I14" s="422"/>
      <c r="J14" s="47" t="s">
        <v>8</v>
      </c>
      <c r="K14" s="515"/>
      <c r="L14" s="515"/>
      <c r="M14" s="47" t="s">
        <v>125</v>
      </c>
      <c r="N14" s="47" t="s">
        <v>130</v>
      </c>
      <c r="O14" s="47" t="s">
        <v>0</v>
      </c>
      <c r="P14" s="47"/>
      <c r="Q14" s="422"/>
      <c r="R14" s="47" t="s">
        <v>124</v>
      </c>
      <c r="S14" s="422"/>
      <c r="T14" s="47" t="s">
        <v>8</v>
      </c>
      <c r="U14" s="515"/>
      <c r="V14" s="515"/>
      <c r="W14" s="47" t="s">
        <v>125</v>
      </c>
      <c r="X14" s="429" t="s">
        <v>131</v>
      </c>
      <c r="Y14" s="430"/>
      <c r="Z14" s="424" t="s">
        <v>132</v>
      </c>
      <c r="AA14" s="431"/>
      <c r="AB14" s="107" t="str">
        <f>IF(Y14="","",IF(Y14&gt;AF14,"※育業日数が育業期間を超えています",""))</f>
        <v/>
      </c>
      <c r="AC14" s="347" t="s">
        <v>278</v>
      </c>
      <c r="AD14" s="243" t="str">
        <f>IFERROR(DATEVALUE(CONCATENATE(E14,G14,H14,I14,J14,K14,M14)),"")</f>
        <v/>
      </c>
      <c r="AE14" s="243">
        <f t="shared" si="1"/>
        <v>1</v>
      </c>
      <c r="AF14" s="348">
        <f>IF(OR(AD14=1,AE14=1),0,AE14-AD14+1)</f>
        <v>0</v>
      </c>
      <c r="AG14" s="306" t="str">
        <f>IF(AF14&lt;&gt;0,IF(AG13=TRUE,TRUE,FALSE),"")</f>
        <v/>
      </c>
      <c r="AH14" s="311">
        <f t="shared" si="2"/>
        <v>0</v>
      </c>
      <c r="AI14" s="350" t="str">
        <f>IF(AG14=TRUE,IF(AD14&lt;=MAX(AE13,AE12,AE11,AE10),"NG",""),"")</f>
        <v/>
      </c>
    </row>
    <row r="15" spans="1:35" ht="20.149999999999999" customHeight="1">
      <c r="B15" s="952"/>
      <c r="C15" s="953"/>
      <c r="D15" s="953"/>
      <c r="E15" s="955" t="s">
        <v>344</v>
      </c>
      <c r="F15" s="956"/>
      <c r="G15" s="956"/>
      <c r="H15" s="956"/>
      <c r="I15" s="956"/>
      <c r="J15" s="956"/>
      <c r="K15" s="956"/>
      <c r="L15" s="956"/>
      <c r="M15" s="956"/>
      <c r="N15" s="956"/>
      <c r="O15" s="956"/>
      <c r="P15" s="956"/>
      <c r="Q15" s="956"/>
      <c r="R15" s="956"/>
      <c r="S15" s="956"/>
      <c r="T15" s="956"/>
      <c r="U15" s="956"/>
      <c r="V15" s="956"/>
      <c r="W15" s="956"/>
      <c r="X15" s="957">
        <f>SUM(Y10:Y14)</f>
        <v>0</v>
      </c>
      <c r="Y15" s="958"/>
      <c r="Z15" s="948" t="s">
        <v>343</v>
      </c>
      <c r="AA15" s="949"/>
      <c r="AB15" s="342" t="str">
        <f>IF(COUNTIF(AG10:AG15,FALSE)&gt;0,"※　育業●回目は古い順に上詰めで入力してください","")</f>
        <v/>
      </c>
      <c r="AC15" s="343" t="s">
        <v>278</v>
      </c>
      <c r="AF15" s="355"/>
    </row>
    <row r="16" spans="1:35" s="377" customFormat="1" ht="20.149999999999999" customHeight="1" thickBot="1">
      <c r="B16" s="954"/>
      <c r="C16" s="950"/>
      <c r="D16" s="950"/>
      <c r="E16" s="950"/>
      <c r="F16" s="950"/>
      <c r="G16" s="950"/>
      <c r="H16" s="950"/>
      <c r="I16" s="950"/>
      <c r="J16" s="950"/>
      <c r="K16" s="950"/>
      <c r="L16" s="950"/>
      <c r="M16" s="950"/>
      <c r="N16" s="950"/>
      <c r="O16" s="950"/>
      <c r="P16" s="950"/>
      <c r="Q16" s="950"/>
      <c r="R16" s="950"/>
      <c r="S16" s="950"/>
      <c r="T16" s="950"/>
      <c r="U16" s="950"/>
      <c r="V16" s="950"/>
      <c r="W16" s="950"/>
      <c r="X16" s="959"/>
      <c r="Y16" s="959"/>
      <c r="Z16" s="950"/>
      <c r="AA16" s="951"/>
      <c r="AB16" s="378" t="str">
        <f>IF(COUNTIF(AI10:AI15,"NG")&gt;0,"※　育業期間は古い順に重複なく入力してください","")</f>
        <v/>
      </c>
      <c r="AC16" s="379" t="s">
        <v>278</v>
      </c>
      <c r="AD16" s="380"/>
      <c r="AE16" s="381">
        <f>MAX(AE10:AE14)</f>
        <v>1</v>
      </c>
      <c r="AF16" s="382">
        <f>SUM(AF10:AF15)</f>
        <v>0</v>
      </c>
      <c r="AG16" s="383"/>
      <c r="AH16" s="383"/>
      <c r="AI16" s="384"/>
    </row>
    <row r="17" spans="2:35" s="154" customFormat="1" ht="23.5" customHeight="1">
      <c r="AB17" s="413" t="str">
        <f>IF(X15&lt;&gt;0,IF(X15&lt;88,"※　通算88日以上の育業が必要です",""),"")</f>
        <v/>
      </c>
      <c r="AC17" s="320" t="s">
        <v>346</v>
      </c>
      <c r="AD17" s="306"/>
      <c r="AE17" s="306"/>
      <c r="AF17" s="306"/>
      <c r="AG17" s="306"/>
      <c r="AH17" s="306"/>
      <c r="AI17" s="306"/>
    </row>
    <row r="18" spans="2:35" s="154" customFormat="1" ht="23.5" customHeight="1" thickBot="1">
      <c r="B18" s="153" t="s">
        <v>315</v>
      </c>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C18" s="306"/>
      <c r="AD18" s="306"/>
      <c r="AE18" s="306"/>
      <c r="AF18" s="306"/>
      <c r="AG18" s="306"/>
      <c r="AH18" s="306"/>
      <c r="AI18" s="306"/>
    </row>
    <row r="19" spans="2:35" s="154" customFormat="1" ht="23.5" customHeight="1">
      <c r="B19" s="960" t="s">
        <v>360</v>
      </c>
      <c r="C19" s="961"/>
      <c r="D19" s="962"/>
      <c r="E19" s="385"/>
      <c r="F19" s="386"/>
      <c r="G19" s="386"/>
      <c r="H19" s="386"/>
      <c r="I19" s="386"/>
      <c r="J19" s="386"/>
      <c r="K19" s="386"/>
      <c r="L19" s="386"/>
      <c r="M19" s="386"/>
      <c r="N19" s="386"/>
      <c r="O19" s="386"/>
      <c r="P19" s="386"/>
      <c r="Q19" s="386"/>
      <c r="R19" s="386"/>
      <c r="S19" s="386"/>
      <c r="T19" s="386"/>
      <c r="U19" s="386"/>
      <c r="V19" s="386"/>
      <c r="W19" s="386"/>
      <c r="X19" s="386"/>
      <c r="Y19" s="386"/>
      <c r="Z19" s="386"/>
      <c r="AA19" s="387"/>
      <c r="AC19" s="306"/>
      <c r="AD19" s="306"/>
      <c r="AE19" s="306"/>
      <c r="AF19" s="306"/>
      <c r="AG19" s="306"/>
      <c r="AH19" s="306"/>
      <c r="AI19" s="306"/>
    </row>
    <row r="20" spans="2:35" s="154" customFormat="1" ht="25" customHeight="1">
      <c r="B20" s="938"/>
      <c r="C20" s="939"/>
      <c r="D20" s="940"/>
      <c r="E20" s="944"/>
      <c r="F20" s="945"/>
      <c r="G20" s="946"/>
      <c r="H20" s="947"/>
      <c r="I20" s="153" t="s">
        <v>345</v>
      </c>
      <c r="L20" s="153"/>
      <c r="M20" s="153"/>
      <c r="N20" s="153"/>
      <c r="O20" s="153"/>
      <c r="P20" s="153"/>
      <c r="Q20" s="153"/>
      <c r="R20" s="153"/>
      <c r="S20" s="153"/>
      <c r="T20" s="153"/>
      <c r="U20" s="153"/>
      <c r="V20" s="153"/>
      <c r="W20" s="153"/>
      <c r="X20" s="153"/>
      <c r="Y20" s="153"/>
      <c r="Z20" s="153"/>
      <c r="AA20" s="388"/>
      <c r="AC20" s="306"/>
      <c r="AD20" s="309" t="b">
        <v>0</v>
      </c>
      <c r="AE20" s="306"/>
      <c r="AF20" s="306"/>
      <c r="AG20" s="306"/>
      <c r="AH20" s="306"/>
      <c r="AI20" s="306"/>
    </row>
    <row r="21" spans="2:35" s="154" customFormat="1" ht="23.5" customHeight="1">
      <c r="B21" s="963"/>
      <c r="C21" s="964"/>
      <c r="D21" s="965"/>
      <c r="G21" s="389"/>
      <c r="H21" s="389"/>
      <c r="L21" s="520"/>
      <c r="M21" s="520"/>
      <c r="N21" s="389"/>
      <c r="O21" s="153"/>
      <c r="P21" s="153"/>
      <c r="Q21" s="153"/>
      <c r="R21" s="153"/>
      <c r="S21" s="153"/>
      <c r="T21" s="153"/>
      <c r="U21" s="153"/>
      <c r="V21" s="153"/>
      <c r="W21" s="153"/>
      <c r="X21" s="153"/>
      <c r="Y21" s="153"/>
      <c r="Z21" s="153"/>
      <c r="AA21" s="388"/>
      <c r="AC21" s="306"/>
      <c r="AD21" s="306"/>
      <c r="AE21" s="306"/>
      <c r="AF21" s="306"/>
      <c r="AG21" s="306"/>
      <c r="AH21" s="306"/>
      <c r="AI21" s="306"/>
    </row>
    <row r="22" spans="2:35" s="154" customFormat="1" ht="23.5" customHeight="1">
      <c r="B22" s="935" t="s">
        <v>348</v>
      </c>
      <c r="C22" s="936"/>
      <c r="D22" s="937"/>
      <c r="E22" s="390"/>
      <c r="F22" s="391"/>
      <c r="G22" s="391"/>
      <c r="H22" s="391"/>
      <c r="I22" s="391"/>
      <c r="J22" s="391"/>
      <c r="K22" s="391"/>
      <c r="L22" s="391"/>
      <c r="M22" s="391"/>
      <c r="N22" s="391"/>
      <c r="O22" s="391"/>
      <c r="P22" s="391"/>
      <c r="Q22" s="391"/>
      <c r="R22" s="391"/>
      <c r="S22" s="391"/>
      <c r="T22" s="391"/>
      <c r="U22" s="391"/>
      <c r="V22" s="391"/>
      <c r="W22" s="391"/>
      <c r="X22" s="391"/>
      <c r="Y22" s="391"/>
      <c r="Z22" s="391"/>
      <c r="AA22" s="392"/>
      <c r="AC22" s="306"/>
      <c r="AD22" s="306"/>
      <c r="AE22" s="306"/>
      <c r="AF22" s="306"/>
      <c r="AG22" s="306"/>
      <c r="AH22" s="306"/>
      <c r="AI22" s="306"/>
    </row>
    <row r="23" spans="2:35" s="154" customFormat="1" ht="25" customHeight="1">
      <c r="B23" s="938"/>
      <c r="C23" s="939"/>
      <c r="D23" s="940"/>
      <c r="E23" s="944"/>
      <c r="F23" s="945"/>
      <c r="G23" s="946"/>
      <c r="H23" s="947"/>
      <c r="I23" s="153" t="s">
        <v>345</v>
      </c>
      <c r="K23" s="153"/>
      <c r="L23" s="153"/>
      <c r="M23" s="153"/>
      <c r="N23" s="153"/>
      <c r="O23" s="153"/>
      <c r="P23" s="153"/>
      <c r="Q23" s="153"/>
      <c r="R23" s="153"/>
      <c r="S23" s="153"/>
      <c r="T23" s="153"/>
      <c r="U23" s="153"/>
      <c r="V23" s="153"/>
      <c r="W23" s="153"/>
      <c r="X23" s="153"/>
      <c r="Y23" s="153"/>
      <c r="Z23" s="153"/>
      <c r="AA23" s="388"/>
      <c r="AC23" s="306"/>
      <c r="AD23" s="309" t="b">
        <v>0</v>
      </c>
      <c r="AE23" s="306"/>
      <c r="AF23" s="306"/>
      <c r="AG23" s="306"/>
      <c r="AH23" s="306"/>
      <c r="AI23" s="306"/>
    </row>
    <row r="24" spans="2:35" s="154" customFormat="1" ht="23.5" customHeight="1" thickBot="1">
      <c r="B24" s="941"/>
      <c r="C24" s="942"/>
      <c r="D24" s="943"/>
      <c r="E24" s="393"/>
      <c r="F24" s="394"/>
      <c r="G24" s="394"/>
      <c r="H24" s="394"/>
      <c r="I24" s="394"/>
      <c r="J24" s="394"/>
      <c r="K24" s="394"/>
      <c r="L24" s="394"/>
      <c r="M24" s="394"/>
      <c r="N24" s="394"/>
      <c r="O24" s="394"/>
      <c r="P24" s="394"/>
      <c r="Q24" s="394"/>
      <c r="R24" s="394"/>
      <c r="S24" s="394"/>
      <c r="T24" s="394"/>
      <c r="U24" s="394"/>
      <c r="V24" s="394"/>
      <c r="W24" s="394"/>
      <c r="X24" s="394"/>
      <c r="Y24" s="394"/>
      <c r="Z24" s="394"/>
      <c r="AA24" s="395"/>
      <c r="AC24" s="306"/>
      <c r="AD24" s="306"/>
      <c r="AE24" s="306"/>
      <c r="AF24" s="306"/>
      <c r="AG24" s="306"/>
      <c r="AH24" s="306"/>
      <c r="AI24" s="306"/>
    </row>
    <row r="25" spans="2:35" s="154" customFormat="1" ht="23.5" customHeight="1">
      <c r="AC25" s="306"/>
      <c r="AD25" s="306"/>
      <c r="AE25" s="306"/>
      <c r="AF25" s="306"/>
      <c r="AG25" s="306"/>
      <c r="AH25" s="306"/>
      <c r="AI25" s="306"/>
    </row>
    <row r="26" spans="2:35" s="154" customFormat="1" ht="23.5" customHeight="1">
      <c r="AC26" s="306"/>
      <c r="AD26" s="306"/>
      <c r="AE26" s="306"/>
      <c r="AF26" s="306"/>
      <c r="AG26" s="306"/>
      <c r="AH26" s="306"/>
      <c r="AI26" s="306"/>
    </row>
    <row r="27" spans="2:35" s="154" customFormat="1" ht="23.5" customHeight="1">
      <c r="B27" s="396" t="s">
        <v>314</v>
      </c>
      <c r="C27" s="397"/>
      <c r="D27" s="397"/>
      <c r="E27" s="397"/>
      <c r="F27" s="397"/>
      <c r="G27" s="397"/>
      <c r="H27" s="398"/>
      <c r="I27" s="398"/>
      <c r="J27" s="398"/>
      <c r="K27" s="398"/>
      <c r="L27" s="398"/>
      <c r="M27" s="398"/>
      <c r="N27" s="398"/>
      <c r="O27" s="398"/>
      <c r="P27" s="398"/>
      <c r="Q27" s="398"/>
      <c r="R27" s="398"/>
      <c r="S27" s="398"/>
      <c r="T27" s="399"/>
      <c r="U27" s="399"/>
      <c r="V27" s="399"/>
      <c r="W27" s="399"/>
      <c r="X27" s="399"/>
      <c r="Y27" s="399"/>
      <c r="Z27" s="399"/>
      <c r="AA27" s="400"/>
      <c r="AC27" s="306"/>
      <c r="AD27" s="306"/>
      <c r="AE27" s="306"/>
      <c r="AF27" s="306"/>
      <c r="AG27" s="306"/>
      <c r="AH27" s="306"/>
      <c r="AI27" s="306"/>
    </row>
    <row r="28" spans="2:35" s="154" customFormat="1" ht="23.5" customHeight="1">
      <c r="B28" s="401"/>
      <c r="C28" s="158"/>
      <c r="AA28" s="402"/>
      <c r="AC28" s="306"/>
      <c r="AD28" s="306"/>
      <c r="AE28" s="306"/>
      <c r="AF28" s="306"/>
      <c r="AG28" s="306"/>
      <c r="AH28" s="306"/>
      <c r="AI28" s="306"/>
    </row>
    <row r="29" spans="2:35" s="154" customFormat="1" ht="23.5" customHeight="1">
      <c r="B29" s="401"/>
      <c r="C29" s="158"/>
      <c r="AA29" s="402"/>
      <c r="AC29" s="306"/>
      <c r="AD29" s="306"/>
      <c r="AE29" s="306"/>
      <c r="AF29" s="306"/>
      <c r="AG29" s="306"/>
      <c r="AH29" s="306"/>
      <c r="AI29" s="306"/>
    </row>
    <row r="30" spans="2:35" s="154" customFormat="1" ht="23.5" customHeight="1">
      <c r="B30" s="401"/>
      <c r="D30" s="158"/>
      <c r="E30" s="158"/>
      <c r="F30" s="158"/>
      <c r="G30" s="158"/>
      <c r="H30" s="153"/>
      <c r="I30" s="153"/>
      <c r="J30" s="153"/>
      <c r="K30" s="153"/>
      <c r="L30" s="153"/>
      <c r="M30" s="153"/>
      <c r="N30" s="153"/>
      <c r="O30" s="153"/>
      <c r="P30" s="153"/>
      <c r="Q30" s="153"/>
      <c r="R30" s="153"/>
      <c r="S30" s="153"/>
      <c r="AA30" s="402"/>
      <c r="AC30" s="306"/>
      <c r="AD30" s="306"/>
      <c r="AE30" s="306"/>
      <c r="AF30" s="306"/>
      <c r="AG30" s="306"/>
      <c r="AH30" s="306"/>
      <c r="AI30" s="306"/>
    </row>
    <row r="31" spans="2:35" s="154" customFormat="1" ht="23.5" customHeight="1">
      <c r="B31" s="401"/>
      <c r="D31" s="158"/>
      <c r="E31" s="158"/>
      <c r="F31" s="158"/>
      <c r="G31" s="158"/>
      <c r="H31" s="153"/>
      <c r="I31" s="153"/>
      <c r="J31" s="153"/>
      <c r="K31" s="153"/>
      <c r="L31" s="153"/>
      <c r="M31" s="153"/>
      <c r="N31" s="153"/>
      <c r="O31" s="153"/>
      <c r="P31" s="153"/>
      <c r="Q31" s="153"/>
      <c r="R31" s="153"/>
      <c r="S31" s="153"/>
      <c r="AA31" s="402"/>
      <c r="AC31" s="306"/>
      <c r="AD31" s="306"/>
      <c r="AE31" s="306"/>
      <c r="AF31" s="306"/>
      <c r="AG31" s="306"/>
      <c r="AH31" s="306"/>
      <c r="AI31" s="306"/>
    </row>
    <row r="32" spans="2:35" s="154" customFormat="1" ht="23.5" customHeight="1">
      <c r="B32" s="401"/>
      <c r="C32" s="153"/>
      <c r="AA32" s="402"/>
      <c r="AC32" s="306"/>
      <c r="AD32" s="306"/>
      <c r="AE32" s="306"/>
      <c r="AF32" s="306"/>
      <c r="AG32" s="306"/>
      <c r="AH32" s="306"/>
      <c r="AI32" s="306"/>
    </row>
    <row r="33" spans="2:35" s="154" customFormat="1" ht="23.5" customHeight="1">
      <c r="B33" s="403"/>
      <c r="C33" s="404"/>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6"/>
      <c r="AC33" s="306"/>
      <c r="AD33" s="306"/>
      <c r="AE33" s="306"/>
      <c r="AF33" s="306"/>
      <c r="AG33" s="306"/>
      <c r="AH33" s="306"/>
      <c r="AI33" s="306"/>
    </row>
    <row r="34" spans="2:35" s="154" customFormat="1" ht="13.5">
      <c r="AC34" s="306"/>
      <c r="AD34" s="306"/>
      <c r="AE34" s="306"/>
      <c r="AF34" s="306"/>
      <c r="AG34" s="306"/>
      <c r="AH34" s="306"/>
      <c r="AI34" s="306"/>
    </row>
    <row r="35" spans="2:35" ht="13.5">
      <c r="AC35" s="306"/>
      <c r="AD35" s="306"/>
      <c r="AE35" s="306"/>
      <c r="AF35" s="306"/>
      <c r="AG35" s="351"/>
      <c r="AH35" s="351"/>
      <c r="AI35" s="351"/>
    </row>
  </sheetData>
  <sheetProtection algorithmName="SHA-512" hashValue="QSua3HaXIaq/sZ8Yl5kOBu2k8U1B3sozmltad294cF1Ux62EjQgbxkL8ror8133PIjhUHF7Lre/klM7meBjMzw==" saltValue="BBIzZnSjXNG3NLNdfdAA6g==" spinCount="100000" sheet="1" selectLockedCells="1"/>
  <mergeCells count="32">
    <mergeCell ref="Z15:AA16"/>
    <mergeCell ref="B15:D16"/>
    <mergeCell ref="E15:W16"/>
    <mergeCell ref="X15:Y16"/>
    <mergeCell ref="B19:D21"/>
    <mergeCell ref="E20:F20"/>
    <mergeCell ref="L21:M21"/>
    <mergeCell ref="B22:D24"/>
    <mergeCell ref="E23:F23"/>
    <mergeCell ref="G20:H20"/>
    <mergeCell ref="G23:H23"/>
    <mergeCell ref="U10:V10"/>
    <mergeCell ref="K11:L11"/>
    <mergeCell ref="U11:V11"/>
    <mergeCell ref="K12:L12"/>
    <mergeCell ref="U12:V12"/>
    <mergeCell ref="K13:L13"/>
    <mergeCell ref="U13:V13"/>
    <mergeCell ref="K14:L14"/>
    <mergeCell ref="AB2:AB3"/>
    <mergeCell ref="D4:AA4"/>
    <mergeCell ref="B14:D14"/>
    <mergeCell ref="E9:W9"/>
    <mergeCell ref="X9:AA9"/>
    <mergeCell ref="B9:D9"/>
    <mergeCell ref="C6:Z6"/>
    <mergeCell ref="B10:D10"/>
    <mergeCell ref="B11:D11"/>
    <mergeCell ref="B12:D12"/>
    <mergeCell ref="B13:D13"/>
    <mergeCell ref="U14:V14"/>
    <mergeCell ref="K10:L10"/>
  </mergeCells>
  <phoneticPr fontId="12"/>
  <conditionalFormatting sqref="B6">
    <cfRule type="expression" dxfId="36" priority="2">
      <formula>$AD$6&lt;&gt;TRUE</formula>
    </cfRule>
  </conditionalFormatting>
  <conditionalFormatting sqref="D4">
    <cfRule type="containsBlanks" dxfId="35" priority="1">
      <formula>LEN(TRIM(D4))=0</formula>
    </cfRule>
  </conditionalFormatting>
  <conditionalFormatting sqref="G10 I10 K10">
    <cfRule type="containsBlanks" dxfId="34" priority="3">
      <formula>LEN(TRIM(G10))=0</formula>
    </cfRule>
  </conditionalFormatting>
  <conditionalFormatting sqref="G11:G14">
    <cfRule type="containsBlanks" dxfId="33" priority="13">
      <formula>LEN(TRIM(G11))=0</formula>
    </cfRule>
  </conditionalFormatting>
  <conditionalFormatting sqref="G20">
    <cfRule type="expression" dxfId="32" priority="20">
      <formula>$AD$20=FALSE</formula>
    </cfRule>
  </conditionalFormatting>
  <conditionalFormatting sqref="G23">
    <cfRule type="expression" dxfId="31" priority="21">
      <formula>$AD$23=FALSE</formula>
    </cfRule>
  </conditionalFormatting>
  <conditionalFormatting sqref="I11 K11 Q11 S11 U11 Y11">
    <cfRule type="expression" dxfId="30" priority="9">
      <formula>AND($G$11&lt;&gt;"",I11="")</formula>
    </cfRule>
  </conditionalFormatting>
  <conditionalFormatting sqref="I11:I14">
    <cfRule type="containsBlanks" dxfId="29" priority="14">
      <formula>LEN(TRIM(I11))=0</formula>
    </cfRule>
  </conditionalFormatting>
  <conditionalFormatting sqref="I12 K12 Q12 S12 U12 Y12">
    <cfRule type="expression" dxfId="28" priority="10">
      <formula>AND($G$12&lt;&gt;"",I12="")</formula>
    </cfRule>
  </conditionalFormatting>
  <conditionalFormatting sqref="I13 K13 Q13 S13 U13 Y13">
    <cfRule type="expression" dxfId="27" priority="11">
      <formula>AND($G$13&lt;&gt;"",I13="")</formula>
    </cfRule>
  </conditionalFormatting>
  <conditionalFormatting sqref="I14 K14 Q14 S14 U14 Y14">
    <cfRule type="expression" dxfId="26" priority="12">
      <formula>AND($G$14&lt;&gt;"",I14="")</formula>
    </cfRule>
  </conditionalFormatting>
  <conditionalFormatting sqref="K11:K14">
    <cfRule type="containsBlanks" dxfId="25" priority="15">
      <formula>LEN(TRIM(K11))=0</formula>
    </cfRule>
  </conditionalFormatting>
  <conditionalFormatting sqref="Q10 S10 U10 Y10">
    <cfRule type="containsBlanks" dxfId="24" priority="6">
      <formula>LEN(TRIM(Q10))=0</formula>
    </cfRule>
  </conditionalFormatting>
  <conditionalFormatting sqref="Q11:Q14">
    <cfRule type="containsBlanks" dxfId="23" priority="16">
      <formula>LEN(TRIM(Q11))=0</formula>
    </cfRule>
  </conditionalFormatting>
  <conditionalFormatting sqref="S11:S14">
    <cfRule type="containsBlanks" dxfId="22" priority="17">
      <formula>LEN(TRIM(S11))=0</formula>
    </cfRule>
  </conditionalFormatting>
  <conditionalFormatting sqref="U11:U14">
    <cfRule type="containsBlanks" dxfId="21" priority="18">
      <formula>LEN(TRIM(U11))=0</formula>
    </cfRule>
  </conditionalFormatting>
  <conditionalFormatting sqref="Y11:Y14">
    <cfRule type="containsBlanks" dxfId="20" priority="19">
      <formula>LEN(TRIM(Y11))=0</formula>
    </cfRule>
  </conditionalFormatting>
  <dataValidations count="2">
    <dataValidation imeMode="halfAlpha" allowBlank="1" showInputMessage="1" showErrorMessage="1" sqref="Y10:Y14" xr:uid="{D78806C4-39AA-4C32-B2CF-897094B96651}"/>
    <dataValidation imeMode="hiragana" allowBlank="1" showInputMessage="1" showErrorMessage="1" sqref="D4:AA4" xr:uid="{F496102D-5E88-484D-880F-D570F4288D2F}"/>
  </dataValidations>
  <pageMargins left="0.9055118110236221" right="0.70866141732283472" top="0.74803149606299213" bottom="0.74803149606299213" header="0.31496062992125984" footer="0.31496062992125984"/>
  <pageSetup paperSize="9" scale="81" orientation="portrait" blackAndWhite="1" r:id="rId1"/>
  <headerFooter>
    <oddFooter>&amp;C&amp;"ＭＳ 明朝,標準"加算⑦</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8343" r:id="rId4" name="Check Box 7">
              <controlPr locked="0" defaultSize="0" autoFill="0" autoLine="0" autoPict="0">
                <anchor moveWithCells="1">
                  <from>
                    <xdr:col>1</xdr:col>
                    <xdr:colOff>241300</xdr:colOff>
                    <xdr:row>5</xdr:row>
                    <xdr:rowOff>57150</xdr:rowOff>
                  </from>
                  <to>
                    <xdr:col>1</xdr:col>
                    <xdr:colOff>476250</xdr:colOff>
                    <xdr:row>5</xdr:row>
                    <xdr:rowOff>304800</xdr:rowOff>
                  </to>
                </anchor>
              </controlPr>
            </control>
          </mc:Choice>
        </mc:AlternateContent>
        <mc:AlternateContent xmlns:mc="http://schemas.openxmlformats.org/markup-compatibility/2006">
          <mc:Choice Requires="x14">
            <control shapeId="398344" r:id="rId5" name="Check Box 8">
              <controlPr defaultSize="0" autoFill="0" autoLine="0" autoPict="0">
                <anchor moveWithCells="1">
                  <from>
                    <xdr:col>6</xdr:col>
                    <xdr:colOff>88900</xdr:colOff>
                    <xdr:row>19</xdr:row>
                    <xdr:rowOff>31750</xdr:rowOff>
                  </from>
                  <to>
                    <xdr:col>8</xdr:col>
                    <xdr:colOff>12700</xdr:colOff>
                    <xdr:row>19</xdr:row>
                    <xdr:rowOff>279400</xdr:rowOff>
                  </to>
                </anchor>
              </controlPr>
            </control>
          </mc:Choice>
        </mc:AlternateContent>
        <mc:AlternateContent xmlns:mc="http://schemas.openxmlformats.org/markup-compatibility/2006">
          <mc:Choice Requires="x14">
            <control shapeId="398345" r:id="rId6" name="Check Box 9">
              <controlPr defaultSize="0" autoFill="0" autoLine="0" autoPict="0">
                <anchor moveWithCells="1">
                  <from>
                    <xdr:col>6</xdr:col>
                    <xdr:colOff>76200</xdr:colOff>
                    <xdr:row>22</xdr:row>
                    <xdr:rowOff>38100</xdr:rowOff>
                  </from>
                  <to>
                    <xdr:col>8</xdr:col>
                    <xdr:colOff>0</xdr:colOff>
                    <xdr:row>22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halfAlpha" allowBlank="1" showInputMessage="1" showErrorMessage="1" xr:uid="{1F21AB74-BD96-4978-8209-B7FA10EAC503}">
          <x14:formula1>
            <xm:f>入力規則!$H$2:$H$32</xm:f>
          </x14:formula1>
          <xm:sqref>K10:L14 U10:V14</xm:sqref>
        </x14:dataValidation>
        <x14:dataValidation type="list" imeMode="halfAlpha" allowBlank="1" showInputMessage="1" showErrorMessage="1" xr:uid="{DB29B423-D19B-4F3F-A3FA-56FA923FA7F8}">
          <x14:formula1>
            <xm:f>入力規則!$G$2:$G$13</xm:f>
          </x14:formula1>
          <xm:sqref>I10:I14 S10:S14</xm:sqref>
        </x14:dataValidation>
        <x14:dataValidation type="list" imeMode="halfAlpha" allowBlank="1" showInputMessage="1" showErrorMessage="1" xr:uid="{73AC96AC-C34B-428F-8D43-753141B536A6}">
          <x14:formula1>
            <xm:f>入力規則!$I$6:$I$10</xm:f>
          </x14:formula1>
          <xm:sqref>Q10:Q14 G10:G14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FD8A-AECB-4924-B121-877E61335827}">
  <sheetPr>
    <tabColor rgb="FFFFCCFF"/>
    <pageSetUpPr fitToPage="1"/>
  </sheetPr>
  <dimension ref="A1:AH72"/>
  <sheetViews>
    <sheetView workbookViewId="0"/>
  </sheetViews>
  <sheetFormatPr defaultColWidth="9" defaultRowHeight="15"/>
  <cols>
    <col min="1" max="1" width="1.36328125" style="9" customWidth="1"/>
    <col min="2" max="2" width="5.36328125" style="9" customWidth="1"/>
    <col min="3" max="3" width="10.453125" style="9" customWidth="1"/>
    <col min="4" max="18" width="3.6328125" style="9" customWidth="1"/>
    <col min="19" max="19" width="5" style="9" customWidth="1"/>
    <col min="20" max="20" width="3.6328125" style="9" customWidth="1"/>
    <col min="21" max="21" width="5" style="9" customWidth="1"/>
    <col min="22" max="24" width="3.6328125" style="9" customWidth="1"/>
    <col min="25" max="25" width="3.36328125" style="9" customWidth="1"/>
    <col min="26" max="26" width="3.6328125" style="9" customWidth="1"/>
    <col min="27" max="27" width="50.6328125" style="166" customWidth="1"/>
    <col min="28" max="28" width="6.90625" style="167" customWidth="1"/>
    <col min="29" max="29" width="9.6328125" style="263" customWidth="1"/>
    <col min="30" max="30" width="15.90625" style="263" customWidth="1"/>
    <col min="31" max="31" width="10.6328125" style="222" customWidth="1"/>
    <col min="32" max="33" width="10.6328125" style="151" customWidth="1"/>
    <col min="34" max="34" width="9" style="151" customWidth="1"/>
    <col min="35" max="16384" width="9" style="9"/>
  </cols>
  <sheetData>
    <row r="1" spans="1:34" s="5" customFormat="1" ht="13.5">
      <c r="A1" s="224" t="s">
        <v>198</v>
      </c>
      <c r="B1" s="224"/>
      <c r="C1" s="224"/>
      <c r="D1" s="224"/>
      <c r="E1" s="224"/>
      <c r="F1" s="224"/>
      <c r="G1" s="224"/>
      <c r="H1" s="224"/>
      <c r="I1" s="224"/>
      <c r="J1" s="224"/>
      <c r="K1" s="224"/>
      <c r="L1" s="224"/>
      <c r="M1" s="224"/>
      <c r="N1" s="224"/>
      <c r="O1" s="224"/>
      <c r="P1" s="224"/>
      <c r="Q1" s="224"/>
      <c r="R1" s="224"/>
      <c r="S1" s="224"/>
      <c r="T1" s="224"/>
      <c r="U1" s="773" t="s">
        <v>247</v>
      </c>
      <c r="V1" s="1032"/>
      <c r="W1" s="1032"/>
      <c r="X1" s="1032"/>
      <c r="Y1" s="1032"/>
      <c r="Z1" s="1032"/>
      <c r="AA1" s="230"/>
      <c r="AB1" s="224"/>
      <c r="AC1" s="240" t="s">
        <v>282</v>
      </c>
      <c r="AD1" s="241"/>
      <c r="AE1" s="241"/>
      <c r="AF1" s="241"/>
      <c r="AG1" s="241"/>
      <c r="AH1" s="241"/>
    </row>
    <row r="2" spans="1:34" ht="24" customHeight="1">
      <c r="A2" s="16"/>
      <c r="B2" s="46" t="s">
        <v>331</v>
      </c>
      <c r="C2" s="45"/>
      <c r="D2" s="45"/>
      <c r="E2" s="45"/>
      <c r="F2" s="45"/>
      <c r="G2" s="16"/>
      <c r="H2" s="16"/>
      <c r="I2" s="16"/>
      <c r="J2" s="16"/>
      <c r="K2" s="16"/>
      <c r="L2" s="16"/>
      <c r="M2" s="16"/>
      <c r="N2" s="16"/>
      <c r="O2" s="16"/>
      <c r="P2" s="16"/>
      <c r="Q2" s="16"/>
      <c r="R2" s="16"/>
      <c r="S2" s="16"/>
      <c r="T2" s="16"/>
      <c r="U2" s="16"/>
      <c r="V2" s="16"/>
      <c r="W2" s="16"/>
      <c r="X2" s="16"/>
      <c r="Y2" s="16"/>
      <c r="Z2" s="16"/>
      <c r="AA2" s="16"/>
      <c r="AB2" s="16"/>
      <c r="AC2" s="242"/>
      <c r="AD2" s="242"/>
      <c r="AE2" s="242"/>
      <c r="AF2" s="242"/>
      <c r="AG2" s="242"/>
      <c r="AH2" s="242"/>
    </row>
    <row r="3" spans="1:34" s="169" customFormat="1" ht="53.15" customHeight="1">
      <c r="B3" s="225" t="s">
        <v>318</v>
      </c>
      <c r="C3" s="226"/>
      <c r="D3" s="227"/>
      <c r="E3" s="227"/>
      <c r="F3" s="227"/>
      <c r="G3" s="227"/>
      <c r="H3" s="227"/>
      <c r="I3" s="227"/>
      <c r="J3" s="228"/>
      <c r="K3" s="228"/>
      <c r="L3" s="9"/>
      <c r="M3" s="9"/>
      <c r="N3" s="9"/>
      <c r="O3" s="9"/>
      <c r="P3" s="9"/>
      <c r="Q3" s="9"/>
      <c r="R3" s="9"/>
      <c r="S3" s="9"/>
      <c r="T3" s="9"/>
      <c r="U3" s="9"/>
      <c r="V3" s="9"/>
      <c r="W3" s="9"/>
      <c r="X3" s="9"/>
      <c r="Y3" s="9"/>
      <c r="Z3" s="170"/>
      <c r="AA3" s="171"/>
      <c r="AB3" s="172"/>
      <c r="AC3" s="249" t="str">
        <f>IF(AC5=TRUE,"A","")</f>
        <v/>
      </c>
      <c r="AD3" s="250">
        <f>COUNTIF(AC5:AC5,"TRUE")</f>
        <v>0</v>
      </c>
      <c r="AE3" s="251"/>
      <c r="AF3" s="252"/>
      <c r="AG3" s="252"/>
      <c r="AH3" s="252"/>
    </row>
    <row r="4" spans="1:34" s="169" customFormat="1" ht="14.15" customHeight="1">
      <c r="B4" s="225"/>
      <c r="C4" s="226"/>
      <c r="D4" s="227"/>
      <c r="E4" s="227"/>
      <c r="F4" s="227"/>
      <c r="G4" s="227"/>
      <c r="H4" s="227"/>
      <c r="I4" s="227"/>
      <c r="J4" s="228"/>
      <c r="K4" s="228"/>
      <c r="L4" s="9"/>
      <c r="M4" s="9"/>
      <c r="N4" s="9"/>
      <c r="O4" s="9"/>
      <c r="P4" s="9"/>
      <c r="Q4" s="9"/>
      <c r="R4" s="9"/>
      <c r="S4" s="9"/>
      <c r="T4" s="9"/>
      <c r="U4" s="9"/>
      <c r="V4" s="9"/>
      <c r="W4" s="9"/>
      <c r="X4" s="9"/>
      <c r="Y4" s="9"/>
      <c r="Z4" s="170"/>
      <c r="AA4" s="171"/>
      <c r="AB4" s="172"/>
      <c r="AC4" s="249"/>
      <c r="AD4" s="250"/>
      <c r="AE4" s="251"/>
      <c r="AF4" s="252"/>
      <c r="AG4" s="252"/>
      <c r="AH4" s="252"/>
    </row>
    <row r="5" spans="1:34" s="169" customFormat="1" ht="35.15" customHeight="1">
      <c r="B5" s="173"/>
      <c r="C5" s="1044" t="s">
        <v>332</v>
      </c>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76" t="str">
        <f>IF(AD3=1,"","左記に✓　をしてください")</f>
        <v>左記に✓　をしてください</v>
      </c>
      <c r="AB5" s="72" t="s">
        <v>278</v>
      </c>
      <c r="AC5" s="253" t="b">
        <v>0</v>
      </c>
      <c r="AD5" s="253" t="s">
        <v>290</v>
      </c>
      <c r="AE5" s="254">
        <v>58</v>
      </c>
      <c r="AF5" s="252"/>
      <c r="AG5" s="252"/>
      <c r="AH5" s="252"/>
    </row>
    <row r="6" spans="1:34" s="169" customFormat="1" ht="16" customHeight="1">
      <c r="B6" s="173"/>
      <c r="C6" s="5"/>
      <c r="D6" s="174"/>
      <c r="E6" s="174"/>
      <c r="F6" s="174"/>
      <c r="G6" s="174"/>
      <c r="H6" s="174"/>
      <c r="I6" s="174"/>
      <c r="J6" s="175"/>
      <c r="K6" s="175"/>
      <c r="L6" s="9"/>
      <c r="M6" s="9"/>
      <c r="N6" s="9"/>
      <c r="O6" s="9"/>
      <c r="P6" s="9"/>
      <c r="Q6" s="9"/>
      <c r="R6" s="9"/>
      <c r="S6" s="9"/>
      <c r="T6" s="9"/>
      <c r="U6" s="9"/>
      <c r="V6" s="9"/>
      <c r="W6" s="9"/>
      <c r="X6" s="9"/>
      <c r="Y6" s="9"/>
      <c r="Z6" s="170"/>
      <c r="AA6" s="176"/>
      <c r="AB6" s="72"/>
      <c r="AC6" s="253"/>
      <c r="AD6" s="253"/>
      <c r="AE6" s="254"/>
      <c r="AF6" s="252"/>
      <c r="AG6" s="252"/>
      <c r="AH6" s="252"/>
    </row>
    <row r="7" spans="1:34" s="169" customFormat="1" ht="25.5" customHeight="1" thickBot="1">
      <c r="B7" s="174" t="s">
        <v>320</v>
      </c>
      <c r="C7" s="174"/>
      <c r="D7" s="174"/>
      <c r="E7" s="174" t="s">
        <v>321</v>
      </c>
      <c r="F7" s="174"/>
      <c r="G7" s="174"/>
      <c r="H7" s="174"/>
      <c r="I7" s="174"/>
      <c r="J7" s="175"/>
      <c r="K7" s="175"/>
      <c r="L7" s="9"/>
      <c r="M7" s="9"/>
      <c r="N7" s="9"/>
      <c r="O7" s="9"/>
      <c r="P7" s="9"/>
      <c r="Q7" s="9"/>
      <c r="R7" s="9"/>
      <c r="S7" s="9"/>
      <c r="T7" s="9"/>
      <c r="U7" s="9"/>
      <c r="V7" s="9"/>
      <c r="W7" s="9"/>
      <c r="X7" s="9"/>
      <c r="Y7" s="9"/>
      <c r="Z7" s="170"/>
      <c r="AA7" s="171"/>
      <c r="AB7" s="172"/>
      <c r="AC7" s="255"/>
      <c r="AD7" s="255"/>
      <c r="AE7" s="251"/>
      <c r="AF7" s="252"/>
      <c r="AG7" s="252"/>
      <c r="AH7" s="252"/>
    </row>
    <row r="8" spans="1:34" s="14" customFormat="1" ht="23.25" customHeight="1">
      <c r="A8" s="178"/>
      <c r="B8" s="1033"/>
      <c r="C8" s="1034"/>
      <c r="D8" s="1035" t="s">
        <v>292</v>
      </c>
      <c r="E8" s="1036"/>
      <c r="F8" s="1036"/>
      <c r="G8" s="1036"/>
      <c r="H8" s="1036"/>
      <c r="I8" s="1036"/>
      <c r="J8" s="1036"/>
      <c r="K8" s="1036"/>
      <c r="L8" s="1036"/>
      <c r="M8" s="1036"/>
      <c r="N8" s="1036"/>
      <c r="O8" s="1036"/>
      <c r="P8" s="1036"/>
      <c r="Q8" s="1036"/>
      <c r="R8" s="1036"/>
      <c r="S8" s="1037" t="s">
        <v>293</v>
      </c>
      <c r="T8" s="1038"/>
      <c r="U8" s="1039" t="s">
        <v>294</v>
      </c>
      <c r="V8" s="1040"/>
      <c r="W8" s="1041" t="s">
        <v>295</v>
      </c>
      <c r="X8" s="1042"/>
      <c r="Y8" s="1042"/>
      <c r="Z8" s="1043"/>
      <c r="AB8" s="179"/>
      <c r="AC8" s="256"/>
      <c r="AD8" s="256"/>
      <c r="AE8" s="251"/>
      <c r="AF8" s="257"/>
      <c r="AG8" s="257"/>
      <c r="AH8" s="245"/>
    </row>
    <row r="9" spans="1:34" s="5" customFormat="1" ht="23.25" customHeight="1">
      <c r="B9" s="1011" t="s">
        <v>319</v>
      </c>
      <c r="C9" s="1012"/>
      <c r="D9" s="1015" t="s">
        <v>0</v>
      </c>
      <c r="E9" s="1001"/>
      <c r="F9" s="1003" t="s">
        <v>1</v>
      </c>
      <c r="G9" s="1001"/>
      <c r="H9" s="1003" t="s">
        <v>2</v>
      </c>
      <c r="I9" s="1001"/>
      <c r="J9" s="1003" t="s">
        <v>3</v>
      </c>
      <c r="K9" s="1003" t="s">
        <v>130</v>
      </c>
      <c r="L9" s="1009" t="s">
        <v>0</v>
      </c>
      <c r="M9" s="1001"/>
      <c r="N9" s="1003" t="s">
        <v>1</v>
      </c>
      <c r="O9" s="1001"/>
      <c r="P9" s="1003" t="s">
        <v>291</v>
      </c>
      <c r="Q9" s="1001"/>
      <c r="R9" s="1005" t="s">
        <v>3</v>
      </c>
      <c r="S9" s="1007" t="str">
        <f>IFERROR(MAX(IF(AD9=1,"",IF(AD9&gt;#REF!,#REF!-AC9+1,AD9-AC9+1)),0),"")</f>
        <v/>
      </c>
      <c r="T9" s="989" t="s">
        <v>9</v>
      </c>
      <c r="U9" s="987"/>
      <c r="V9" s="989" t="s">
        <v>3</v>
      </c>
      <c r="W9" s="991"/>
      <c r="X9" s="993">
        <f>IFERROR(IF(S9-U9&lt;0,0,S9-U9),0)</f>
        <v>0</v>
      </c>
      <c r="Y9" s="993"/>
      <c r="Z9" s="1021" t="s">
        <v>3</v>
      </c>
      <c r="AA9" s="181" t="str">
        <f>IFERROR(IF(AC9&lt;#REF!,"※産後休業期間は出生日以降を入力してください",""),"")</f>
        <v/>
      </c>
      <c r="AB9" s="72" t="s">
        <v>278</v>
      </c>
      <c r="AC9" s="258" t="e">
        <f>DATEVALUE(CONCATENATE(D9,E9,F9,G9,H9,I9,J9))</f>
        <v>#VALUE!</v>
      </c>
      <c r="AD9" s="259">
        <f>IF(Q9&lt;&gt;"",DATEVALUE(CONCATENATE(L9,M9,N9,O9,P9,Q9,R9)),1)</f>
        <v>1</v>
      </c>
      <c r="AE9" s="251"/>
      <c r="AF9" s="260" t="s">
        <v>296</v>
      </c>
      <c r="AG9" s="257"/>
      <c r="AH9" s="150"/>
    </row>
    <row r="10" spans="1:34" ht="23.25" customHeight="1">
      <c r="B10" s="1026"/>
      <c r="C10" s="1027"/>
      <c r="D10" s="1028"/>
      <c r="E10" s="1019"/>
      <c r="F10" s="1018"/>
      <c r="G10" s="1019"/>
      <c r="H10" s="1018"/>
      <c r="I10" s="1019"/>
      <c r="J10" s="1018"/>
      <c r="K10" s="1018"/>
      <c r="L10" s="1020"/>
      <c r="M10" s="1019"/>
      <c r="N10" s="1018"/>
      <c r="O10" s="1019"/>
      <c r="P10" s="1018"/>
      <c r="Q10" s="1019"/>
      <c r="R10" s="1023"/>
      <c r="S10" s="1024"/>
      <c r="T10" s="1017"/>
      <c r="U10" s="1029"/>
      <c r="V10" s="1017"/>
      <c r="W10" s="1030"/>
      <c r="X10" s="1031"/>
      <c r="Y10" s="1031"/>
      <c r="Z10" s="1022"/>
      <c r="AA10" s="180" t="str">
        <f>IFERROR(IF(#REF!&lt;=AD9,"※産後休業は出生後８週間以内としてください",""),"")</f>
        <v/>
      </c>
      <c r="AB10" s="72" t="s">
        <v>278</v>
      </c>
      <c r="AC10" s="258"/>
      <c r="AD10" s="258"/>
      <c r="AE10" s="251"/>
      <c r="AF10" s="260" t="s">
        <v>297</v>
      </c>
      <c r="AG10" s="257"/>
    </row>
    <row r="11" spans="1:34" ht="23.25" customHeight="1">
      <c r="B11" s="1011" t="s">
        <v>298</v>
      </c>
      <c r="C11" s="1012"/>
      <c r="D11" s="1015" t="s">
        <v>0</v>
      </c>
      <c r="E11" s="1001"/>
      <c r="F11" s="1003" t="s">
        <v>1</v>
      </c>
      <c r="G11" s="1001"/>
      <c r="H11" s="1003" t="s">
        <v>2</v>
      </c>
      <c r="I11" s="1001"/>
      <c r="J11" s="1003" t="s">
        <v>3</v>
      </c>
      <c r="K11" s="1003" t="s">
        <v>130</v>
      </c>
      <c r="L11" s="1009" t="s">
        <v>0</v>
      </c>
      <c r="M11" s="1001"/>
      <c r="N11" s="1003" t="s">
        <v>1</v>
      </c>
      <c r="O11" s="1001"/>
      <c r="P11" s="1003" t="s">
        <v>291</v>
      </c>
      <c r="Q11" s="1001"/>
      <c r="R11" s="1005" t="s">
        <v>3</v>
      </c>
      <c r="S11" s="1007" t="str">
        <f>IFERROR(MAX(IF(AD11=1,"",IF(AD11&gt;#REF!,#REF!-AC11+1,AD11-AC11+1)),0),"")</f>
        <v/>
      </c>
      <c r="T11" s="989" t="s">
        <v>3</v>
      </c>
      <c r="U11" s="987"/>
      <c r="V11" s="989" t="s">
        <v>3</v>
      </c>
      <c r="W11" s="991"/>
      <c r="X11" s="993">
        <f>IFERROR(IF(S11-U11&lt;0,0,S11-U11),0)</f>
        <v>0</v>
      </c>
      <c r="Y11" s="993"/>
      <c r="Z11" s="1021" t="s">
        <v>3</v>
      </c>
      <c r="AA11" s="180" t="str">
        <f>IFERROR(IF(AC11&lt;=$AD$9,"※開始日は産後休業／産後パパ育休終了日の翌日以降としてください",""),"")</f>
        <v/>
      </c>
      <c r="AB11" s="72" t="s">
        <v>278</v>
      </c>
      <c r="AC11" s="258" t="e">
        <f>DATEVALUE(CONCATENATE(D11,E11,F11,G11,H11,I11,J11))</f>
        <v>#VALUE!</v>
      </c>
      <c r="AD11" s="259">
        <f>IF(Q11&lt;&gt;"",DATEVALUE(CONCATENATE(L11,M11,N11,O11,P11,Q11,R11)),1)</f>
        <v>1</v>
      </c>
      <c r="AE11" s="261"/>
      <c r="AF11" s="260" t="s">
        <v>299</v>
      </c>
      <c r="AG11" s="257"/>
    </row>
    <row r="12" spans="1:34" ht="23.25" customHeight="1">
      <c r="B12" s="1026"/>
      <c r="C12" s="1027"/>
      <c r="D12" s="1028"/>
      <c r="E12" s="1019"/>
      <c r="F12" s="1018"/>
      <c r="G12" s="1019"/>
      <c r="H12" s="1018"/>
      <c r="I12" s="1019"/>
      <c r="J12" s="1018"/>
      <c r="K12" s="1018"/>
      <c r="L12" s="1020"/>
      <c r="M12" s="1019"/>
      <c r="N12" s="1018"/>
      <c r="O12" s="1019"/>
      <c r="P12" s="1018"/>
      <c r="Q12" s="1019"/>
      <c r="R12" s="1023"/>
      <c r="S12" s="1024"/>
      <c r="T12" s="1017"/>
      <c r="U12" s="1029"/>
      <c r="V12" s="1017"/>
      <c r="W12" s="1030"/>
      <c r="X12" s="1031"/>
      <c r="Y12" s="1031"/>
      <c r="Z12" s="1022"/>
      <c r="AA12" s="180" t="str">
        <f>IFERROR(IF(#REF!&lt;=AD11,"※産後休業は出生後８週間以内としてください",""),"")</f>
        <v/>
      </c>
      <c r="AB12" s="72" t="s">
        <v>278</v>
      </c>
      <c r="AC12" s="258"/>
      <c r="AD12" s="258"/>
      <c r="AE12" s="251"/>
      <c r="AF12" s="260" t="s">
        <v>297</v>
      </c>
      <c r="AG12" s="257"/>
    </row>
    <row r="13" spans="1:34" ht="23.25" customHeight="1">
      <c r="B13" s="1011" t="s">
        <v>300</v>
      </c>
      <c r="C13" s="1012"/>
      <c r="D13" s="1015" t="s">
        <v>0</v>
      </c>
      <c r="E13" s="1001"/>
      <c r="F13" s="1003" t="s">
        <v>1</v>
      </c>
      <c r="G13" s="1001"/>
      <c r="H13" s="1003" t="s">
        <v>2</v>
      </c>
      <c r="I13" s="1001"/>
      <c r="J13" s="1003" t="s">
        <v>3</v>
      </c>
      <c r="K13" s="1003" t="s">
        <v>130</v>
      </c>
      <c r="L13" s="1009" t="s">
        <v>0</v>
      </c>
      <c r="M13" s="1001"/>
      <c r="N13" s="1003" t="s">
        <v>1</v>
      </c>
      <c r="O13" s="1001"/>
      <c r="P13" s="1003" t="s">
        <v>291</v>
      </c>
      <c r="Q13" s="1001"/>
      <c r="R13" s="1005" t="s">
        <v>3</v>
      </c>
      <c r="S13" s="1007" t="str">
        <f>IFERROR(MAX(IF(AD13=1,"",IF(AD13&gt;#REF!,#REF!-AC13+1,AD13-AC13+1)),0),"")</f>
        <v/>
      </c>
      <c r="T13" s="989" t="s">
        <v>3</v>
      </c>
      <c r="U13" s="987"/>
      <c r="V13" s="989" t="s">
        <v>3</v>
      </c>
      <c r="W13" s="991"/>
      <c r="X13" s="993">
        <f>IFERROR(IF(S13-U13&lt;0,0,S13-U13),0)</f>
        <v>0</v>
      </c>
      <c r="Y13" s="993"/>
      <c r="Z13" s="1021" t="s">
        <v>3</v>
      </c>
      <c r="AA13" s="182" t="str">
        <f>IF(I9&lt;&gt;"",IF(MAX(AD9,AD11)&gt;=AC13,"※開始日は産後休業終了日の翌日以降としてください",""),"")</f>
        <v/>
      </c>
      <c r="AB13" s="72" t="s">
        <v>278</v>
      </c>
      <c r="AC13" s="258">
        <f>IF(I13&lt;&gt;"",DATEVALUE(CONCATENATE(D13,E13,F13,G13,H13,I13,J13)),1)</f>
        <v>1</v>
      </c>
      <c r="AD13" s="259">
        <f>IF(Q13&lt;&gt;"",DATEVALUE(CONCATENATE(L13,M13,N13,O13,P13,Q13,R13)),1)</f>
        <v>1</v>
      </c>
      <c r="AE13" s="251"/>
      <c r="AF13" s="260" t="s">
        <v>301</v>
      </c>
      <c r="AG13" s="257"/>
    </row>
    <row r="14" spans="1:34" ht="24.75" customHeight="1">
      <c r="B14" s="1026"/>
      <c r="C14" s="1027"/>
      <c r="D14" s="1028"/>
      <c r="E14" s="1019"/>
      <c r="F14" s="1018"/>
      <c r="G14" s="1019"/>
      <c r="H14" s="1018"/>
      <c r="I14" s="1019"/>
      <c r="J14" s="1018"/>
      <c r="K14" s="1018"/>
      <c r="L14" s="1020"/>
      <c r="M14" s="1019"/>
      <c r="N14" s="1018"/>
      <c r="O14" s="1019"/>
      <c r="P14" s="1018"/>
      <c r="Q14" s="1019"/>
      <c r="R14" s="1023"/>
      <c r="S14" s="1024"/>
      <c r="T14" s="1017"/>
      <c r="U14" s="1029"/>
      <c r="V14" s="1017"/>
      <c r="W14" s="1030"/>
      <c r="X14" s="1031"/>
      <c r="Y14" s="1031"/>
      <c r="Z14" s="1022"/>
      <c r="AA14" s="180" t="str">
        <f>IFERROR(IF(#REF!&lt;AD13,"※2歳を超えての育業日数は除外しています",""),"")</f>
        <v/>
      </c>
      <c r="AB14" s="72" t="s">
        <v>278</v>
      </c>
      <c r="AC14" s="258"/>
      <c r="AD14" s="258"/>
      <c r="AE14" s="251"/>
      <c r="AF14" s="260" t="s">
        <v>302</v>
      </c>
      <c r="AG14" s="257"/>
    </row>
    <row r="15" spans="1:34" ht="23.25" customHeight="1">
      <c r="B15" s="1011" t="s">
        <v>303</v>
      </c>
      <c r="C15" s="1012"/>
      <c r="D15" s="1015" t="s">
        <v>0</v>
      </c>
      <c r="E15" s="1001"/>
      <c r="F15" s="1003" t="s">
        <v>1</v>
      </c>
      <c r="G15" s="1001"/>
      <c r="H15" s="1003" t="s">
        <v>2</v>
      </c>
      <c r="I15" s="1001"/>
      <c r="J15" s="1003" t="s">
        <v>3</v>
      </c>
      <c r="K15" s="1003" t="s">
        <v>130</v>
      </c>
      <c r="L15" s="1009" t="s">
        <v>0</v>
      </c>
      <c r="M15" s="1001"/>
      <c r="N15" s="1003" t="s">
        <v>1</v>
      </c>
      <c r="O15" s="1001"/>
      <c r="P15" s="1003" t="s">
        <v>291</v>
      </c>
      <c r="Q15" s="1001"/>
      <c r="R15" s="1005" t="s">
        <v>3</v>
      </c>
      <c r="S15" s="1007" t="str">
        <f>IFERROR(MAX(IF(AD15=1,"",IF(AD15&gt;#REF!,#REF!-AC15+1,AD15-AC15+1)),0),"")</f>
        <v/>
      </c>
      <c r="T15" s="989" t="s">
        <v>3</v>
      </c>
      <c r="U15" s="987"/>
      <c r="V15" s="989" t="s">
        <v>3</v>
      </c>
      <c r="W15" s="991"/>
      <c r="X15" s="993">
        <f>IFERROR(IF(S15-U15&lt;0,0,S15-U15),0)</f>
        <v>0</v>
      </c>
      <c r="Y15" s="993"/>
      <c r="Z15" s="1021" t="s">
        <v>3</v>
      </c>
      <c r="AA15" s="180" t="str">
        <f>IFERROR(IF(AC15&lt;=AD13,"※開始日は育業1回目の終了日の翌日以降としてください",""),"")</f>
        <v/>
      </c>
      <c r="AB15" s="72" t="s">
        <v>278</v>
      </c>
      <c r="AC15" s="258" t="e">
        <f>DATEVALUE(CONCATENATE(D15,E15,F15,G15,H15,I15,J15))</f>
        <v>#VALUE!</v>
      </c>
      <c r="AD15" s="259">
        <f>IF(Q15&lt;&gt;"",DATEVALUE(CONCATENATE(L15,M15,N15,O15,P15,Q15,R15)),1)</f>
        <v>1</v>
      </c>
      <c r="AE15" s="251"/>
      <c r="AF15" s="260" t="s">
        <v>304</v>
      </c>
      <c r="AG15" s="257"/>
    </row>
    <row r="16" spans="1:34" ht="23.25" customHeight="1">
      <c r="B16" s="1026"/>
      <c r="C16" s="1027"/>
      <c r="D16" s="1028"/>
      <c r="E16" s="1019"/>
      <c r="F16" s="1018"/>
      <c r="G16" s="1019"/>
      <c r="H16" s="1018"/>
      <c r="I16" s="1019"/>
      <c r="J16" s="1018"/>
      <c r="K16" s="1018"/>
      <c r="L16" s="1020"/>
      <c r="M16" s="1019"/>
      <c r="N16" s="1018"/>
      <c r="O16" s="1019"/>
      <c r="P16" s="1018"/>
      <c r="Q16" s="1019"/>
      <c r="R16" s="1023"/>
      <c r="S16" s="1024"/>
      <c r="T16" s="1017"/>
      <c r="U16" s="1029"/>
      <c r="V16" s="1017"/>
      <c r="W16" s="1030"/>
      <c r="X16" s="1031"/>
      <c r="Y16" s="1031"/>
      <c r="Z16" s="1022"/>
      <c r="AA16" s="180" t="str">
        <f>IFERROR(IF(#REF!&lt;AD15,"※2歳を超えての育業日数は除外しています",""),"")</f>
        <v/>
      </c>
      <c r="AB16" s="72" t="s">
        <v>278</v>
      </c>
      <c r="AC16" s="258"/>
      <c r="AD16" s="258"/>
      <c r="AE16" s="251"/>
      <c r="AF16" s="260" t="s">
        <v>302</v>
      </c>
      <c r="AG16" s="257"/>
    </row>
    <row r="17" spans="1:34" ht="23.25" customHeight="1">
      <c r="B17" s="1011" t="s">
        <v>322</v>
      </c>
      <c r="C17" s="1012"/>
      <c r="D17" s="1015" t="s">
        <v>0</v>
      </c>
      <c r="E17" s="1001"/>
      <c r="F17" s="1003" t="s">
        <v>1</v>
      </c>
      <c r="G17" s="1001"/>
      <c r="H17" s="1003" t="s">
        <v>305</v>
      </c>
      <c r="I17" s="1001"/>
      <c r="J17" s="1003" t="s">
        <v>306</v>
      </c>
      <c r="K17" s="1003" t="s">
        <v>130</v>
      </c>
      <c r="L17" s="1009" t="s">
        <v>0</v>
      </c>
      <c r="M17" s="1001"/>
      <c r="N17" s="1003" t="s">
        <v>1</v>
      </c>
      <c r="O17" s="1001"/>
      <c r="P17" s="1003" t="s">
        <v>305</v>
      </c>
      <c r="Q17" s="1001"/>
      <c r="R17" s="1005" t="s">
        <v>306</v>
      </c>
      <c r="S17" s="1007" t="str">
        <f>IFERROR(MAX(IF(AD17=1,"",IF(AD17&gt;#REF!,#REF!-AC17+1,AD17-AC17+1)),0),"")</f>
        <v/>
      </c>
      <c r="T17" s="989" t="s">
        <v>3</v>
      </c>
      <c r="U17" s="987"/>
      <c r="V17" s="989" t="s">
        <v>3</v>
      </c>
      <c r="W17" s="991"/>
      <c r="X17" s="993">
        <f>IFERROR(IF(S17-U17&lt;0,0,S17-U17),0)</f>
        <v>0</v>
      </c>
      <c r="Y17" s="993"/>
      <c r="Z17" s="1021" t="s">
        <v>3</v>
      </c>
      <c r="AA17" s="180" t="str">
        <f>IFERROR(IF(AC17&lt;=AD15,"※開始日は育業2回目の終了日の翌日以降としてください",""),"")</f>
        <v/>
      </c>
      <c r="AB17" s="72" t="s">
        <v>278</v>
      </c>
      <c r="AC17" s="258" t="e">
        <f>DATEVALUE(CONCATENATE(D17,E17,F17,G17,H17,I17,J17))</f>
        <v>#VALUE!</v>
      </c>
      <c r="AD17" s="259">
        <f>IF(Q17&lt;&gt;"",DATEVALUE(CONCATENATE(L17,M17,N17,O17,P17,Q17,R17)),1)</f>
        <v>1</v>
      </c>
      <c r="AE17" s="251"/>
      <c r="AF17" s="260" t="s">
        <v>307</v>
      </c>
      <c r="AG17" s="257"/>
    </row>
    <row r="18" spans="1:34" ht="24.75" customHeight="1" thickBot="1">
      <c r="B18" s="1013"/>
      <c r="C18" s="1014"/>
      <c r="D18" s="1016"/>
      <c r="E18" s="1002"/>
      <c r="F18" s="1004"/>
      <c r="G18" s="1002"/>
      <c r="H18" s="1004"/>
      <c r="I18" s="1002"/>
      <c r="J18" s="1004"/>
      <c r="K18" s="1004"/>
      <c r="L18" s="1010"/>
      <c r="M18" s="1002"/>
      <c r="N18" s="1004"/>
      <c r="O18" s="1002"/>
      <c r="P18" s="1004"/>
      <c r="Q18" s="1002"/>
      <c r="R18" s="1006"/>
      <c r="S18" s="1008"/>
      <c r="T18" s="990"/>
      <c r="U18" s="988"/>
      <c r="V18" s="990"/>
      <c r="W18" s="992"/>
      <c r="X18" s="994"/>
      <c r="Y18" s="994"/>
      <c r="Z18" s="1025"/>
      <c r="AA18" s="180" t="str">
        <f>IFERROR(IF(#REF!&lt;AD17,"※2歳を超えての育業日数は除外しています",""),"")</f>
        <v/>
      </c>
      <c r="AB18" s="72" t="s">
        <v>278</v>
      </c>
      <c r="AC18" s="258"/>
      <c r="AD18" s="258"/>
      <c r="AE18" s="251"/>
      <c r="AF18" s="260" t="s">
        <v>302</v>
      </c>
      <c r="AG18" s="257"/>
    </row>
    <row r="19" spans="1:34" ht="38.25" customHeight="1">
      <c r="B19" s="995" t="s">
        <v>308</v>
      </c>
      <c r="C19" s="996"/>
      <c r="D19" s="996"/>
      <c r="E19" s="996"/>
      <c r="F19" s="183"/>
      <c r="G19" s="184" t="s">
        <v>0</v>
      </c>
      <c r="H19" s="185" t="str">
        <f>IFERROR(TEXT(AE20,"e"),"")</f>
        <v/>
      </c>
      <c r="I19" s="186" t="s">
        <v>1</v>
      </c>
      <c r="J19" s="185" t="str">
        <f>IF(AE20="","",MONTH(AE20))</f>
        <v/>
      </c>
      <c r="K19" s="186" t="s">
        <v>2</v>
      </c>
      <c r="L19" s="185" t="str">
        <f>IF(AE20="","",DAY(AE20))</f>
        <v/>
      </c>
      <c r="M19" s="186" t="s">
        <v>3</v>
      </c>
      <c r="N19" s="187"/>
      <c r="O19" s="997" t="s">
        <v>309</v>
      </c>
      <c r="P19" s="998"/>
      <c r="Q19" s="998"/>
      <c r="R19" s="998"/>
      <c r="S19" s="999"/>
      <c r="T19" s="999"/>
      <c r="U19" s="188"/>
      <c r="V19" s="186" t="s">
        <v>310</v>
      </c>
      <c r="W19" s="189"/>
      <c r="X19" s="1000">
        <f>IFERROR(IF(SUM(X9,X11,X13,X15,X17)=0,0,SUM(X9,X11,X13,X15,X17)),0)</f>
        <v>0</v>
      </c>
      <c r="Y19" s="1000"/>
      <c r="Z19" s="190" t="s">
        <v>3</v>
      </c>
      <c r="AA19" s="182" t="str">
        <f>IFERROR(IF(X19=0,"",IF(AC3=AD5,IF(X19&lt;AE5,"※育業日数が不足しています",""),IF(AC3=#REF!,IF(X19&lt;#REF!,"※育業日数が不足しています",""),IF(AC3=#REF!,IF(X19&lt;#REF!,"※育業日数が不足しています","")
)
)
)
),"")</f>
        <v/>
      </c>
      <c r="AB19" s="72" t="s">
        <v>278</v>
      </c>
      <c r="AC19" s="258" t="s">
        <v>311</v>
      </c>
      <c r="AD19" s="258"/>
      <c r="AE19" s="262">
        <f>_xlfn.AGGREGATE(4,6,AD17,AD15,AD13,AD11,AD9)</f>
        <v>1</v>
      </c>
      <c r="AF19" s="260" t="s">
        <v>312</v>
      </c>
      <c r="AG19" s="257"/>
    </row>
    <row r="20" spans="1:34" ht="38.25" customHeight="1">
      <c r="B20" s="5"/>
      <c r="C20" s="5"/>
      <c r="D20" s="191"/>
      <c r="E20" s="5"/>
      <c r="F20" s="5"/>
      <c r="G20" s="5"/>
      <c r="H20" s="191"/>
      <c r="I20" s="5"/>
      <c r="J20" s="191"/>
      <c r="K20" s="5"/>
      <c r="L20" s="192"/>
      <c r="M20" s="192"/>
      <c r="N20" s="192"/>
      <c r="O20" s="192"/>
      <c r="P20" s="192"/>
      <c r="Q20" s="192"/>
      <c r="R20" s="5"/>
      <c r="S20" s="193"/>
      <c r="T20" s="193"/>
      <c r="U20" s="193"/>
      <c r="V20" s="5"/>
      <c r="W20" s="5"/>
      <c r="X20" s="5"/>
      <c r="Y20" s="5"/>
      <c r="Z20" s="5"/>
      <c r="AA20" s="194" t="str">
        <f>IFERROR(IF(AC11-AD9&gt;1,"※産後休業と育業が連続していない場合、申請対象となるのは育業の日数のみとなります。",""),"")</f>
        <v/>
      </c>
      <c r="AB20" s="72" t="s">
        <v>278</v>
      </c>
      <c r="AD20" s="258" t="b">
        <v>0</v>
      </c>
      <c r="AE20" s="261" t="str">
        <f>IF(AE19&lt;2,"",AE19+1)</f>
        <v/>
      </c>
      <c r="AF20" s="260" t="s">
        <v>313</v>
      </c>
      <c r="AG20" s="257"/>
    </row>
    <row r="21" spans="1:34" s="208" customFormat="1" ht="22.5" customHeight="1" thickBot="1">
      <c r="B21" s="375" t="s">
        <v>315</v>
      </c>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C21" s="242"/>
      <c r="AD21" s="242"/>
      <c r="AE21" s="242"/>
      <c r="AF21" s="242"/>
      <c r="AG21" s="242"/>
      <c r="AH21" s="264"/>
    </row>
    <row r="22" spans="1:34" s="208" customFormat="1" ht="15.75" customHeight="1">
      <c r="B22" s="966" t="s">
        <v>316</v>
      </c>
      <c r="C22" s="967"/>
      <c r="D22" s="968"/>
      <c r="E22" s="209"/>
      <c r="F22" s="210"/>
      <c r="G22" s="210"/>
      <c r="H22" s="210"/>
      <c r="I22" s="210"/>
      <c r="J22" s="210"/>
      <c r="K22" s="210"/>
      <c r="L22" s="210"/>
      <c r="M22" s="210"/>
      <c r="N22" s="210"/>
      <c r="O22" s="210"/>
      <c r="P22" s="210"/>
      <c r="Q22" s="210"/>
      <c r="R22" s="210"/>
      <c r="S22" s="210"/>
      <c r="T22" s="210"/>
      <c r="U22" s="210"/>
      <c r="V22" s="210"/>
      <c r="W22" s="210"/>
      <c r="X22" s="210"/>
      <c r="Y22" s="210"/>
      <c r="Z22" s="211"/>
      <c r="AA22" s="221"/>
      <c r="AC22" s="242"/>
      <c r="AD22" s="242"/>
      <c r="AE22" s="242"/>
      <c r="AF22" s="242"/>
      <c r="AG22" s="242"/>
      <c r="AH22" s="264"/>
    </row>
    <row r="23" spans="1:34" s="208" customFormat="1" ht="33" customHeight="1">
      <c r="B23" s="969"/>
      <c r="C23" s="970"/>
      <c r="D23" s="971"/>
      <c r="E23" s="975"/>
      <c r="F23" s="976"/>
      <c r="G23" s="212" t="s">
        <v>143</v>
      </c>
      <c r="L23" s="212"/>
      <c r="M23" s="212"/>
      <c r="N23" s="212"/>
      <c r="O23" s="212"/>
      <c r="P23" s="212"/>
      <c r="Q23" s="212"/>
      <c r="R23" s="212"/>
      <c r="S23" s="212"/>
      <c r="T23" s="212"/>
      <c r="U23" s="212"/>
      <c r="V23" s="212"/>
      <c r="W23" s="212"/>
      <c r="X23" s="212"/>
      <c r="Y23" s="212"/>
      <c r="Z23" s="213"/>
      <c r="AA23" s="221"/>
      <c r="AC23" s="242"/>
      <c r="AD23" s="270" t="b">
        <v>0</v>
      </c>
      <c r="AE23" s="242"/>
      <c r="AF23" s="242"/>
      <c r="AG23" s="242"/>
      <c r="AH23" s="264"/>
    </row>
    <row r="24" spans="1:34" s="208" customFormat="1" ht="26.15" customHeight="1">
      <c r="B24" s="972"/>
      <c r="C24" s="973"/>
      <c r="D24" s="974"/>
      <c r="G24" s="214"/>
      <c r="H24" s="214"/>
      <c r="L24" s="977"/>
      <c r="M24" s="977"/>
      <c r="N24" s="214"/>
      <c r="O24" s="212"/>
      <c r="P24" s="212"/>
      <c r="Q24" s="212"/>
      <c r="R24" s="212"/>
      <c r="S24" s="212"/>
      <c r="T24" s="212"/>
      <c r="U24" s="212"/>
      <c r="V24" s="212"/>
      <c r="W24" s="212"/>
      <c r="X24" s="212"/>
      <c r="Y24" s="212"/>
      <c r="Z24" s="213"/>
      <c r="AA24" s="221"/>
      <c r="AC24" s="242"/>
      <c r="AD24" s="242"/>
      <c r="AE24" s="242"/>
      <c r="AF24" s="242"/>
      <c r="AG24" s="242"/>
      <c r="AH24" s="264"/>
    </row>
    <row r="25" spans="1:34" s="208" customFormat="1" ht="16.5" customHeight="1">
      <c r="B25" s="978" t="s">
        <v>317</v>
      </c>
      <c r="C25" s="979"/>
      <c r="D25" s="980"/>
      <c r="E25" s="215"/>
      <c r="F25" s="216"/>
      <c r="G25" s="216"/>
      <c r="H25" s="216"/>
      <c r="I25" s="216"/>
      <c r="J25" s="216"/>
      <c r="K25" s="216"/>
      <c r="L25" s="216"/>
      <c r="M25" s="216"/>
      <c r="N25" s="216"/>
      <c r="O25" s="216"/>
      <c r="P25" s="216"/>
      <c r="Q25" s="216"/>
      <c r="R25" s="216"/>
      <c r="S25" s="216"/>
      <c r="T25" s="216"/>
      <c r="U25" s="216"/>
      <c r="V25" s="216"/>
      <c r="W25" s="216"/>
      <c r="X25" s="216"/>
      <c r="Y25" s="216"/>
      <c r="Z25" s="217"/>
      <c r="AA25" s="221"/>
      <c r="AC25" s="242"/>
      <c r="AD25" s="242"/>
      <c r="AE25" s="242"/>
      <c r="AF25" s="242"/>
      <c r="AG25" s="242"/>
      <c r="AH25" s="264"/>
    </row>
    <row r="26" spans="1:34" s="208" customFormat="1" ht="34.5" customHeight="1">
      <c r="B26" s="981"/>
      <c r="C26" s="982"/>
      <c r="D26" s="983"/>
      <c r="E26" s="975"/>
      <c r="F26" s="976"/>
      <c r="G26" s="212" t="s">
        <v>143</v>
      </c>
      <c r="K26" s="212"/>
      <c r="L26" s="212"/>
      <c r="M26" s="212"/>
      <c r="N26" s="212"/>
      <c r="O26" s="212"/>
      <c r="P26" s="212"/>
      <c r="Q26" s="212"/>
      <c r="R26" s="212"/>
      <c r="S26" s="212"/>
      <c r="T26" s="212"/>
      <c r="U26" s="212"/>
      <c r="V26" s="212"/>
      <c r="W26" s="212"/>
      <c r="X26" s="212"/>
      <c r="Y26" s="212"/>
      <c r="Z26" s="213"/>
      <c r="AA26" s="221"/>
      <c r="AC26" s="242"/>
      <c r="AD26" s="270" t="b">
        <v>0</v>
      </c>
      <c r="AE26" s="242"/>
      <c r="AF26" s="242"/>
      <c r="AG26" s="242"/>
      <c r="AH26" s="264"/>
    </row>
    <row r="27" spans="1:34" s="208" customFormat="1" ht="12.75" customHeight="1" thickBot="1">
      <c r="B27" s="984"/>
      <c r="C27" s="985"/>
      <c r="D27" s="986"/>
      <c r="E27" s="218"/>
      <c r="F27" s="219"/>
      <c r="G27" s="219"/>
      <c r="H27" s="219"/>
      <c r="I27" s="219"/>
      <c r="J27" s="219"/>
      <c r="K27" s="219"/>
      <c r="L27" s="219"/>
      <c r="M27" s="219"/>
      <c r="N27" s="219"/>
      <c r="O27" s="219"/>
      <c r="P27" s="219"/>
      <c r="Q27" s="219"/>
      <c r="R27" s="219"/>
      <c r="S27" s="219"/>
      <c r="T27" s="219"/>
      <c r="U27" s="219"/>
      <c r="V27" s="219"/>
      <c r="W27" s="219"/>
      <c r="X27" s="219"/>
      <c r="Y27" s="219"/>
      <c r="Z27" s="220"/>
      <c r="AA27" s="221"/>
      <c r="AC27" s="242"/>
      <c r="AD27" s="242"/>
      <c r="AE27" s="242"/>
      <c r="AF27" s="242"/>
      <c r="AG27" s="242"/>
      <c r="AH27" s="264"/>
    </row>
    <row r="28" spans="1:34" s="168" customFormat="1" ht="18"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167"/>
      <c r="AC28" s="242"/>
      <c r="AD28" s="242"/>
      <c r="AE28" s="222"/>
      <c r="AF28" s="242"/>
      <c r="AG28" s="242"/>
      <c r="AH28" s="263"/>
    </row>
    <row r="29" spans="1:34" s="168" customFormat="1" ht="18" customHeigh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167"/>
      <c r="AC29" s="242"/>
      <c r="AD29" s="242"/>
      <c r="AE29" s="222"/>
      <c r="AF29" s="242"/>
      <c r="AG29" s="242"/>
      <c r="AH29" s="263"/>
    </row>
    <row r="30" spans="1:34" ht="23.15" customHeight="1">
      <c r="B30" s="195" t="s">
        <v>314</v>
      </c>
      <c r="C30" s="196"/>
      <c r="D30" s="196"/>
      <c r="E30" s="196"/>
      <c r="F30" s="196"/>
      <c r="G30" s="196"/>
      <c r="H30" s="197"/>
      <c r="I30" s="197"/>
      <c r="J30" s="197"/>
      <c r="K30" s="197"/>
      <c r="L30" s="197"/>
      <c r="M30" s="197"/>
      <c r="N30" s="197"/>
      <c r="O30" s="197"/>
      <c r="P30" s="197"/>
      <c r="Q30" s="197"/>
      <c r="R30" s="197"/>
      <c r="S30" s="197"/>
      <c r="T30" s="198"/>
      <c r="U30" s="198"/>
      <c r="V30" s="198"/>
      <c r="W30" s="198"/>
      <c r="X30" s="198"/>
      <c r="Y30" s="198"/>
      <c r="Z30" s="199"/>
      <c r="AC30" s="266"/>
      <c r="AD30" s="267"/>
      <c r="AE30" s="265"/>
      <c r="AF30" s="268"/>
      <c r="AG30" s="269"/>
    </row>
    <row r="31" spans="1:34" ht="23.25" customHeight="1">
      <c r="B31" s="200"/>
      <c r="C31" s="177"/>
      <c r="Z31" s="201"/>
      <c r="AC31" s="266"/>
      <c r="AD31" s="266"/>
      <c r="AF31" s="242"/>
      <c r="AG31" s="242"/>
    </row>
    <row r="32" spans="1:34" ht="23.25" customHeight="1">
      <c r="B32" s="200"/>
      <c r="C32" s="177"/>
      <c r="Z32" s="201"/>
      <c r="AC32" s="242"/>
      <c r="AD32" s="242"/>
      <c r="AF32" s="242"/>
      <c r="AG32" s="242"/>
    </row>
    <row r="33" spans="1:34" ht="23.25" customHeight="1">
      <c r="B33" s="200"/>
      <c r="C33" s="202"/>
      <c r="D33" s="177"/>
      <c r="E33" s="177"/>
      <c r="F33" s="177"/>
      <c r="G33" s="177"/>
      <c r="H33" s="5"/>
      <c r="I33" s="5"/>
      <c r="J33" s="5"/>
      <c r="K33" s="5"/>
      <c r="L33" s="5"/>
      <c r="M33" s="5"/>
      <c r="N33" s="5"/>
      <c r="O33" s="5"/>
      <c r="P33" s="5"/>
      <c r="Q33" s="5"/>
      <c r="R33" s="5"/>
      <c r="S33" s="5"/>
      <c r="Z33" s="201"/>
      <c r="AC33" s="242"/>
      <c r="AD33" s="242"/>
      <c r="AF33" s="242"/>
      <c r="AG33" s="242"/>
    </row>
    <row r="34" spans="1:34" ht="23.25" customHeight="1">
      <c r="B34" s="200"/>
      <c r="C34" s="202"/>
      <c r="D34" s="177"/>
      <c r="E34" s="177"/>
      <c r="F34" s="177"/>
      <c r="G34" s="177"/>
      <c r="H34" s="5"/>
      <c r="I34" s="5"/>
      <c r="J34" s="5"/>
      <c r="K34" s="5"/>
      <c r="L34" s="5"/>
      <c r="M34" s="5"/>
      <c r="N34" s="5"/>
      <c r="O34" s="5"/>
      <c r="P34" s="5"/>
      <c r="Q34" s="5"/>
      <c r="R34" s="5"/>
      <c r="S34" s="5"/>
      <c r="Z34" s="201"/>
      <c r="AC34" s="242"/>
      <c r="AD34" s="242"/>
      <c r="AF34" s="242"/>
      <c r="AG34" s="242"/>
    </row>
    <row r="35" spans="1:34" ht="23.25" customHeight="1">
      <c r="B35" s="200"/>
      <c r="C35" s="191"/>
      <c r="Z35" s="201"/>
      <c r="AC35" s="242"/>
      <c r="AD35" s="242"/>
      <c r="AF35" s="242"/>
      <c r="AG35" s="242"/>
    </row>
    <row r="36" spans="1:34" ht="18" customHeight="1">
      <c r="B36" s="203"/>
      <c r="C36" s="204"/>
      <c r="D36" s="205"/>
      <c r="E36" s="205"/>
      <c r="F36" s="205"/>
      <c r="G36" s="205"/>
      <c r="H36" s="205"/>
      <c r="I36" s="205"/>
      <c r="J36" s="205"/>
      <c r="K36" s="205"/>
      <c r="L36" s="205"/>
      <c r="M36" s="205"/>
      <c r="N36" s="205"/>
      <c r="O36" s="205"/>
      <c r="P36" s="205"/>
      <c r="Q36" s="205"/>
      <c r="R36" s="205"/>
      <c r="S36" s="205"/>
      <c r="T36" s="205"/>
      <c r="U36" s="205"/>
      <c r="V36" s="205"/>
      <c r="W36" s="205"/>
      <c r="X36" s="205"/>
      <c r="Y36" s="205"/>
      <c r="Z36" s="206"/>
      <c r="AC36" s="242"/>
      <c r="AD36" s="242"/>
      <c r="AF36" s="242"/>
      <c r="AG36" s="242"/>
    </row>
    <row r="37" spans="1:34" ht="18" customHeight="1">
      <c r="B37" s="207"/>
      <c r="C37" s="191"/>
    </row>
    <row r="38" spans="1:34" s="168" customFormat="1" ht="18" customHeight="1">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167"/>
      <c r="AC38" s="263"/>
      <c r="AD38" s="263"/>
      <c r="AE38" s="222"/>
      <c r="AF38" s="151"/>
      <c r="AG38" s="151"/>
      <c r="AH38" s="263"/>
    </row>
    <row r="39" spans="1:34" s="168" customFormat="1" ht="30.75" customHeight="1">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167"/>
      <c r="AC39" s="263"/>
      <c r="AD39" s="263"/>
      <c r="AE39" s="222"/>
      <c r="AF39" s="151"/>
      <c r="AG39" s="151"/>
      <c r="AH39" s="263"/>
    </row>
    <row r="40" spans="1:34" s="168" customFormat="1" ht="33" customHeight="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167"/>
      <c r="AC40" s="263"/>
      <c r="AD40" s="263"/>
      <c r="AE40" s="222"/>
      <c r="AF40" s="151"/>
      <c r="AG40" s="151"/>
      <c r="AH40" s="263"/>
    </row>
    <row r="41" spans="1:34" s="168" customFormat="1" ht="23.25"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167"/>
      <c r="AC41" s="263"/>
      <c r="AD41" s="263"/>
      <c r="AE41" s="222"/>
      <c r="AF41" s="151"/>
      <c r="AG41" s="151"/>
      <c r="AH41" s="263"/>
    </row>
    <row r="42" spans="1:34" s="168" customFormat="1" ht="30" customHeight="1">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167"/>
      <c r="AC42" s="263"/>
      <c r="AD42" s="263"/>
      <c r="AE42" s="222"/>
      <c r="AF42" s="151"/>
      <c r="AG42" s="151"/>
      <c r="AH42" s="263"/>
    </row>
    <row r="43" spans="1:34" s="168" customFormat="1" ht="30" customHeight="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167"/>
      <c r="AC43" s="263"/>
      <c r="AD43" s="263"/>
      <c r="AE43" s="222"/>
      <c r="AF43" s="151"/>
      <c r="AG43" s="151"/>
      <c r="AH43" s="263"/>
    </row>
    <row r="44" spans="1:34" s="168" customFormat="1" ht="30"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167"/>
      <c r="AC44" s="263"/>
      <c r="AD44" s="263"/>
      <c r="AE44" s="222"/>
      <c r="AF44" s="151"/>
      <c r="AG44" s="151"/>
      <c r="AH44" s="263"/>
    </row>
    <row r="45" spans="1:34" s="168" customFormat="1" ht="30"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167"/>
      <c r="AC45" s="263"/>
      <c r="AD45" s="263"/>
      <c r="AE45" s="222"/>
      <c r="AF45" s="151"/>
      <c r="AG45" s="151"/>
      <c r="AH45" s="263"/>
    </row>
    <row r="46" spans="1:34" s="168" customFormat="1" ht="30"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167"/>
      <c r="AC46" s="263"/>
      <c r="AD46" s="263"/>
      <c r="AE46" s="222"/>
      <c r="AF46" s="151"/>
      <c r="AG46" s="151"/>
      <c r="AH46" s="263"/>
    </row>
    <row r="47" spans="1:34" s="168" customFormat="1" ht="30" customHeight="1">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167"/>
      <c r="AC47" s="263"/>
      <c r="AD47" s="263"/>
      <c r="AE47" s="222"/>
      <c r="AF47" s="151"/>
      <c r="AG47" s="151"/>
      <c r="AH47" s="263"/>
    </row>
    <row r="48" spans="1:34" s="168" customFormat="1" ht="30" customHeight="1">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167"/>
      <c r="AC48" s="263"/>
      <c r="AD48" s="263"/>
      <c r="AE48" s="222"/>
      <c r="AF48" s="151"/>
      <c r="AG48" s="151"/>
      <c r="AH48" s="263"/>
    </row>
    <row r="49" spans="1:34" s="168" customFormat="1" ht="30" customHeight="1">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167"/>
      <c r="AC49" s="263"/>
      <c r="AD49" s="263"/>
      <c r="AE49" s="222"/>
      <c r="AF49" s="151"/>
      <c r="AG49" s="151"/>
      <c r="AH49" s="263"/>
    </row>
    <row r="50" spans="1:34" s="168" customFormat="1" ht="30" customHeight="1">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167"/>
      <c r="AC50" s="263"/>
      <c r="AD50" s="263"/>
      <c r="AE50" s="222"/>
      <c r="AF50" s="151"/>
      <c r="AG50" s="151"/>
      <c r="AH50" s="263"/>
    </row>
    <row r="51" spans="1:34" s="168" customFormat="1" ht="30"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167"/>
      <c r="AC51" s="263"/>
      <c r="AD51" s="263"/>
      <c r="AE51" s="222"/>
      <c r="AF51" s="151"/>
      <c r="AG51" s="151"/>
      <c r="AH51" s="263"/>
    </row>
    <row r="52" spans="1:34" s="168" customFormat="1" ht="30"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167"/>
      <c r="AC52" s="263"/>
      <c r="AD52" s="263"/>
      <c r="AE52" s="222"/>
      <c r="AF52" s="151"/>
      <c r="AG52" s="151"/>
      <c r="AH52" s="263"/>
    </row>
    <row r="53" spans="1:34" s="168" customFormat="1" ht="30"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167"/>
      <c r="AC53" s="263"/>
      <c r="AD53" s="263"/>
      <c r="AE53" s="222"/>
      <c r="AF53" s="151"/>
      <c r="AG53" s="151"/>
      <c r="AH53" s="263"/>
    </row>
    <row r="54" spans="1:34" s="168" customFormat="1" ht="30"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167"/>
      <c r="AC54" s="263"/>
      <c r="AD54" s="263"/>
      <c r="AE54" s="222"/>
      <c r="AF54" s="151"/>
      <c r="AG54" s="151"/>
      <c r="AH54" s="263"/>
    </row>
    <row r="55" spans="1:34" s="168" customFormat="1" ht="30"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167"/>
      <c r="AC55" s="263"/>
      <c r="AD55" s="263"/>
      <c r="AE55" s="222"/>
      <c r="AF55" s="151"/>
      <c r="AG55" s="151"/>
      <c r="AH55" s="263"/>
    </row>
    <row r="56" spans="1:34" s="168" customFormat="1" ht="30"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167"/>
      <c r="AC56" s="263"/>
      <c r="AD56" s="263"/>
      <c r="AE56" s="222"/>
      <c r="AF56" s="151"/>
      <c r="AG56" s="151"/>
      <c r="AH56" s="263"/>
    </row>
    <row r="57" spans="1:34" s="168" customFormat="1" ht="30"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167"/>
      <c r="AC57" s="263"/>
      <c r="AD57" s="263"/>
      <c r="AE57" s="222"/>
      <c r="AF57" s="151"/>
      <c r="AG57" s="151"/>
      <c r="AH57" s="263"/>
    </row>
    <row r="58" spans="1:34" s="168" customFormat="1" ht="30"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167"/>
      <c r="AC58" s="263"/>
      <c r="AD58" s="263"/>
      <c r="AE58" s="222"/>
      <c r="AF58" s="151"/>
      <c r="AG58" s="151"/>
      <c r="AH58" s="263"/>
    </row>
    <row r="59" spans="1:34" s="168" customFormat="1" ht="30"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167"/>
      <c r="AC59" s="263"/>
      <c r="AD59" s="263"/>
      <c r="AE59" s="222"/>
      <c r="AF59" s="151"/>
      <c r="AG59" s="151"/>
      <c r="AH59" s="263"/>
    </row>
    <row r="60" spans="1:34" s="168" customFormat="1" ht="30"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167"/>
      <c r="AC60" s="263"/>
      <c r="AD60" s="263"/>
      <c r="AE60" s="222"/>
      <c r="AF60" s="151"/>
      <c r="AG60" s="151"/>
      <c r="AH60" s="263"/>
    </row>
    <row r="61" spans="1:34" s="168" customFormat="1" ht="30"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167"/>
      <c r="AC61" s="263"/>
      <c r="AD61" s="263"/>
      <c r="AE61" s="222"/>
      <c r="AF61" s="151"/>
      <c r="AG61" s="151"/>
      <c r="AH61" s="263"/>
    </row>
    <row r="62" spans="1:34" s="168" customFormat="1" ht="9.75"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167"/>
      <c r="AC62" s="263"/>
      <c r="AD62" s="263"/>
      <c r="AE62" s="222"/>
      <c r="AF62" s="151"/>
      <c r="AG62" s="151"/>
      <c r="AH62" s="263"/>
    </row>
    <row r="63" spans="1:34" s="168" customFormat="1" ht="20.149999999999999"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167"/>
      <c r="AC63" s="263"/>
      <c r="AD63" s="263"/>
      <c r="AE63" s="222"/>
      <c r="AF63" s="151"/>
      <c r="AG63" s="151"/>
      <c r="AH63" s="263"/>
    </row>
    <row r="64" spans="1:34" s="168" customFormat="1" ht="20.149999999999999"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167"/>
      <c r="AC64" s="263"/>
      <c r="AD64" s="263"/>
      <c r="AE64" s="222"/>
      <c r="AF64" s="151"/>
      <c r="AG64" s="151"/>
      <c r="AH64" s="263"/>
    </row>
    <row r="65" spans="1:34" s="168" customFormat="1" ht="20.149999999999999" customHeight="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167"/>
      <c r="AC65" s="263"/>
      <c r="AD65" s="263"/>
      <c r="AE65" s="222"/>
      <c r="AF65" s="151"/>
      <c r="AG65" s="151"/>
      <c r="AH65" s="263"/>
    </row>
    <row r="66" spans="1:34" s="168" customFormat="1" ht="20.149999999999999" customHeight="1">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167"/>
      <c r="AC66" s="263"/>
      <c r="AD66" s="263"/>
      <c r="AE66" s="222"/>
      <c r="AF66" s="151"/>
      <c r="AG66" s="151"/>
      <c r="AH66" s="263"/>
    </row>
    <row r="67" spans="1:34" s="168" customFormat="1" ht="20.149999999999999"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167"/>
      <c r="AC67" s="263"/>
      <c r="AD67" s="263"/>
      <c r="AE67" s="222"/>
      <c r="AF67" s="151"/>
      <c r="AG67" s="151"/>
      <c r="AH67" s="263"/>
    </row>
    <row r="68" spans="1:34" s="168" customFormat="1" ht="20.149999999999999"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167"/>
      <c r="AC68" s="263"/>
      <c r="AD68" s="263"/>
      <c r="AE68" s="222"/>
      <c r="AF68" s="151"/>
      <c r="AG68" s="151"/>
      <c r="AH68" s="263"/>
    </row>
    <row r="69" spans="1:34" s="168" customFormat="1" ht="20.149999999999999"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167"/>
      <c r="AC69" s="263"/>
      <c r="AD69" s="263"/>
      <c r="AE69" s="222"/>
      <c r="AF69" s="151"/>
      <c r="AG69" s="151"/>
      <c r="AH69" s="263"/>
    </row>
    <row r="70" spans="1:34" s="168" customForma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167"/>
      <c r="AC70" s="263"/>
      <c r="AD70" s="263"/>
      <c r="AE70" s="222"/>
      <c r="AF70" s="151"/>
      <c r="AG70" s="151"/>
      <c r="AH70" s="263"/>
    </row>
    <row r="71" spans="1:34" s="168" customForma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167"/>
      <c r="AC71" s="263"/>
      <c r="AD71" s="263"/>
      <c r="AE71" s="222"/>
      <c r="AF71" s="151"/>
      <c r="AG71" s="151"/>
      <c r="AH71" s="263"/>
    </row>
    <row r="72" spans="1:34" s="168" customFormat="1">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167"/>
      <c r="AC72" s="263"/>
      <c r="AD72" s="263"/>
      <c r="AE72" s="222"/>
      <c r="AF72" s="151"/>
      <c r="AG72" s="151"/>
      <c r="AH72" s="263"/>
    </row>
  </sheetData>
  <sheetProtection formatCells="0" formatColumns="0" formatRows="0" selectLockedCells="1"/>
  <mergeCells count="130">
    <mergeCell ref="U1:Z1"/>
    <mergeCell ref="B8:C8"/>
    <mergeCell ref="D8:R8"/>
    <mergeCell ref="S8:T8"/>
    <mergeCell ref="U8:V8"/>
    <mergeCell ref="W8:Z8"/>
    <mergeCell ref="U9:U10"/>
    <mergeCell ref="V9:V10"/>
    <mergeCell ref="W9:W10"/>
    <mergeCell ref="X9:Y10"/>
    <mergeCell ref="Z9:Z10"/>
    <mergeCell ref="S9:S10"/>
    <mergeCell ref="T9:T10"/>
    <mergeCell ref="C5:Z5"/>
    <mergeCell ref="B11:C12"/>
    <mergeCell ref="D11:D12"/>
    <mergeCell ref="E11:E12"/>
    <mergeCell ref="F11:F12"/>
    <mergeCell ref="G11:G12"/>
    <mergeCell ref="O9:O10"/>
    <mergeCell ref="P9:P10"/>
    <mergeCell ref="Q9:Q10"/>
    <mergeCell ref="R9:R10"/>
    <mergeCell ref="I9:I10"/>
    <mergeCell ref="J9:J10"/>
    <mergeCell ref="K9:K10"/>
    <mergeCell ref="L9:L10"/>
    <mergeCell ref="M9:M10"/>
    <mergeCell ref="N9:N10"/>
    <mergeCell ref="B9:C10"/>
    <mergeCell ref="D9:D10"/>
    <mergeCell ref="E9:E10"/>
    <mergeCell ref="F9:F10"/>
    <mergeCell ref="G9:G10"/>
    <mergeCell ref="H9:H10"/>
    <mergeCell ref="Z11:Z12"/>
    <mergeCell ref="N11:N12"/>
    <mergeCell ref="O11:O12"/>
    <mergeCell ref="P11:P12"/>
    <mergeCell ref="Q11:Q12"/>
    <mergeCell ref="R11:R12"/>
    <mergeCell ref="S11:S12"/>
    <mergeCell ref="H11:H12"/>
    <mergeCell ref="I11:I12"/>
    <mergeCell ref="J11:J12"/>
    <mergeCell ref="K11:K12"/>
    <mergeCell ref="L11:L12"/>
    <mergeCell ref="M11:M12"/>
    <mergeCell ref="E13:E14"/>
    <mergeCell ref="F13:F14"/>
    <mergeCell ref="G13:G14"/>
    <mergeCell ref="H13:H14"/>
    <mergeCell ref="T11:T12"/>
    <mergeCell ref="U11:U12"/>
    <mergeCell ref="V11:V12"/>
    <mergeCell ref="W11:W12"/>
    <mergeCell ref="X11:Y12"/>
    <mergeCell ref="U13:U14"/>
    <mergeCell ref="V13:V14"/>
    <mergeCell ref="W13:W14"/>
    <mergeCell ref="X13:Y14"/>
    <mergeCell ref="Z13:Z14"/>
    <mergeCell ref="B15:C16"/>
    <mergeCell ref="D15:D16"/>
    <mergeCell ref="E15:E16"/>
    <mergeCell ref="F15:F16"/>
    <mergeCell ref="G15:G16"/>
    <mergeCell ref="O13:O14"/>
    <mergeCell ref="P13:P14"/>
    <mergeCell ref="Q13:Q14"/>
    <mergeCell ref="R13:R14"/>
    <mergeCell ref="S13:S14"/>
    <mergeCell ref="T13:T14"/>
    <mergeCell ref="I13:I14"/>
    <mergeCell ref="J13:J14"/>
    <mergeCell ref="K13:K14"/>
    <mergeCell ref="L13:L14"/>
    <mergeCell ref="M13:M14"/>
    <mergeCell ref="N13:N14"/>
    <mergeCell ref="B13:C14"/>
    <mergeCell ref="D13:D14"/>
    <mergeCell ref="U15:U16"/>
    <mergeCell ref="V15:V16"/>
    <mergeCell ref="W15:W16"/>
    <mergeCell ref="X15:Y16"/>
    <mergeCell ref="Z15:Z16"/>
    <mergeCell ref="N15:N16"/>
    <mergeCell ref="O15:O16"/>
    <mergeCell ref="P15:P16"/>
    <mergeCell ref="Q15:Q16"/>
    <mergeCell ref="R15:R16"/>
    <mergeCell ref="S15:S16"/>
    <mergeCell ref="M17:M18"/>
    <mergeCell ref="N17:N18"/>
    <mergeCell ref="Z17:Z18"/>
    <mergeCell ref="E17:E18"/>
    <mergeCell ref="F17:F18"/>
    <mergeCell ref="G17:G18"/>
    <mergeCell ref="H17:H18"/>
    <mergeCell ref="T15:T16"/>
    <mergeCell ref="H15:H16"/>
    <mergeCell ref="I15:I16"/>
    <mergeCell ref="J15:J16"/>
    <mergeCell ref="K15:K16"/>
    <mergeCell ref="L15:L16"/>
    <mergeCell ref="M15:M16"/>
    <mergeCell ref="B22:D24"/>
    <mergeCell ref="E23:F23"/>
    <mergeCell ref="L24:M24"/>
    <mergeCell ref="B25:D27"/>
    <mergeCell ref="E26:F26"/>
    <mergeCell ref="U17:U18"/>
    <mergeCell ref="V17:V18"/>
    <mergeCell ref="W17:W18"/>
    <mergeCell ref="X17:Y18"/>
    <mergeCell ref="B19:E19"/>
    <mergeCell ref="O19:T19"/>
    <mergeCell ref="X19:Y19"/>
    <mergeCell ref="O17:O18"/>
    <mergeCell ref="P17:P18"/>
    <mergeCell ref="Q17:Q18"/>
    <mergeCell ref="R17:R18"/>
    <mergeCell ref="S17:S18"/>
    <mergeCell ref="T17:T18"/>
    <mergeCell ref="I17:I18"/>
    <mergeCell ref="J17:J18"/>
    <mergeCell ref="K17:K18"/>
    <mergeCell ref="L17:L18"/>
    <mergeCell ref="B17:C18"/>
    <mergeCell ref="D17:D18"/>
  </mergeCells>
  <phoneticPr fontId="12"/>
  <conditionalFormatting sqref="B5">
    <cfRule type="expression" dxfId="19" priority="3">
      <formula>$AD$3&lt;&gt;1</formula>
    </cfRule>
  </conditionalFormatting>
  <conditionalFormatting sqref="E9 G9 I9">
    <cfRule type="containsBlanks" dxfId="18" priority="25">
      <formula>LEN(TRIM(E9))=0</formula>
    </cfRule>
  </conditionalFormatting>
  <conditionalFormatting sqref="E11 G11 I11">
    <cfRule type="containsBlanks" dxfId="17" priority="23">
      <formula>LEN(TRIM(E11))=0</formula>
    </cfRule>
  </conditionalFormatting>
  <conditionalFormatting sqref="E13 G13 I13">
    <cfRule type="containsBlanks" dxfId="16" priority="21">
      <formula>LEN(TRIM(E13))=0</formula>
    </cfRule>
  </conditionalFormatting>
  <conditionalFormatting sqref="E15 G15 I15">
    <cfRule type="containsBlanks" dxfId="15" priority="19">
      <formula>LEN(TRIM(E15))=0</formula>
    </cfRule>
  </conditionalFormatting>
  <conditionalFormatting sqref="E17 G17 I17">
    <cfRule type="containsBlanks" dxfId="14" priority="17">
      <formula>LEN(TRIM(E17))=0</formula>
    </cfRule>
  </conditionalFormatting>
  <conditionalFormatting sqref="E23">
    <cfRule type="expression" dxfId="13" priority="2">
      <formula>COUNTIF($AD$20:$AE$20,FALSE)=2</formula>
    </cfRule>
  </conditionalFormatting>
  <conditionalFormatting sqref="E26">
    <cfRule type="expression" dxfId="12" priority="1">
      <formula>COUNTIF($AD$20:$AE$20,FALSE)=2</formula>
    </cfRule>
  </conditionalFormatting>
  <conditionalFormatting sqref="I19 K19 M19">
    <cfRule type="expression" dxfId="11" priority="15">
      <formula>I19=""</formula>
    </cfRule>
  </conditionalFormatting>
  <conditionalFormatting sqref="M9 O9 Q9">
    <cfRule type="containsBlanks" dxfId="10" priority="24">
      <formula>LEN(TRIM(M9))=0</formula>
    </cfRule>
  </conditionalFormatting>
  <conditionalFormatting sqref="M11 O11 Q11">
    <cfRule type="containsBlanks" dxfId="9" priority="22">
      <formula>LEN(TRIM(M11))=0</formula>
    </cfRule>
  </conditionalFormatting>
  <conditionalFormatting sqref="M13 O13 Q13">
    <cfRule type="containsBlanks" dxfId="8" priority="20">
      <formula>LEN(TRIM(M13))=0</formula>
    </cfRule>
  </conditionalFormatting>
  <conditionalFormatting sqref="M15 O15 Q15">
    <cfRule type="containsBlanks" dxfId="7" priority="18">
      <formula>LEN(TRIM(M15))=0</formula>
    </cfRule>
  </conditionalFormatting>
  <conditionalFormatting sqref="M17 O17 Q17">
    <cfRule type="containsBlanks" dxfId="6" priority="16">
      <formula>LEN(TRIM(M17))=0</formula>
    </cfRule>
  </conditionalFormatting>
  <conditionalFormatting sqref="U9">
    <cfRule type="expression" dxfId="5" priority="13">
      <formula>U9=""</formula>
    </cfRule>
  </conditionalFormatting>
  <conditionalFormatting sqref="U11">
    <cfRule type="expression" dxfId="4" priority="7">
      <formula>U11=""</formula>
    </cfRule>
  </conditionalFormatting>
  <conditionalFormatting sqref="U13">
    <cfRule type="expression" dxfId="3" priority="10">
      <formula>U13=""</formula>
    </cfRule>
  </conditionalFormatting>
  <conditionalFormatting sqref="U15">
    <cfRule type="expression" dxfId="2" priority="11">
      <formula>U15=""</formula>
    </cfRule>
  </conditionalFormatting>
  <conditionalFormatting sqref="U17">
    <cfRule type="expression" dxfId="1" priority="12">
      <formula>U17=""</formula>
    </cfRule>
  </conditionalFormatting>
  <conditionalFormatting sqref="W19">
    <cfRule type="expression" dxfId="0" priority="14">
      <formula>$X$39&lt;15</formula>
    </cfRule>
  </conditionalFormatting>
  <pageMargins left="0.70866141732283472" right="0.70866141732283472" top="0.43307086614173229" bottom="0.74803149606299213" header="0.31496062992125984" footer="0.31496062992125984"/>
  <pageSetup paperSize="9" scale="85" orientation="portrait" blackAndWhite="1"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2194" r:id="rId4" name="Check Box 2">
              <controlPr defaultSize="0" autoFill="0" autoLine="0" autoPict="0">
                <anchor moveWithCells="1">
                  <from>
                    <xdr:col>1</xdr:col>
                    <xdr:colOff>50800</xdr:colOff>
                    <xdr:row>4</xdr:row>
                    <xdr:rowOff>50800</xdr:rowOff>
                  </from>
                  <to>
                    <xdr:col>1</xdr:col>
                    <xdr:colOff>298450</xdr:colOff>
                    <xdr:row>4</xdr:row>
                    <xdr:rowOff>298450</xdr:rowOff>
                  </to>
                </anchor>
              </controlPr>
            </control>
          </mc:Choice>
        </mc:AlternateContent>
        <mc:AlternateContent xmlns:mc="http://schemas.openxmlformats.org/markup-compatibility/2006">
          <mc:Choice Requires="x14">
            <control shapeId="392210" r:id="rId5" name="Check Box 18">
              <controlPr defaultSize="0" autoFill="0" autoLine="0" autoPict="0">
                <anchor moveWithCells="1">
                  <from>
                    <xdr:col>5</xdr:col>
                    <xdr:colOff>50800</xdr:colOff>
                    <xdr:row>22</xdr:row>
                    <xdr:rowOff>127000</xdr:rowOff>
                  </from>
                  <to>
                    <xdr:col>5</xdr:col>
                    <xdr:colOff>222250</xdr:colOff>
                    <xdr:row>22</xdr:row>
                    <xdr:rowOff>285750</xdr:rowOff>
                  </to>
                </anchor>
              </controlPr>
            </control>
          </mc:Choice>
        </mc:AlternateContent>
        <mc:AlternateContent xmlns:mc="http://schemas.openxmlformats.org/markup-compatibility/2006">
          <mc:Choice Requires="x14">
            <control shapeId="392211" r:id="rId6" name="Check Box 19">
              <controlPr defaultSize="0" autoFill="0" autoLine="0" autoPict="0">
                <anchor moveWithCells="1">
                  <from>
                    <xdr:col>5</xdr:col>
                    <xdr:colOff>38100</xdr:colOff>
                    <xdr:row>25</xdr:row>
                    <xdr:rowOff>133350</xdr:rowOff>
                  </from>
                  <to>
                    <xdr:col>5</xdr:col>
                    <xdr:colOff>203200</xdr:colOff>
                    <xdr:row>25</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加算①</vt:lpstr>
      <vt:lpstr>加算②</vt:lpstr>
      <vt:lpstr>育業応援プランシート</vt:lpstr>
      <vt:lpstr>加算③</vt:lpstr>
      <vt:lpstr>加算④</vt:lpstr>
      <vt:lpstr>加算⑤</vt:lpstr>
      <vt:lpstr>加算⑥</vt:lpstr>
      <vt:lpstr>加算⑦</vt:lpstr>
      <vt:lpstr>加算⑦調整中</vt:lpstr>
      <vt:lpstr>入力規則</vt:lpstr>
      <vt:lpstr>育業応援プランシート!Print_Area</vt:lpstr>
      <vt:lpstr>加算①!Print_Area</vt:lpstr>
      <vt:lpstr>加算②!Print_Area</vt:lpstr>
      <vt:lpstr>加算③!Print_Area</vt:lpstr>
      <vt:lpstr>加算④!Print_Area</vt:lpstr>
      <vt:lpstr>加算⑤!Print_Area</vt:lpstr>
      <vt:lpstr>加算⑥!Print_Area</vt:lpstr>
      <vt:lpstr>加算⑦!Print_Area</vt:lpstr>
      <vt:lpstr>加算⑦調整中!Print_Area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2026-06-05T04:09:38Z</dcterms:created>
  <dcterms:modified xsi:type="dcterms:W3CDTF">2026-06-05T06:58:53Z</dcterms:modified>
</cp:coreProperties>
</file>