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7.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5.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omments3.xml" ContentType="application/vnd.openxmlformats-officedocument.spreadsheetml.comments+xml"/>
  <Override PartName="/xl/drawings/drawing6.xml" ContentType="application/vnd.openxmlformats-officedocument.drawing+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omments6.xml" ContentType="application/vnd.openxmlformats-officedocument.spreadsheetml.comments+xml"/>
  <Override PartName="/xl/drawings/drawing9.xml" ContentType="application/vnd.openxmlformats-officedocument.drawing+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omments7.xml" ContentType="application/vnd.openxmlformats-officedocument.spreadsheetml.comments+xml"/>
  <Override PartName="/xl/drawings/drawing10.xml" ContentType="application/vnd.openxmlformats-officedocument.drawing+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omments8.xml" ContentType="application/vnd.openxmlformats-officedocument.spreadsheetml.comments+xml"/>
  <Override PartName="/xl/drawings/drawing11.xml" ContentType="application/vnd.openxmlformats-officedocument.drawing+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omments9.xml" ContentType="application/vnd.openxmlformats-officedocument.spreadsheetml.comments+xml"/>
  <Override PartName="/xl/drawings/drawing12.xml" ContentType="application/vnd.openxmlformats-officedocument.drawing+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omments10.xml" ContentType="application/vnd.openxmlformats-officedocument.spreadsheetml.comments+xml"/>
  <Override PartName="/xl/drawings/drawing13.xml" ContentType="application/vnd.openxmlformats-officedocument.drawing+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omments11.xml" ContentType="application/vnd.openxmlformats-officedocument.spreadsheetml.comments+xml"/>
  <Override PartName="/xl/drawings/drawing14.xml" ContentType="application/vnd.openxmlformats-officedocument.drawing+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omments12.xml" ContentType="application/vnd.openxmlformats-officedocument.spreadsheetml.comments+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4D798088-C029-4B68-BB42-08F6BC758B86}" xr6:coauthVersionLast="47" xr6:coauthVersionMax="47" xr10:uidLastSave="{00000000-0000-0000-0000-000000000000}"/>
  <bookViews>
    <workbookView xWindow="1215" yWindow="345" windowWidth="27570" windowHeight="14955" tabRatio="786" xr2:uid="{00000000-000D-0000-FFFF-FFFF00000000}"/>
  </bookViews>
  <sheets>
    <sheet name="申１" sheetId="54" r:id="rId1"/>
    <sheet name="申２" sheetId="47" r:id="rId2"/>
    <sheet name="申３" sheetId="25" r:id="rId3"/>
    <sheet name="申４" sheetId="39" r:id="rId4"/>
    <sheet name="申５ " sheetId="45" r:id="rId5"/>
    <sheet name="申６" sheetId="48" r:id="rId6"/>
    <sheet name="申7" sheetId="42" r:id="rId7"/>
    <sheet name="事業所一覧 " sheetId="30" r:id="rId8"/>
    <sheet name="委任状" sheetId="59" r:id="rId9"/>
    <sheet name="加算①" sheetId="49" r:id="rId10"/>
    <sheet name="加算②" sheetId="50" r:id="rId11"/>
    <sheet name="介護休業応援プランシート" sheetId="51" r:id="rId12"/>
    <sheet name="加算③" sheetId="60" r:id="rId13"/>
    <sheet name="加算④" sheetId="63" r:id="rId14"/>
    <sheet name="入力規則" sheetId="55" state="hidden" r:id="rId15"/>
  </sheets>
  <definedNames>
    <definedName name="_xlnm.Print_Area" localSheetId="8">委任状!$A$1:$U$48</definedName>
    <definedName name="_xlnm.Print_Area" localSheetId="9">加算①!$A$1:$T$25</definedName>
    <definedName name="_xlnm.Print_Area" localSheetId="10">加算②!$A$1:$AA$44</definedName>
    <definedName name="_xlnm.Print_Area" localSheetId="12">加算③!$A$1:$AH$32</definedName>
    <definedName name="_xlnm.Print_Area" localSheetId="13">加算④!$A$1:$AA$32</definedName>
    <definedName name="_xlnm.Print_Area" localSheetId="7">'事業所一覧 '!$A$1:$X$49</definedName>
    <definedName name="_xlnm.Print_Area" localSheetId="0">申１!$A$1:$Y$39</definedName>
    <definedName name="_xlnm.Print_Area" localSheetId="1">申２!$A$1:$Z$39</definedName>
    <definedName name="_xlnm.Print_Area" localSheetId="2">申３!$A$1:$U$31</definedName>
    <definedName name="_xlnm.Print_Area" localSheetId="3">申４!$A$1:$Z$28</definedName>
    <definedName name="_xlnm.Print_Area" localSheetId="4">'申５ '!$A$1:$AG$51</definedName>
    <definedName name="_xlnm.Print_Area" localSheetId="5">申６!$A$1:$X$22</definedName>
    <definedName name="_xlnm.Print_Area" localSheetId="6">申7!$A$1:$AJ$54</definedName>
    <definedName name="_xlnm.Print_Area" localSheetId="14">入力規則!$F:$V</definedName>
    <definedName name="介護加算Ｒ８">入力規則!$M$8:$O$13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2" i="63" l="1"/>
  <c r="AB11" i="63"/>
  <c r="AB10" i="63"/>
  <c r="AB9" i="63"/>
  <c r="AH18" i="45"/>
  <c r="T3" i="59"/>
  <c r="R3" i="59"/>
  <c r="P3" i="59"/>
  <c r="AD16" i="63" l="1"/>
  <c r="AD15" i="63"/>
  <c r="AD14" i="63"/>
  <c r="AD13" i="63"/>
  <c r="AC16" i="63"/>
  <c r="AC15" i="63"/>
  <c r="AC14" i="63"/>
  <c r="AC13" i="63"/>
  <c r="AD12" i="63"/>
  <c r="AD11" i="63"/>
  <c r="AD10" i="63"/>
  <c r="AC12" i="63"/>
  <c r="AC11" i="63"/>
  <c r="AC10" i="63"/>
  <c r="AD9" i="63"/>
  <c r="AC9" i="63"/>
  <c r="AD27" i="63"/>
  <c r="AB27" i="63" s="1"/>
  <c r="AD8" i="63"/>
  <c r="AD7" i="63"/>
  <c r="D4" i="63"/>
  <c r="X1" i="63"/>
  <c r="AI56" i="51"/>
  <c r="N15" i="59"/>
  <c r="N14" i="59"/>
  <c r="N12" i="59"/>
  <c r="O11" i="59"/>
  <c r="N10" i="59"/>
  <c r="AE12" i="63" l="1"/>
  <c r="AE11" i="63"/>
  <c r="AE10" i="63"/>
  <c r="AE9" i="63"/>
  <c r="AD17" i="63"/>
  <c r="X17" i="63" l="1"/>
  <c r="AB17" i="63" s="1"/>
  <c r="H4" i="60" l="1"/>
  <c r="AE1" i="60"/>
  <c r="AK28" i="60"/>
  <c r="AI28" i="60" s="1"/>
  <c r="AL26" i="60"/>
  <c r="AK23" i="60"/>
  <c r="AI23" i="60" s="1"/>
  <c r="AL21" i="60"/>
  <c r="AK18" i="60"/>
  <c r="AI18" i="60" s="1"/>
  <c r="AL16" i="60"/>
  <c r="AK12" i="60"/>
  <c r="AI12" i="60" s="1"/>
  <c r="AL10" i="60"/>
  <c r="AN8" i="60"/>
  <c r="AN7" i="60"/>
  <c r="AI8" i="60" l="1"/>
  <c r="AL4" i="60"/>
  <c r="AC26" i="50" l="1"/>
  <c r="AB26" i="50" s="1"/>
  <c r="Q2" i="54" l="1"/>
  <c r="D48" i="42" l="1"/>
  <c r="U14" i="50"/>
  <c r="AH48" i="42" l="1"/>
  <c r="AB48" i="42"/>
  <c r="V48" i="42"/>
  <c r="J48" i="42"/>
  <c r="P48" i="42"/>
  <c r="Z102" i="51" l="1"/>
  <c r="Z2" i="51"/>
  <c r="AI1" i="51"/>
  <c r="D4" i="50"/>
  <c r="AA1" i="50"/>
  <c r="D4" i="49"/>
  <c r="T1" i="49"/>
  <c r="B22" i="30"/>
  <c r="P5" i="30"/>
  <c r="V3" i="30"/>
  <c r="T3" i="30"/>
  <c r="R3" i="30"/>
  <c r="X1" i="30"/>
  <c r="AJ1" i="42"/>
  <c r="X1" i="48"/>
  <c r="AG1" i="45"/>
  <c r="Z1" i="39"/>
  <c r="R1" i="25"/>
  <c r="Z1" i="47"/>
  <c r="I34" i="54" l="1"/>
  <c r="Z34" i="54" s="1"/>
  <c r="AC30" i="54"/>
  <c r="AC29" i="54"/>
  <c r="AC28" i="54"/>
  <c r="AC27" i="54"/>
  <c r="AC31" i="54" l="1"/>
  <c r="AC26" i="54" s="1"/>
  <c r="S22" i="54" s="1"/>
  <c r="D22" i="54" s="1"/>
  <c r="Z2" i="42"/>
  <c r="P2" i="48"/>
  <c r="S2" i="45"/>
  <c r="W2" i="39"/>
  <c r="N2" i="25"/>
  <c r="S2" i="47"/>
  <c r="AC22" i="54" l="1"/>
  <c r="AI101" i="51"/>
  <c r="AI55" i="51"/>
  <c r="I4" i="51" l="1"/>
  <c r="I104" i="51" s="1"/>
  <c r="AB40" i="50"/>
  <c r="Z16" i="50"/>
  <c r="W16" i="50"/>
  <c r="U16" i="50"/>
  <c r="P16" i="50"/>
  <c r="M16" i="50"/>
  <c r="K16" i="50"/>
  <c r="Z15" i="50"/>
  <c r="W15" i="50"/>
  <c r="U15" i="50"/>
  <c r="P15" i="50"/>
  <c r="M15" i="50"/>
  <c r="K15" i="50"/>
  <c r="Z14" i="50"/>
  <c r="W14" i="50"/>
  <c r="P14" i="50"/>
  <c r="M14" i="50"/>
  <c r="K14" i="50"/>
  <c r="Z13" i="50"/>
  <c r="W13" i="50"/>
  <c r="U13" i="50"/>
  <c r="P13" i="50" l="1"/>
  <c r="M13" i="50"/>
  <c r="K13" i="50"/>
  <c r="U12" i="50"/>
  <c r="U11" i="50"/>
  <c r="U10" i="50"/>
  <c r="S12" i="50"/>
  <c r="S11" i="50"/>
  <c r="S10" i="50"/>
  <c r="Q12" i="50"/>
  <c r="Q11" i="50"/>
  <c r="Q10" i="50"/>
  <c r="I12" i="50"/>
  <c r="K12" i="50"/>
  <c r="K11" i="50"/>
  <c r="K10" i="50"/>
  <c r="K9" i="50"/>
  <c r="I11" i="50"/>
  <c r="I10" i="50"/>
  <c r="G12" i="50"/>
  <c r="G11" i="50"/>
  <c r="G10" i="50"/>
  <c r="U9" i="50"/>
  <c r="S9" i="50"/>
  <c r="Q9" i="50"/>
  <c r="I9" i="50"/>
  <c r="G9" i="50"/>
  <c r="AC15" i="47" l="1"/>
  <c r="AB15" i="47"/>
  <c r="E8" i="50"/>
  <c r="E7" i="50"/>
  <c r="A1" i="50"/>
  <c r="AB27" i="50"/>
  <c r="W21" i="49"/>
  <c r="U21" i="49" s="1"/>
  <c r="U7" i="49"/>
  <c r="S15" i="47" l="1"/>
  <c r="X21" i="49"/>
  <c r="X15" i="47" l="1"/>
  <c r="Y9" i="50"/>
  <c r="Y4" i="48"/>
  <c r="AC27" i="47" l="1"/>
  <c r="AB27" i="47"/>
  <c r="AD25" i="47"/>
  <c r="AC25" i="47"/>
  <c r="AB25" i="47"/>
  <c r="AD23" i="47"/>
  <c r="AC23" i="47"/>
  <c r="AB23" i="47"/>
  <c r="AC21" i="47"/>
  <c r="AB21" i="47"/>
  <c r="AC19" i="47"/>
  <c r="AB19" i="47"/>
  <c r="AC17" i="47"/>
  <c r="AB17" i="47"/>
  <c r="AH20" i="45"/>
  <c r="AH9" i="45"/>
  <c r="S17" i="47" l="1"/>
  <c r="Y10" i="50" s="1"/>
  <c r="AA21" i="47"/>
  <c r="S21" i="47"/>
  <c r="AA19" i="47"/>
  <c r="S19" i="47"/>
  <c r="AD29" i="47"/>
  <c r="AF29" i="47" s="1"/>
  <c r="AA17" i="47"/>
  <c r="X27" i="47"/>
  <c r="X19" i="47" l="1"/>
  <c r="Y11" i="50"/>
  <c r="X21" i="47"/>
  <c r="Y12" i="50"/>
  <c r="X17" i="47"/>
  <c r="H29" i="47"/>
  <c r="L29" i="47"/>
  <c r="AA27" i="47" s="1"/>
  <c r="J29" i="47"/>
  <c r="AF17" i="42"/>
  <c r="AH17" i="42" s="1"/>
  <c r="Z17" i="42"/>
  <c r="AB17" i="42" s="1"/>
  <c r="T17" i="42"/>
  <c r="V17" i="42" s="1"/>
  <c r="N17" i="42"/>
  <c r="P17" i="42" s="1"/>
  <c r="H17" i="42"/>
  <c r="J17" i="42" s="1"/>
  <c r="B17" i="42"/>
  <c r="D17" i="42" s="1"/>
  <c r="X29" i="47" l="1"/>
  <c r="AA29" i="47" s="1"/>
  <c r="AB30" i="47"/>
  <c r="H18" i="42"/>
  <c r="J18" i="42" s="1"/>
  <c r="T18" i="42"/>
  <c r="N18" i="42"/>
  <c r="Z18" i="42"/>
  <c r="AF18" i="42"/>
  <c r="B18" i="42"/>
  <c r="H19" i="42" l="1"/>
  <c r="J19" i="42" s="1"/>
  <c r="AH18" i="42"/>
  <c r="AF19" i="42"/>
  <c r="AB18" i="42"/>
  <c r="Z19" i="42"/>
  <c r="V18" i="42"/>
  <c r="T19" i="42"/>
  <c r="D18" i="42"/>
  <c r="B19" i="42"/>
  <c r="N19" i="42"/>
  <c r="P18" i="42"/>
  <c r="H20" i="42" l="1"/>
  <c r="J20" i="42" s="1"/>
  <c r="AH19" i="42"/>
  <c r="AF20" i="42"/>
  <c r="D19" i="42"/>
  <c r="B20" i="42"/>
  <c r="P19" i="42"/>
  <c r="N20" i="42"/>
  <c r="V19" i="42"/>
  <c r="T20" i="42"/>
  <c r="AB19" i="42"/>
  <c r="Z20" i="42"/>
  <c r="H21" i="42" l="1"/>
  <c r="J21" i="42" s="1"/>
  <c r="N21" i="42"/>
  <c r="P20" i="42"/>
  <c r="AB20" i="42"/>
  <c r="Z21" i="42"/>
  <c r="V20" i="42"/>
  <c r="T21" i="42"/>
  <c r="D20" i="42"/>
  <c r="B21" i="42"/>
  <c r="AH20" i="42"/>
  <c r="AF21" i="42"/>
  <c r="H22" i="42" l="1"/>
  <c r="J22" i="42" s="1"/>
  <c r="P21" i="42"/>
  <c r="N22" i="42"/>
  <c r="V21" i="42"/>
  <c r="T22" i="42"/>
  <c r="AB21" i="42"/>
  <c r="Z22" i="42"/>
  <c r="AH21" i="42"/>
  <c r="AF22" i="42"/>
  <c r="D21" i="42"/>
  <c r="B22" i="42"/>
  <c r="H23" i="42" l="1"/>
  <c r="J23" i="42" s="1"/>
  <c r="D22" i="42"/>
  <c r="B23" i="42"/>
  <c r="AH22" i="42"/>
  <c r="AF23" i="42"/>
  <c r="AB22" i="42"/>
  <c r="Z23" i="42"/>
  <c r="V22" i="42"/>
  <c r="T23" i="42"/>
  <c r="N23" i="42"/>
  <c r="P22" i="42"/>
  <c r="H24" i="42" l="1"/>
  <c r="J24" i="42" s="1"/>
  <c r="AH23" i="42"/>
  <c r="AF24" i="42"/>
  <c r="D23" i="42"/>
  <c r="B24" i="42"/>
  <c r="P23" i="42"/>
  <c r="N24" i="42"/>
  <c r="V23" i="42"/>
  <c r="T24" i="42"/>
  <c r="AB23" i="42"/>
  <c r="Z24" i="42"/>
  <c r="H25" i="42" l="1"/>
  <c r="H26" i="42" s="1"/>
  <c r="AH24" i="42"/>
  <c r="AF25" i="42"/>
  <c r="V24" i="42"/>
  <c r="T25" i="42"/>
  <c r="N25" i="42"/>
  <c r="P24" i="42"/>
  <c r="AB24" i="42"/>
  <c r="Z25" i="42"/>
  <c r="D24" i="42"/>
  <c r="B25" i="42"/>
  <c r="J25" i="42" l="1"/>
  <c r="H27" i="42"/>
  <c r="J26" i="42"/>
  <c r="D25" i="42"/>
  <c r="B26" i="42"/>
  <c r="AB25" i="42"/>
  <c r="Z26" i="42"/>
  <c r="P25" i="42"/>
  <c r="N26" i="42"/>
  <c r="V25" i="42"/>
  <c r="T26" i="42"/>
  <c r="AH25" i="42"/>
  <c r="AF26" i="42"/>
  <c r="N27" i="42" l="1"/>
  <c r="P26" i="42"/>
  <c r="D26" i="42"/>
  <c r="B27" i="42"/>
  <c r="AH26" i="42"/>
  <c r="AF27" i="42"/>
  <c r="V26" i="42"/>
  <c r="T27" i="42"/>
  <c r="AB26" i="42"/>
  <c r="Z27" i="42"/>
  <c r="H28" i="42"/>
  <c r="J27" i="42"/>
  <c r="V27" i="42" l="1"/>
  <c r="T28" i="42"/>
  <c r="D27" i="42"/>
  <c r="B28" i="42"/>
  <c r="AB27" i="42"/>
  <c r="Z28" i="42"/>
  <c r="P27" i="42"/>
  <c r="N28" i="42"/>
  <c r="J28" i="42"/>
  <c r="H29" i="42"/>
  <c r="AH27" i="42"/>
  <c r="AF28" i="42"/>
  <c r="AB28" i="42" l="1"/>
  <c r="Z29" i="42"/>
  <c r="D28" i="42"/>
  <c r="B29" i="42"/>
  <c r="AH28" i="42"/>
  <c r="AF29" i="42"/>
  <c r="H30" i="42"/>
  <c r="J29" i="42"/>
  <c r="N29" i="42"/>
  <c r="P28" i="42"/>
  <c r="V28" i="42"/>
  <c r="T29" i="42"/>
  <c r="V29" i="42" l="1"/>
  <c r="T30" i="42"/>
  <c r="P29" i="42"/>
  <c r="N30" i="42"/>
  <c r="H31" i="42"/>
  <c r="J30" i="42"/>
  <c r="AH29" i="42"/>
  <c r="AF30" i="42"/>
  <c r="D29" i="42"/>
  <c r="B30" i="42"/>
  <c r="AB29" i="42"/>
  <c r="Z30" i="42"/>
  <c r="H32" i="42" l="1"/>
  <c r="J31" i="42"/>
  <c r="AB30" i="42"/>
  <c r="Z31" i="42"/>
  <c r="AH30" i="42"/>
  <c r="AF31" i="42"/>
  <c r="N31" i="42"/>
  <c r="P30" i="42"/>
  <c r="D30" i="42"/>
  <c r="B31" i="42"/>
  <c r="V30" i="42"/>
  <c r="T31" i="42"/>
  <c r="N32" i="42" l="1"/>
  <c r="P31" i="42"/>
  <c r="AH31" i="42"/>
  <c r="AF32" i="42"/>
  <c r="D31" i="42"/>
  <c r="B32" i="42"/>
  <c r="AB31" i="42"/>
  <c r="Z32" i="42"/>
  <c r="V31" i="42"/>
  <c r="T32" i="42"/>
  <c r="T33" i="42" s="1"/>
  <c r="V33" i="42" s="1"/>
  <c r="H33" i="42"/>
  <c r="J32" i="42"/>
  <c r="P32" i="42" l="1"/>
  <c r="N33" i="42"/>
  <c r="V32" i="42"/>
  <c r="D32" i="42"/>
  <c r="B33" i="42"/>
  <c r="AH32" i="42"/>
  <c r="AF33" i="42"/>
  <c r="H34" i="42"/>
  <c r="J33" i="42"/>
  <c r="AB32" i="42"/>
  <c r="Z33" i="42"/>
  <c r="AB33" i="42" l="1"/>
  <c r="Z34" i="42"/>
  <c r="AH33" i="42"/>
  <c r="AF34" i="42"/>
  <c r="D33" i="42"/>
  <c r="B34" i="42"/>
  <c r="T34" i="42"/>
  <c r="J34" i="42"/>
  <c r="H35" i="42"/>
  <c r="N34" i="42"/>
  <c r="P33" i="42"/>
  <c r="N35" i="42" l="1"/>
  <c r="P34" i="42"/>
  <c r="D34" i="42"/>
  <c r="B35" i="42"/>
  <c r="H36" i="42"/>
  <c r="J35" i="42"/>
  <c r="AH34" i="42"/>
  <c r="AF35" i="42"/>
  <c r="V34" i="42"/>
  <c r="T35" i="42"/>
  <c r="AB34" i="42"/>
  <c r="Z35" i="42"/>
  <c r="AH35" i="42" l="1"/>
  <c r="AF36" i="42"/>
  <c r="AB35" i="42"/>
  <c r="Z36" i="42"/>
  <c r="V35" i="42"/>
  <c r="T36" i="42"/>
  <c r="H37" i="42"/>
  <c r="J36" i="42"/>
  <c r="D35" i="42"/>
  <c r="B36" i="42"/>
  <c r="N36" i="42"/>
  <c r="P35" i="42"/>
  <c r="J37" i="42" l="1"/>
  <c r="H38" i="42"/>
  <c r="V36" i="42"/>
  <c r="T37" i="42"/>
  <c r="AB36" i="42"/>
  <c r="Z37" i="42"/>
  <c r="D36" i="42"/>
  <c r="B37" i="42"/>
  <c r="AH36" i="42"/>
  <c r="AF37" i="42"/>
  <c r="P36" i="42"/>
  <c r="N37" i="42"/>
  <c r="D37" i="42" l="1"/>
  <c r="B38" i="42"/>
  <c r="AB37" i="42"/>
  <c r="Z38" i="42"/>
  <c r="N38" i="42"/>
  <c r="P37" i="42"/>
  <c r="V37" i="42"/>
  <c r="T38" i="42"/>
  <c r="AH37" i="42"/>
  <c r="AF38" i="42"/>
  <c r="H39" i="42"/>
  <c r="J38" i="42"/>
  <c r="V38" i="42" l="1"/>
  <c r="T39" i="42"/>
  <c r="N39" i="42"/>
  <c r="P38" i="42"/>
  <c r="H40" i="42"/>
  <c r="J39" i="42"/>
  <c r="AB38" i="42"/>
  <c r="Z39" i="42"/>
  <c r="AH38" i="42"/>
  <c r="AF39" i="42"/>
  <c r="D38" i="42"/>
  <c r="B39" i="42"/>
  <c r="D39" i="42" l="1"/>
  <c r="B40" i="42"/>
  <c r="AH39" i="42"/>
  <c r="AF40" i="42"/>
  <c r="AB39" i="42"/>
  <c r="Z40" i="42"/>
  <c r="H41" i="42"/>
  <c r="J40" i="42"/>
  <c r="N40" i="42"/>
  <c r="P39" i="42"/>
  <c r="V39" i="42"/>
  <c r="T40" i="42"/>
  <c r="V40" i="42" l="1"/>
  <c r="T41" i="42"/>
  <c r="H42" i="42"/>
  <c r="J41" i="42"/>
  <c r="AB40" i="42"/>
  <c r="Z41" i="42"/>
  <c r="AH40" i="42"/>
  <c r="AF41" i="42"/>
  <c r="N41" i="42"/>
  <c r="P40" i="42"/>
  <c r="D40" i="42"/>
  <c r="B41" i="42"/>
  <c r="D41" i="42" l="1"/>
  <c r="B42" i="42"/>
  <c r="AH41" i="42"/>
  <c r="AF42" i="42"/>
  <c r="AB41" i="42"/>
  <c r="Z42" i="42"/>
  <c r="J42" i="42"/>
  <c r="H43" i="42"/>
  <c r="N42" i="42"/>
  <c r="P41" i="42"/>
  <c r="V41" i="42"/>
  <c r="T42" i="42"/>
  <c r="H44" i="42" l="1"/>
  <c r="J43" i="42"/>
  <c r="AB42" i="42"/>
  <c r="Z43" i="42"/>
  <c r="V42" i="42"/>
  <c r="T43" i="42"/>
  <c r="AH42" i="42"/>
  <c r="AF43" i="42"/>
  <c r="N43" i="42"/>
  <c r="P42" i="42"/>
  <c r="D42" i="42"/>
  <c r="B43" i="42"/>
  <c r="AH43" i="42" l="1"/>
  <c r="AF44" i="42"/>
  <c r="V43" i="42"/>
  <c r="T44" i="42"/>
  <c r="D43" i="42"/>
  <c r="B44" i="42"/>
  <c r="AB43" i="42"/>
  <c r="Z44" i="42"/>
  <c r="N44" i="42"/>
  <c r="P43" i="42"/>
  <c r="H45" i="42"/>
  <c r="J44" i="42"/>
  <c r="H46" i="42" l="1"/>
  <c r="J45" i="42"/>
  <c r="AB44" i="42"/>
  <c r="Z45" i="42"/>
  <c r="D44" i="42"/>
  <c r="B45" i="42"/>
  <c r="V44" i="42"/>
  <c r="T45" i="42"/>
  <c r="N45" i="42"/>
  <c r="P44" i="42"/>
  <c r="AH44" i="42"/>
  <c r="AF45" i="42"/>
  <c r="V45" i="42" l="1"/>
  <c r="T46" i="42"/>
  <c r="D45" i="42"/>
  <c r="B46" i="42"/>
  <c r="AB45" i="42"/>
  <c r="Z46" i="42"/>
  <c r="AH45" i="42"/>
  <c r="AF46" i="42"/>
  <c r="N46" i="42"/>
  <c r="P45" i="42"/>
  <c r="H47" i="42"/>
  <c r="J47" i="42" s="1"/>
  <c r="J46" i="42"/>
  <c r="P46" i="42" l="1"/>
  <c r="N47" i="42"/>
  <c r="P47" i="42" s="1"/>
  <c r="AH46" i="42"/>
  <c r="AF47" i="42"/>
  <c r="AH47" i="42" s="1"/>
  <c r="AB46" i="42"/>
  <c r="Z47" i="42"/>
  <c r="AB47" i="42" s="1"/>
  <c r="D46" i="42"/>
  <c r="B47" i="42"/>
  <c r="D47" i="42" s="1"/>
  <c r="V46" i="42"/>
  <c r="T47" i="42"/>
  <c r="V47" i="42" s="1"/>
  <c r="U44" i="30" l="1"/>
  <c r="U37" i="30"/>
  <c r="U46" i="30" l="1"/>
  <c r="Z46" i="3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X4" authorId="0" shapeId="0" xr:uid="{F953E30E-95FF-457E-AE3C-280ADE3F9C6C}">
      <text>
        <r>
          <rPr>
            <sz val="9"/>
            <color indexed="81"/>
            <rFont val="ＭＳ Ｐゴシック"/>
            <family val="3"/>
            <charset val="128"/>
          </rPr>
          <t>書類発送日　※手書き可
（復帰日から３か月が経過した日の翌日から２か月以内）</t>
        </r>
      </text>
    </comment>
    <comment ref="Q7" authorId="0" shapeId="0" xr:uid="{2AEE1E63-2721-4D3C-ABA6-4237EA5150BB}">
      <text>
        <r>
          <rPr>
            <u/>
            <sz val="9"/>
            <color indexed="81"/>
            <rFont val="ＭＳ Ｐゴシック"/>
            <family val="3"/>
            <charset val="128"/>
          </rPr>
          <t>個人事業主の場合のみ</t>
        </r>
        <r>
          <rPr>
            <sz val="9"/>
            <color indexed="81"/>
            <rFont val="ＭＳ Ｐゴシック"/>
            <family val="3"/>
            <charset val="128"/>
          </rPr>
          <t>ここに個人の住所地を住民票どおりに入力してください。この塗りつぶしは印刷されません。</t>
        </r>
      </text>
    </comment>
    <comment ref="Q12" authorId="0" shapeId="0" xr:uid="{E6AF4CB2-CF27-4EC2-9B6F-469405A42A6C}">
      <text>
        <r>
          <rPr>
            <sz val="9"/>
            <color indexed="81"/>
            <rFont val="ＭＳ Ｐゴシック"/>
            <family val="3"/>
            <charset val="128"/>
          </rPr>
          <t>法人登記簿記載の役職名をご記入ください</t>
        </r>
      </text>
    </comment>
    <comment ref="Q13" authorId="0" shapeId="0" xr:uid="{011BDC3F-FBF2-4089-BE62-67F27EC50908}">
      <text>
        <r>
          <rPr>
            <sz val="9"/>
            <color indexed="81"/>
            <rFont val="ＭＳ Ｐゴシック"/>
            <family val="3"/>
            <charset val="128"/>
          </rPr>
          <t>代表者本人が自署する
※複数代表の場合は支給決定後に提出する印鑑証明書の代表を記入</t>
        </r>
      </text>
    </comment>
    <comment ref="D22" authorId="0" shapeId="0" xr:uid="{3BCC5DD0-B4DA-40C3-85C1-D883B289C318}">
      <text>
        <r>
          <rPr>
            <sz val="9"/>
            <color indexed="81"/>
            <rFont val="ＭＳ Ｐゴシック"/>
            <family val="3"/>
            <charset val="128"/>
          </rPr>
          <t>右の申請額内訳の合計が自動計算</t>
        </r>
      </text>
    </comment>
    <comment ref="N22" authorId="0" shapeId="0" xr:uid="{5A145D80-CC39-44E9-B49B-69E35BD8FEA8}">
      <text>
        <r>
          <rPr>
            <sz val="9"/>
            <color indexed="81"/>
            <rFont val="ＭＳ Ｐゴシック"/>
            <family val="3"/>
            <charset val="128"/>
          </rPr>
          <t>奨励額をプルダウンで選択してください。</t>
        </r>
      </text>
    </comment>
    <comment ref="S22" authorId="0" shapeId="0" xr:uid="{DAE3C817-88B3-4785-9211-8C0D6AA52BD4}">
      <text>
        <r>
          <rPr>
            <sz val="9"/>
            <color indexed="81"/>
            <rFont val="ＭＳ Ｐゴシック"/>
            <family val="3"/>
            <charset val="128"/>
          </rPr>
          <t>加算となる取組の✓により自動計算</t>
        </r>
      </text>
    </comment>
    <comment ref="O24" authorId="0" shapeId="0" xr:uid="{116E4521-2BC3-4542-897B-E8AD39760275}">
      <text>
        <r>
          <rPr>
            <sz val="9"/>
            <color indexed="81"/>
            <rFont val="ＭＳ Ｐゴシック"/>
            <family val="3"/>
            <charset val="128"/>
          </rPr>
          <t>有に☑を入れた場合、加算となる取組内容も確認し</t>
        </r>
        <r>
          <rPr>
            <sz val="9"/>
            <color indexed="81"/>
            <rFont val="MS P ゴシック"/>
            <family val="2"/>
          </rPr>
          <t xml:space="preserve">  </t>
        </r>
        <r>
          <rPr>
            <sz val="9"/>
            <color indexed="81"/>
            <rFont val="ＭＳ Ｐゴシック"/>
            <family val="3"/>
            <charset val="128"/>
          </rPr>
          <t>忘れずに☑を入れる。「加算①～④」の該当シートにも記入して提出して下さい。</t>
        </r>
      </text>
    </comment>
    <comment ref="V27" authorId="0" shapeId="0" xr:uid="{0292183E-902D-4C55-8909-6305591F67DE}">
      <text>
        <r>
          <rPr>
            <sz val="9"/>
            <color indexed="81"/>
            <rFont val="ＭＳ Ｐゴシック"/>
            <family val="3"/>
            <charset val="128"/>
          </rPr>
          <t xml:space="preserve">加算①、②を選択した場合は、必ずプランシートを作成し、忘れずに☑を入れて提出してください。
</t>
        </r>
      </text>
    </comment>
    <comment ref="I33" authorId="0" shapeId="0" xr:uid="{17330644-86AF-4915-925B-05939DAC5A51}">
      <text>
        <r>
          <rPr>
            <sz val="9"/>
            <color indexed="81"/>
            <rFont val="ＭＳ Ｐゴシック"/>
            <family val="3"/>
            <charset val="128"/>
          </rPr>
          <t>▼をクリックして該当業種を選択してください</t>
        </r>
      </text>
    </comment>
    <comment ref="X34" authorId="0" shapeId="0" xr:uid="{55F7BB03-7C80-4B76-A288-F41514995A5C}">
      <text>
        <r>
          <rPr>
            <sz val="9"/>
            <color indexed="81"/>
            <rFont val="ＭＳ Ｐゴシック"/>
            <family val="3"/>
            <charset val="128"/>
          </rPr>
          <t>左側の男性女性の内訳を入力すると自動計算されます。３０1人以上は要件対象外です。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4" authorId="0" shapeId="0" xr:uid="{8C1931FD-31A3-43F3-A53A-6BCA20CA8DBE}">
      <text>
        <r>
          <rPr>
            <sz val="9"/>
            <color indexed="81"/>
            <rFont val="ＭＳ Ｐゴシック"/>
            <family val="3"/>
            <charset val="128"/>
          </rPr>
          <t>自動入力</t>
        </r>
        <r>
          <rPr>
            <sz val="9"/>
            <color indexed="81"/>
            <rFont val="MS P ゴシック"/>
            <family val="2"/>
          </rPr>
          <t xml:space="preserve">
</t>
        </r>
      </text>
    </comment>
    <comment ref="I104" authorId="0" shapeId="0" xr:uid="{332645D6-B812-4A17-BCD2-09B467B04C6A}">
      <text>
        <r>
          <rPr>
            <sz val="9"/>
            <color indexed="81"/>
            <rFont val="ＭＳ Ｐゴシック"/>
            <family val="3"/>
            <charset val="128"/>
          </rPr>
          <t>自動入力</t>
        </r>
        <r>
          <rPr>
            <sz val="9"/>
            <color indexed="81"/>
            <rFont val="MS P ゴシック"/>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4" authorId="0" shapeId="0" xr:uid="{857EC0DB-5758-4602-BA6C-A751D8A00BFE}">
      <text>
        <r>
          <rPr>
            <sz val="9"/>
            <color indexed="81"/>
            <rFont val="ＭＳ Ｐゴシック"/>
            <family val="3"/>
            <charset val="128"/>
          </rPr>
          <t>申１シートから自動入力</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1C24F844-A265-4C1A-9872-0FB533FB9F77}">
      <text>
        <r>
          <rPr>
            <sz val="9"/>
            <color indexed="81"/>
            <rFont val="ＭＳ Ｐゴシック"/>
            <family val="3"/>
            <charset val="128"/>
          </rPr>
          <t>申１シートから自動入力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X5" authorId="0" shapeId="0" xr:uid="{C87F64FB-F545-4D7E-823F-F3EDDBAC628D}">
      <text>
        <r>
          <rPr>
            <sz val="9"/>
            <color indexed="81"/>
            <rFont val="ＭＳ Ｐゴシック"/>
            <family val="3"/>
            <charset val="128"/>
          </rPr>
          <t>代表者の三親等内親族でないことを確認し✓を入れてください</t>
        </r>
        <r>
          <rPr>
            <sz val="9"/>
            <color indexed="81"/>
            <rFont val="MS P ゴシック"/>
            <family val="2"/>
          </rPr>
          <t xml:space="preserve">
</t>
        </r>
      </text>
    </comment>
    <comment ref="X15" authorId="0" shapeId="0" xr:uid="{3C16583F-C023-49BB-B0CA-59B919753AC6}">
      <text>
        <r>
          <rPr>
            <b/>
            <sz val="9"/>
            <color indexed="81"/>
            <rFont val="ＭＳ Ｐゴシック"/>
            <family val="3"/>
            <charset val="128"/>
          </rPr>
          <t>自動計算</t>
        </r>
      </text>
    </comment>
    <comment ref="N29" authorId="0" shapeId="0" xr:uid="{FAF1CD18-051D-410C-904B-CCCB56C61111}">
      <text>
        <r>
          <rPr>
            <sz val="9"/>
            <color indexed="81"/>
            <rFont val="ＭＳ Ｐゴシック"/>
            <family val="3"/>
            <charset val="128"/>
          </rPr>
          <t>最終介護休業（有給の介護休暇）終了日の翌日を自動入力</t>
        </r>
      </text>
    </comment>
    <comment ref="X29" authorId="0" shapeId="0" xr:uid="{DBE93748-85FD-4764-B3F2-39913453C062}">
      <text>
        <r>
          <rPr>
            <b/>
            <sz val="9"/>
            <color indexed="81"/>
            <rFont val="ＭＳ Ｐゴシック"/>
            <family val="3"/>
            <charset val="128"/>
          </rPr>
          <t>自動計算</t>
        </r>
        <r>
          <rPr>
            <sz val="9"/>
            <color indexed="81"/>
            <rFont val="MS P ゴシック"/>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6" authorId="0" shapeId="0" xr:uid="{5FE1A19E-5826-4A90-8C1F-7BA8065BC06C}">
      <text>
        <r>
          <rPr>
            <sz val="9"/>
            <color indexed="81"/>
            <rFont val="ＭＳ Ｐゴシック"/>
            <family val="3"/>
            <charset val="128"/>
          </rPr>
          <t>職務をプルダウンで選択してください。</t>
        </r>
      </text>
    </comment>
    <comment ref="O6" authorId="0" shapeId="0" xr:uid="{A4F55DDA-7340-4B35-9BF3-41D9D4205495}">
      <text>
        <r>
          <rPr>
            <sz val="9"/>
            <color indexed="81"/>
            <rFont val="ＭＳ Ｐゴシック"/>
            <family val="3"/>
            <charset val="128"/>
          </rPr>
          <t>職務をプルダウンで選択してください。</t>
        </r>
      </text>
    </comment>
    <comment ref="N9" authorId="0" shapeId="0" xr:uid="{40012668-AC62-4ACC-B09A-52419348E1D4}">
      <text>
        <r>
          <rPr>
            <sz val="9"/>
            <color indexed="81"/>
            <rFont val="ＭＳ Ｐゴシック"/>
            <family val="3"/>
            <charset val="128"/>
          </rPr>
          <t>雇用形態を いずれか一つをクリックし✓を入れる。</t>
        </r>
      </text>
    </comment>
    <comment ref="X9" authorId="0" shapeId="0" xr:uid="{64D271A6-B527-47B0-B37B-A16C41AA8F3B}">
      <text>
        <r>
          <rPr>
            <sz val="9"/>
            <color indexed="81"/>
            <rFont val="ＭＳ Ｐゴシック"/>
            <family val="3"/>
            <charset val="128"/>
          </rPr>
          <t>雇用形態を いずれか一つをクリックし✓を入れる。</t>
        </r>
        <r>
          <rPr>
            <sz val="9"/>
            <color indexed="81"/>
            <rFont val="MS P ゴシック"/>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13" authorId="0" shapeId="0" xr:uid="{E799AA63-AEEB-400C-84A4-3ECA0EA51491}">
      <text>
        <r>
          <rPr>
            <sz val="9"/>
            <color indexed="81"/>
            <rFont val="MS P ゴシック"/>
            <family val="3"/>
            <charset val="128"/>
          </rPr>
          <t>平成または令和のどちらかにチェック</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6" authorId="0" shapeId="0" xr:uid="{79550A93-5800-4863-9A09-5B5CAB31EDB7}">
      <text>
        <r>
          <rPr>
            <sz val="9"/>
            <color indexed="81"/>
            <rFont val="ＭＳ Ｐゴシック"/>
            <family val="3"/>
            <charset val="128"/>
          </rPr>
          <t>休日、休暇の日は上の例を参考にして①②③のいずれかを選択してください。
出勤している場合は空欄となります
※１時間でも出勤していれば出勤扱いとなります</t>
        </r>
        <r>
          <rPr>
            <sz val="9"/>
            <color indexed="81"/>
            <rFont val="MS P ゴシック"/>
            <family val="2"/>
          </rPr>
          <t xml:space="preserve">
</t>
        </r>
        <r>
          <rPr>
            <sz val="9"/>
            <color indexed="81"/>
            <rFont val="ＭＳ Ｐゴシック"/>
            <family val="3"/>
            <charset val="128"/>
          </rPr>
          <t>復帰日以前はグレーになります。</t>
        </r>
      </text>
    </comment>
    <comment ref="K16" authorId="0" shapeId="0" xr:uid="{48ECEFCF-D15B-48CD-B521-CCF0AA539BAA}">
      <text>
        <r>
          <rPr>
            <sz val="9"/>
            <color indexed="81"/>
            <rFont val="ＭＳ Ｐゴシック"/>
            <family val="3"/>
            <charset val="128"/>
          </rPr>
          <t>休日、休暇の日は上の例を参考にして①②③のいずれかを選択してください。
出勤している場合は空欄となります
※１時間でも出勤していれば出勤扱いとなります</t>
        </r>
        <r>
          <rPr>
            <sz val="9"/>
            <color indexed="81"/>
            <rFont val="MS P ゴシック"/>
            <family val="2"/>
          </rPr>
          <t xml:space="preserve">
</t>
        </r>
      </text>
    </comment>
    <comment ref="Q16" authorId="0" shapeId="0" xr:uid="{6EBCE81B-009A-4970-BC80-AAB51DAFFB53}">
      <text>
        <r>
          <rPr>
            <sz val="9"/>
            <color indexed="81"/>
            <rFont val="ＭＳ Ｐゴシック"/>
            <family val="3"/>
            <charset val="128"/>
          </rPr>
          <t>休日、休暇の日は上の例を参考にして①②③のいずれかを選択してください。
出勤している場合は空欄となります
※１時間でも出勤していれば出勤扱いとなります</t>
        </r>
        <r>
          <rPr>
            <sz val="9"/>
            <color indexed="81"/>
            <rFont val="MS P ゴシック"/>
            <family val="2"/>
          </rPr>
          <t xml:space="preserve">
</t>
        </r>
      </text>
    </comment>
    <comment ref="W16" authorId="0" shapeId="0" xr:uid="{99384C46-CB3A-4E1C-AC63-7E5F6174B836}">
      <text>
        <r>
          <rPr>
            <sz val="9"/>
            <color indexed="81"/>
            <rFont val="ＭＳ Ｐゴシック"/>
            <family val="3"/>
            <charset val="128"/>
          </rPr>
          <t>休日、休暇の日は上の例を参考にして①②③のいずれかを選択してください。
出勤している場合は空欄となります
※１時間でも出勤していれば出勤扱いとなります</t>
        </r>
        <r>
          <rPr>
            <sz val="9"/>
            <color indexed="81"/>
            <rFont val="MS P ゴシック"/>
            <family val="2"/>
          </rPr>
          <t xml:space="preserve">
</t>
        </r>
      </text>
    </comment>
    <comment ref="AC16" authorId="0" shapeId="0" xr:uid="{D54F1489-4B44-4CFC-AAAB-9CBA62D70F71}">
      <text>
        <r>
          <rPr>
            <sz val="9"/>
            <color indexed="81"/>
            <rFont val="ＭＳ Ｐゴシック"/>
            <family val="3"/>
            <charset val="128"/>
          </rPr>
          <t>休日、休暇の日は上の例を参考にして①②③のいずれかを選択してください。
出勤している場合は空欄となります
※１時間でも出勤していれば出勤扱いとなります</t>
        </r>
        <r>
          <rPr>
            <sz val="9"/>
            <color indexed="81"/>
            <rFont val="MS P ゴシック"/>
            <family val="2"/>
          </rPr>
          <t xml:space="preserve">
</t>
        </r>
      </text>
    </comment>
    <comment ref="AI16" authorId="0" shapeId="0" xr:uid="{E4E615AB-2CEB-406D-BB05-EC89A4C0BFB2}">
      <text>
        <r>
          <rPr>
            <sz val="9"/>
            <color indexed="81"/>
            <rFont val="ＭＳ Ｐゴシック"/>
            <family val="3"/>
            <charset val="128"/>
          </rPr>
          <t>休日、休暇の日は上の例を参考にして①②③のいずれかを選択してください。
出勤している場合は空欄となります
※１時間でも出勤していれば出勤扱いとなります。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3" authorId="0" shapeId="0" xr:uid="{BDC3A992-2B38-47DE-A1B2-E80CE58F9DBA}">
      <text>
        <r>
          <rPr>
            <sz val="9"/>
            <color indexed="81"/>
            <rFont val="ＭＳ Ｐゴシック"/>
            <family val="3"/>
            <charset val="128"/>
          </rPr>
          <t>申１シートから自動入力</t>
        </r>
        <r>
          <rPr>
            <sz val="9"/>
            <color indexed="81"/>
            <rFont val="MS P ゴシック"/>
            <family val="2"/>
          </rPr>
          <t xml:space="preserve">
</t>
        </r>
        <r>
          <rPr>
            <sz val="9"/>
            <color indexed="81"/>
            <rFont val="ＭＳ Ｐゴシック"/>
            <family val="3"/>
            <charset val="128"/>
          </rPr>
          <t>手書き可</t>
        </r>
      </text>
    </comment>
    <comment ref="P5" authorId="0" shapeId="0" xr:uid="{C967B11C-EEC3-4ECE-BF56-E6D9F4568E96}">
      <text>
        <r>
          <rPr>
            <sz val="9"/>
            <color indexed="81"/>
            <rFont val="ＭＳ Ｐゴシック"/>
            <family val="3"/>
            <charset val="128"/>
          </rPr>
          <t>申１シートから自動入力</t>
        </r>
      </text>
    </comment>
    <comment ref="B22" authorId="0" shapeId="0" xr:uid="{ED72D5D9-A79D-4D25-B974-AE2920EC0E5C}">
      <text>
        <r>
          <rPr>
            <sz val="9"/>
            <color indexed="81"/>
            <rFont val="ＭＳ Ｐゴシック"/>
            <family val="3"/>
            <charset val="128"/>
          </rPr>
          <t>申１シートから自動入力</t>
        </r>
        <r>
          <rPr>
            <sz val="9"/>
            <color indexed="81"/>
            <rFont val="MS P ゴシック"/>
            <family val="2"/>
          </rPr>
          <t xml:space="preserve">
</t>
        </r>
      </text>
    </comment>
    <comment ref="I25" authorId="0" shapeId="0" xr:uid="{BDC777DE-F036-4ABF-8383-A0EC4F98703D}">
      <text>
        <r>
          <rPr>
            <sz val="9"/>
            <color indexed="81"/>
            <rFont val="ＭＳ Ｐゴシック"/>
            <family val="3"/>
            <charset val="128"/>
          </rPr>
          <t>登記上の本店と本社機能を持つ事業所が同じ場合は☑を入れてください</t>
        </r>
      </text>
    </comment>
    <comment ref="U37" authorId="0" shapeId="0" xr:uid="{4FC9FC5F-956F-4025-B3C2-B6BC9C1450D2}">
      <text>
        <r>
          <rPr>
            <sz val="9"/>
            <color indexed="81"/>
            <rFont val="ＭＳ Ｐゴシック"/>
            <family val="3"/>
            <charset val="128"/>
          </rPr>
          <t>自動計算</t>
        </r>
        <r>
          <rPr>
            <sz val="9"/>
            <color indexed="81"/>
            <rFont val="MS P ゴシック"/>
            <family val="2"/>
          </rPr>
          <t xml:space="preserve">
</t>
        </r>
      </text>
    </comment>
    <comment ref="U44" authorId="0" shapeId="0" xr:uid="{15FDF321-77EB-467C-B7F0-8A9904408567}">
      <text>
        <r>
          <rPr>
            <sz val="9"/>
            <color indexed="81"/>
            <rFont val="ＭＳ Ｐゴシック"/>
            <family val="3"/>
            <charset val="128"/>
          </rPr>
          <t>自動計算</t>
        </r>
      </text>
    </comment>
    <comment ref="U46" authorId="0" shapeId="0" xr:uid="{871BA13E-43AC-46DD-BBE8-FF8ABE499702}">
      <text>
        <r>
          <rPr>
            <sz val="9"/>
            <color indexed="81"/>
            <rFont val="ＭＳ Ｐゴシック"/>
            <family val="3"/>
            <charset val="128"/>
          </rPr>
          <t>自動計算</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3" authorId="0" shapeId="0" xr:uid="{F3239FF2-1550-4D5F-BFDF-94D1E06FF7F9}">
      <text>
        <r>
          <rPr>
            <sz val="9"/>
            <color indexed="81"/>
            <rFont val="ＭＳ Ｐゴシック"/>
            <family val="3"/>
            <charset val="128"/>
          </rPr>
          <t>申１シートから自動入力</t>
        </r>
      </text>
    </comment>
    <comment ref="N10" authorId="0" shapeId="0" xr:uid="{7C1A9472-2678-406C-B365-0EB24E2A30D3}">
      <text>
        <r>
          <rPr>
            <sz val="9"/>
            <color indexed="81"/>
            <rFont val="ＭＳ Ｐゴシック"/>
            <family val="3"/>
            <charset val="128"/>
          </rPr>
          <t>申１シートから自動入力</t>
        </r>
      </text>
    </comment>
    <comment ref="O11" authorId="0" shapeId="0" xr:uid="{8110CD54-5566-4EAF-897C-DFEAD2FB901C}">
      <text>
        <r>
          <rPr>
            <sz val="9"/>
            <color indexed="81"/>
            <rFont val="ＭＳ Ｐゴシック"/>
            <family val="3"/>
            <charset val="128"/>
          </rPr>
          <t>申１シートから自動入力</t>
        </r>
      </text>
    </comment>
    <comment ref="N12" authorId="0" shapeId="0" xr:uid="{D953BABB-EDFE-41B9-B21B-DB8A72D3FC2F}">
      <text>
        <r>
          <rPr>
            <sz val="9"/>
            <color indexed="81"/>
            <rFont val="ＭＳ Ｐゴシック"/>
            <family val="3"/>
            <charset val="128"/>
          </rPr>
          <t>申１シートから自動入力</t>
        </r>
      </text>
    </comment>
    <comment ref="N14" authorId="0" shapeId="0" xr:uid="{AC849EC5-D526-4931-9BDD-2DA3B5061ABB}">
      <text>
        <r>
          <rPr>
            <sz val="9"/>
            <color indexed="81"/>
            <rFont val="ＭＳ Ｐゴシック"/>
            <family val="3"/>
            <charset val="128"/>
          </rPr>
          <t>申１シートから自動入力</t>
        </r>
      </text>
    </comment>
    <comment ref="N15" authorId="0" shapeId="0" xr:uid="{5774AD31-86AD-4784-9F93-560C5E1D71EA}">
      <text>
        <r>
          <rPr>
            <sz val="9"/>
            <color indexed="81"/>
            <rFont val="ＭＳ Ｐゴシック"/>
            <family val="3"/>
            <charset val="128"/>
          </rPr>
          <t>申１シートから自動入力</t>
        </r>
      </text>
    </comment>
    <comment ref="O16" authorId="0" shapeId="0" xr:uid="{BF7FBDA7-C6C2-4814-BC1F-A4BA7C80D8DA}">
      <text>
        <r>
          <rPr>
            <b/>
            <sz val="10"/>
            <color indexed="81"/>
            <rFont val="ＭＳ Ｐゴシック"/>
            <family val="3"/>
            <charset val="128"/>
          </rPr>
          <t>代表者本人が自署してください</t>
        </r>
        <r>
          <rPr>
            <sz val="9"/>
            <color indexed="81"/>
            <rFont val="ＭＳ Ｐゴシック"/>
            <family val="3"/>
            <charset val="128"/>
          </rPr>
          <t xml:space="preserve">
※複数代表の場合は支給決定後に提出する印鑑証明書の代表を記入</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ACDF99A-CF3D-4243-96C7-EB3611FA60AE}">
      <text>
        <r>
          <rPr>
            <sz val="9"/>
            <color indexed="81"/>
            <rFont val="ＭＳ Ｐゴシック"/>
            <family val="3"/>
            <charset val="128"/>
          </rPr>
          <t>申１シートから自動入力</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56D58E5C-6F95-40A5-9F65-8FCC9E9C5970}">
      <text>
        <r>
          <rPr>
            <sz val="9"/>
            <color indexed="81"/>
            <rFont val="ＭＳ Ｐゴシック"/>
            <family val="3"/>
            <charset val="128"/>
          </rPr>
          <t>申１シートから自動入力</t>
        </r>
      </text>
    </comment>
    <comment ref="E7" authorId="0" shapeId="0" xr:uid="{D8ADB06F-868A-4A89-BB99-A754A9656A55}">
      <text>
        <r>
          <rPr>
            <sz val="9"/>
            <color indexed="81"/>
            <rFont val="ＭＳ Ｐゴシック"/>
            <family val="3"/>
            <charset val="128"/>
          </rPr>
          <t>申２シートから自動入力</t>
        </r>
      </text>
    </comment>
    <comment ref="E8" authorId="0" shapeId="0" xr:uid="{CC72EBA6-4A30-4C85-8178-26ACC23CD94B}">
      <text>
        <r>
          <rPr>
            <sz val="9"/>
            <color indexed="81"/>
            <rFont val="ＭＳ Ｐゴシック"/>
            <family val="3"/>
            <charset val="128"/>
          </rPr>
          <t>申４シートから自動入力</t>
        </r>
      </text>
    </comment>
  </commentList>
</comments>
</file>

<file path=xl/sharedStrings.xml><?xml version="1.0" encoding="utf-8"?>
<sst xmlns="http://schemas.openxmlformats.org/spreadsheetml/2006/main" count="1463" uniqueCount="617">
  <si>
    <t>　　　　　　理　事　長　　殿</t>
    <phoneticPr fontId="12"/>
  </si>
  <si>
    <t>令和</t>
    <rPh sb="0" eb="2">
      <t>レイワ</t>
    </rPh>
    <phoneticPr fontId="12"/>
  </si>
  <si>
    <t>年</t>
    <rPh sb="0" eb="1">
      <t>ネン</t>
    </rPh>
    <phoneticPr fontId="12"/>
  </si>
  <si>
    <t>月</t>
    <rPh sb="0" eb="1">
      <t>ガツ</t>
    </rPh>
    <phoneticPr fontId="12"/>
  </si>
  <si>
    <t>日</t>
    <rPh sb="0" eb="1">
      <t>ニチ</t>
    </rPh>
    <phoneticPr fontId="12"/>
  </si>
  <si>
    <t>企業等の所在地</t>
    <rPh sb="0" eb="2">
      <t>キギョウ</t>
    </rPh>
    <rPh sb="2" eb="3">
      <t>トウ</t>
    </rPh>
    <rPh sb="4" eb="7">
      <t>ショザイチ</t>
    </rPh>
    <phoneticPr fontId="12"/>
  </si>
  <si>
    <t>企業等の名称</t>
    <rPh sb="0" eb="2">
      <t>キギョウ</t>
    </rPh>
    <rPh sb="2" eb="3">
      <t>トウ</t>
    </rPh>
    <rPh sb="4" eb="6">
      <t>メイショウ</t>
    </rPh>
    <phoneticPr fontId="12"/>
  </si>
  <si>
    <t>〒</t>
    <phoneticPr fontId="12"/>
  </si>
  <si>
    <t>記</t>
    <rPh sb="0" eb="1">
      <t>キ</t>
    </rPh>
    <phoneticPr fontId="12"/>
  </si>
  <si>
    <t>奨励金支給申請額</t>
    <rPh sb="0" eb="3">
      <t>ショウレイキン</t>
    </rPh>
    <rPh sb="3" eb="5">
      <t>シキュウ</t>
    </rPh>
    <rPh sb="5" eb="7">
      <t>シンセイ</t>
    </rPh>
    <rPh sb="7" eb="8">
      <t>ガク</t>
    </rPh>
    <phoneticPr fontId="12"/>
  </si>
  <si>
    <t>企業等の概要</t>
    <rPh sb="0" eb="2">
      <t>キギョウ</t>
    </rPh>
    <rPh sb="2" eb="3">
      <t>トウ</t>
    </rPh>
    <rPh sb="4" eb="6">
      <t>ガイヨウ</t>
    </rPh>
    <phoneticPr fontId="12"/>
  </si>
  <si>
    <t>業種</t>
    <rPh sb="0" eb="2">
      <t>ギョウシュ</t>
    </rPh>
    <phoneticPr fontId="12"/>
  </si>
  <si>
    <t>常時雇用する従業員数</t>
    <rPh sb="0" eb="2">
      <t>ジョウジ</t>
    </rPh>
    <rPh sb="2" eb="4">
      <t>コヨウ</t>
    </rPh>
    <rPh sb="6" eb="9">
      <t>ジュウギョウイン</t>
    </rPh>
    <rPh sb="9" eb="10">
      <t>スウ</t>
    </rPh>
    <phoneticPr fontId="12"/>
  </si>
  <si>
    <t>人</t>
    <rPh sb="0" eb="1">
      <t>ニン</t>
    </rPh>
    <phoneticPr fontId="12"/>
  </si>
  <si>
    <t>（内訳：男性</t>
    <rPh sb="1" eb="3">
      <t>ウチワケ</t>
    </rPh>
    <rPh sb="4" eb="6">
      <t>ダンセイ</t>
    </rPh>
    <phoneticPr fontId="12"/>
  </si>
  <si>
    <t>女性</t>
    <rPh sb="0" eb="2">
      <t>ジョセイ</t>
    </rPh>
    <phoneticPr fontId="12"/>
  </si>
  <si>
    <t>人）</t>
    <rPh sb="0" eb="1">
      <t>ニン</t>
    </rPh>
    <phoneticPr fontId="12"/>
  </si>
  <si>
    <t>氏名</t>
    <rPh sb="0" eb="2">
      <t>シメイ</t>
    </rPh>
    <phoneticPr fontId="12"/>
  </si>
  <si>
    <t>email</t>
    <phoneticPr fontId="12"/>
  </si>
  <si>
    <t>業種分類</t>
    <rPh sb="0" eb="2">
      <t>ギョウシュ</t>
    </rPh>
    <rPh sb="2" eb="4">
      <t>ブンルイ</t>
    </rPh>
    <phoneticPr fontId="14"/>
  </si>
  <si>
    <t>K　不動産業、物品賃貸業</t>
    <rPh sb="2" eb="5">
      <t>フドウサン</t>
    </rPh>
    <rPh sb="5" eb="6">
      <t>ギョウ</t>
    </rPh>
    <rPh sb="7" eb="9">
      <t>ブッピン</t>
    </rPh>
    <rPh sb="9" eb="12">
      <t>チンタイギョウ</t>
    </rPh>
    <phoneticPr fontId="14"/>
  </si>
  <si>
    <t>職務分類</t>
    <rPh sb="0" eb="2">
      <t>ショクム</t>
    </rPh>
    <rPh sb="2" eb="4">
      <t>ブンルイ</t>
    </rPh>
    <phoneticPr fontId="14"/>
  </si>
  <si>
    <t>ﾌﾘｶﾞﾅ</t>
    <phoneticPr fontId="12"/>
  </si>
  <si>
    <t>連絡先電話番号</t>
    <rPh sb="0" eb="3">
      <t>レンラクサキ</t>
    </rPh>
    <rPh sb="3" eb="5">
      <t>デンワ</t>
    </rPh>
    <rPh sb="5" eb="7">
      <t>バンゴウ</t>
    </rPh>
    <phoneticPr fontId="12"/>
  </si>
  <si>
    <t>代表電話番号</t>
    <rPh sb="0" eb="2">
      <t>ダイヒョウ</t>
    </rPh>
    <rPh sb="2" eb="4">
      <t>デンワ</t>
    </rPh>
    <rPh sb="4" eb="6">
      <t>バンゴウ</t>
    </rPh>
    <phoneticPr fontId="12"/>
  </si>
  <si>
    <t>所属</t>
    <rPh sb="0" eb="2">
      <t>ショゾク</t>
    </rPh>
    <phoneticPr fontId="12"/>
  </si>
  <si>
    <t>月</t>
    <rPh sb="0" eb="1">
      <t>ツキ</t>
    </rPh>
    <phoneticPr fontId="12"/>
  </si>
  <si>
    <t>日</t>
    <rPh sb="0" eb="1">
      <t>ヒ</t>
    </rPh>
    <phoneticPr fontId="12"/>
  </si>
  <si>
    <t>１</t>
    <phoneticPr fontId="12"/>
  </si>
  <si>
    <t>２</t>
    <phoneticPr fontId="12"/>
  </si>
  <si>
    <t>金融機関</t>
    <rPh sb="0" eb="2">
      <t>キンユウ</t>
    </rPh>
    <rPh sb="2" eb="4">
      <t>キカン</t>
    </rPh>
    <phoneticPr fontId="12"/>
  </si>
  <si>
    <t>銀行</t>
    <rPh sb="0" eb="2">
      <t>ギンコウ</t>
    </rPh>
    <phoneticPr fontId="12"/>
  </si>
  <si>
    <t>信用組合</t>
    <rPh sb="0" eb="2">
      <t>シンヨウ</t>
    </rPh>
    <rPh sb="2" eb="4">
      <t>クミアイ</t>
    </rPh>
    <phoneticPr fontId="12"/>
  </si>
  <si>
    <t>信用金庫</t>
    <rPh sb="0" eb="2">
      <t>シンヨウ</t>
    </rPh>
    <rPh sb="2" eb="4">
      <t>キンコ</t>
    </rPh>
    <phoneticPr fontId="12"/>
  </si>
  <si>
    <t>農協</t>
    <rPh sb="0" eb="2">
      <t>ノウキョウ</t>
    </rPh>
    <phoneticPr fontId="12"/>
  </si>
  <si>
    <r>
      <rPr>
        <sz val="11"/>
        <rFont val="ＭＳ Ｐ明朝"/>
        <family val="1"/>
        <charset val="128"/>
      </rPr>
      <t>個人の住所地</t>
    </r>
    <r>
      <rPr>
        <sz val="8"/>
        <rFont val="ＭＳ Ｐ明朝"/>
        <family val="1"/>
        <charset val="128"/>
      </rPr>
      <t xml:space="preserve">
※個人事業主のみ
（住民票どおりに記入）</t>
    </r>
    <rPh sb="0" eb="2">
      <t>コジン</t>
    </rPh>
    <rPh sb="3" eb="5">
      <t>ジュウショ</t>
    </rPh>
    <rPh sb="5" eb="6">
      <t>チ</t>
    </rPh>
    <rPh sb="8" eb="10">
      <t>コジン</t>
    </rPh>
    <rPh sb="10" eb="13">
      <t>ジギョウヌシ</t>
    </rPh>
    <rPh sb="17" eb="20">
      <t>ジュウミンヒョウ</t>
    </rPh>
    <rPh sb="24" eb="26">
      <t>キニュウ</t>
    </rPh>
    <phoneticPr fontId="12"/>
  </si>
  <si>
    <t>代表者　役職</t>
    <rPh sb="0" eb="3">
      <t>ダイヒョウシャ</t>
    </rPh>
    <rPh sb="4" eb="6">
      <t>ヤクショク</t>
    </rPh>
    <phoneticPr fontId="12"/>
  </si>
  <si>
    <t>001 法人・団体役員</t>
  </si>
  <si>
    <t>002 法人・団体管理職員</t>
  </si>
  <si>
    <t>003 その他の管理的職業</t>
  </si>
  <si>
    <t>004 研究者</t>
  </si>
  <si>
    <t>005 農林水産技術者</t>
  </si>
  <si>
    <t>006 開発技術者</t>
  </si>
  <si>
    <t>007 製造技術者</t>
  </si>
  <si>
    <t>008 建築・土木・測量技術者</t>
  </si>
  <si>
    <t>009 情報処理・通信技術者（ソフトウェア開発）</t>
  </si>
  <si>
    <t>010 情報処理・通信技術者（ソフトウェア開発を除く）</t>
  </si>
  <si>
    <t>011 その他の技術の職業</t>
  </si>
  <si>
    <t>012 法務の職業</t>
  </si>
  <si>
    <t>013 経営・金融・保険の専門的職業</t>
  </si>
  <si>
    <t>014 宗教家</t>
  </si>
  <si>
    <t>015 著述家、記者、編集者</t>
  </si>
  <si>
    <t>016 美術家、写真家、映像撮影者</t>
  </si>
  <si>
    <t>017 デザイナー</t>
  </si>
  <si>
    <t>018 音楽家、舞台芸術家</t>
  </si>
  <si>
    <t>019 図書館司書、学芸員、カウンセラー（医療・福祉施設を除く）</t>
  </si>
  <si>
    <t>020 その他の法務・経営・文化芸術等の専門的職業</t>
  </si>
  <si>
    <t>021 医師、歯科医師、獣医師、薬剤師</t>
  </si>
  <si>
    <t>022 保健師、助産師</t>
  </si>
  <si>
    <t>023 看護師、准看護師</t>
  </si>
  <si>
    <t>024 医療技術者</t>
  </si>
  <si>
    <t>025 栄養士、管理栄養士</t>
  </si>
  <si>
    <t>026 あん摩マッサージ指圧師、はり師、きゅう師、柔道整復師</t>
  </si>
  <si>
    <t>027 その他の医療・看護・保健の専門的職業</t>
  </si>
  <si>
    <t>028 保健医療関係助手</t>
  </si>
  <si>
    <t>029 保育士、幼稚園教員</t>
  </si>
  <si>
    <t>030 学童保育等指導員、保育補助者、家庭的保育者</t>
  </si>
  <si>
    <t>031 学校等教員</t>
  </si>
  <si>
    <t>032 習い事指導等教育関連の職業</t>
  </si>
  <si>
    <t>033 総務・人事・企画事務の職業</t>
  </si>
  <si>
    <t>034 一般事務・秘書・受付の職業</t>
  </si>
  <si>
    <t>035 その他の総務等事務の職業</t>
  </si>
  <si>
    <t>036 電話・インターネットによる応接事務の職業</t>
  </si>
  <si>
    <t>037 医療・介護事務の職業</t>
  </si>
  <si>
    <t>038 会計事務の職業</t>
  </si>
  <si>
    <t>039 生産関連事務の職業</t>
  </si>
  <si>
    <t>040 営業・販売関連事務の職業</t>
  </si>
  <si>
    <t>041 外勤事務の職業</t>
  </si>
  <si>
    <t>042 運輸・郵便事務の職業</t>
  </si>
  <si>
    <t>043 コンピュータ等事務用機器操作の職業</t>
  </si>
  <si>
    <t>044 小売店・卸売店店長</t>
  </si>
  <si>
    <t>045 販売員</t>
  </si>
  <si>
    <t>046 商品仕入・再生資源卸売の職業</t>
  </si>
  <si>
    <t>047 販売類似の職業</t>
  </si>
  <si>
    <t>048 営業の職業</t>
  </si>
  <si>
    <t>049 福祉・介護の専門的職業</t>
  </si>
  <si>
    <t>050 施設介護の職業</t>
  </si>
  <si>
    <t>051 訪問介護の職業</t>
  </si>
  <si>
    <t>052 家庭生活支援サービスの職業</t>
  </si>
  <si>
    <t>053 理容師、美容師、美容関連サービスの職業</t>
  </si>
  <si>
    <t>054 浴場・クリーニングの職業</t>
  </si>
  <si>
    <t>055 飲食物調理の職業</t>
  </si>
  <si>
    <t>056 接客・給仕の職業</t>
  </si>
  <si>
    <t>057 居住施設・ビル等の管理の職業</t>
  </si>
  <si>
    <t>058 その他のサービスの職業</t>
  </si>
  <si>
    <t>059 警備員</t>
  </si>
  <si>
    <t>060 自衛官</t>
  </si>
  <si>
    <t>061 司法警察職員</t>
  </si>
  <si>
    <t>062 看守、消防員</t>
  </si>
  <si>
    <t>063 その他の保安の職業</t>
  </si>
  <si>
    <t>064 農業の職業（養畜・動物飼育・植木・造園を含む）</t>
  </si>
  <si>
    <t>065 林業の職業</t>
  </si>
  <si>
    <t>066 漁業の職業</t>
  </si>
  <si>
    <t>067 生産設備オペレーター（金属製品）</t>
  </si>
  <si>
    <t>068 生産設備オペレーター（食料品等）</t>
  </si>
  <si>
    <t>069 生産設備オペレーター（金属製品・食料品等を除く）</t>
  </si>
  <si>
    <t>070 機械組立設備オペレーター</t>
  </si>
  <si>
    <t>071 製品製造・加工処理工（金属製品）</t>
  </si>
  <si>
    <t>072 製品製造・加工処理工（食料品等）</t>
  </si>
  <si>
    <t>073 製品製造・加工処理工（金属製品・食料品等を除く）</t>
  </si>
  <si>
    <t>074 機械組立工</t>
  </si>
  <si>
    <t>075 機械整備・修理工</t>
  </si>
  <si>
    <t>076 製品検査工（金属製品）</t>
  </si>
  <si>
    <t>077 製品検査工（食料品等）</t>
  </si>
  <si>
    <t>078 製品検査工（金属製品・食料品等を除く）</t>
  </si>
  <si>
    <t>079 機械検査工</t>
  </si>
  <si>
    <t>080 生産関連の職業（塗装・製図を含む）</t>
  </si>
  <si>
    <t>081 生産類似の職業</t>
  </si>
  <si>
    <t>082 配送・集荷の職業</t>
  </si>
  <si>
    <t>083 貨物自動車運転の職業</t>
  </si>
  <si>
    <t>084 バス運転の職業</t>
  </si>
  <si>
    <t>085 乗用車運転の職業</t>
  </si>
  <si>
    <t>086 その他の自動車運転の職業</t>
  </si>
  <si>
    <t>087 鉄道・船舶・航空機運転の職業</t>
  </si>
  <si>
    <t>088 その他の輸送の職業</t>
  </si>
  <si>
    <t>089 施設機械設備操作・建設機械運転の職業</t>
  </si>
  <si>
    <t>090 建設躯体工事の職業</t>
  </si>
  <si>
    <t>091 建設の職業（建設躯体工事の職業を除く）</t>
  </si>
  <si>
    <t>092 土木の職業</t>
  </si>
  <si>
    <t>093 採掘の職業</t>
  </si>
  <si>
    <t>094 電気・通信工事の職業</t>
  </si>
  <si>
    <t>095 荷役・運搬作業員</t>
  </si>
  <si>
    <t>096 清掃・洗浄作業員</t>
  </si>
  <si>
    <t>097 包装作業員</t>
  </si>
  <si>
    <t>098 選別・ピッキング作業員</t>
  </si>
  <si>
    <t>099 その他の運搬・清掃・包装・選別等の職業</t>
  </si>
  <si>
    <t>有</t>
    <rPh sb="0" eb="1">
      <t>ｱﾘ</t>
    </rPh>
    <phoneticPr fontId="12" type="halfwidthKatakana"/>
  </si>
  <si>
    <t>無</t>
    <rPh sb="0" eb="1">
      <t>ﾅｼ</t>
    </rPh>
    <phoneticPr fontId="12" type="halfwidthKatakana"/>
  </si>
  <si>
    <t>円</t>
    <rPh sb="0" eb="1">
      <t>ｴﾝ</t>
    </rPh>
    <phoneticPr fontId="12" type="halfwidthKatakana"/>
  </si>
  <si>
    <t>加算額</t>
    <rPh sb="0" eb="2">
      <t>ｶｻﾝ</t>
    </rPh>
    <rPh sb="2" eb="3">
      <t>ｶﾞｸ</t>
    </rPh>
    <phoneticPr fontId="12" type="halfwidthKatakana"/>
  </si>
  <si>
    <t>金</t>
    <rPh sb="0" eb="1">
      <t>ｷﾝ</t>
    </rPh>
    <phoneticPr fontId="12" type="halfwidthKatakana"/>
  </si>
  <si>
    <t>代表者　氏名（自署）</t>
    <rPh sb="0" eb="3">
      <t>ダイヒョウシャ</t>
    </rPh>
    <rPh sb="4" eb="6">
      <t>シメイ</t>
    </rPh>
    <rPh sb="7" eb="9">
      <t>ジショ</t>
    </rPh>
    <phoneticPr fontId="12"/>
  </si>
  <si>
    <t>奨励額</t>
    <rPh sb="0" eb="2">
      <t>ショウレイ</t>
    </rPh>
    <rPh sb="2" eb="3">
      <t>ガク</t>
    </rPh>
    <phoneticPr fontId="12"/>
  </si>
  <si>
    <t>円)</t>
    <rPh sb="0" eb="1">
      <t>ｴﾝ</t>
    </rPh>
    <phoneticPr fontId="12" type="halfwidthKatakana"/>
  </si>
  <si>
    <r>
      <t>円</t>
    </r>
    <r>
      <rPr>
        <b/>
        <sz val="10"/>
        <rFont val="ＭＳ Ｐ明朝"/>
        <family val="1"/>
        <charset val="128"/>
      </rPr>
      <t xml:space="preserve"> </t>
    </r>
    <r>
      <rPr>
        <sz val="10"/>
        <rFont val="ＭＳ Ｐ明朝"/>
        <family val="1"/>
        <charset val="128"/>
      </rPr>
      <t>/</t>
    </r>
    <rPh sb="0" eb="1">
      <t>ｴﾝ</t>
    </rPh>
    <phoneticPr fontId="12" type="halfwidthKatakana"/>
  </si>
  <si>
    <t>※加算となる取組の有無</t>
    <rPh sb="1" eb="3">
      <t>カサン</t>
    </rPh>
    <rPh sb="6" eb="8">
      <t>トリク</t>
    </rPh>
    <rPh sb="9" eb="11">
      <t>ウム</t>
    </rPh>
    <phoneticPr fontId="12"/>
  </si>
  <si>
    <t>財団記入欄</t>
    <rPh sb="0" eb="2">
      <t>ｻﾞｲﾀﾞﾝ</t>
    </rPh>
    <rPh sb="2" eb="4">
      <t>ｷﾆｭｳ</t>
    </rPh>
    <rPh sb="4" eb="5">
      <t>ﾗﾝ</t>
    </rPh>
    <phoneticPr fontId="12" type="halfwidthKatakana"/>
  </si>
  <si>
    <t>計</t>
    <rPh sb="0" eb="1">
      <t>ケイ</t>
    </rPh>
    <phoneticPr fontId="12"/>
  </si>
  <si>
    <t>職場復帰日</t>
    <rPh sb="0" eb="2">
      <t>ショクバ</t>
    </rPh>
    <rPh sb="2" eb="4">
      <t>フッキ</t>
    </rPh>
    <rPh sb="4" eb="5">
      <t>ビ</t>
    </rPh>
    <phoneticPr fontId="12"/>
  </si>
  <si>
    <t>復帰日⇒</t>
    <rPh sb="0" eb="2">
      <t>フッキ</t>
    </rPh>
    <rPh sb="2" eb="3">
      <t>ビ</t>
    </rPh>
    <phoneticPr fontId="12"/>
  </si>
  <si>
    <t>日</t>
  </si>
  <si>
    <t>月</t>
  </si>
  <si>
    <t>～</t>
    <phoneticPr fontId="12"/>
  </si>
  <si>
    <t>月</t>
    <rPh sb="0" eb="1">
      <t>ゲツ</t>
    </rPh>
    <phoneticPr fontId="12"/>
  </si>
  <si>
    <t>月</t>
    <phoneticPr fontId="12"/>
  </si>
  <si>
    <t>令和</t>
  </si>
  <si>
    <r>
      <t>上記従業員住所　　　　　　　　</t>
    </r>
    <r>
      <rPr>
        <sz val="8"/>
        <rFont val="ＭＳ Ｐ明朝"/>
        <family val="1"/>
        <charset val="128"/>
      </rPr>
      <t>（住民票記載住所）</t>
    </r>
    <rPh sb="6" eb="7">
      <t>ショ</t>
    </rPh>
    <phoneticPr fontId="12"/>
  </si>
  <si>
    <t>）</t>
    <phoneticPr fontId="12" type="halfwidthKatakana"/>
  </si>
  <si>
    <t>　</t>
    <phoneticPr fontId="12" type="halfwidthKatakana"/>
  </si>
  <si>
    <t>対象従業員</t>
    <rPh sb="0" eb="2">
      <t>タイショウ</t>
    </rPh>
    <rPh sb="2" eb="5">
      <t>ジュウギョウイン</t>
    </rPh>
    <phoneticPr fontId="12"/>
  </si>
  <si>
    <t>就労理由</t>
    <rPh sb="0" eb="2">
      <t>シュウロウ</t>
    </rPh>
    <rPh sb="2" eb="4">
      <t>リユウ</t>
    </rPh>
    <phoneticPr fontId="12"/>
  </si>
  <si>
    <t>就労日</t>
    <rPh sb="0" eb="2">
      <t>シュウロウ</t>
    </rPh>
    <rPh sb="2" eb="3">
      <t>ビ</t>
    </rPh>
    <phoneticPr fontId="12"/>
  </si>
  <si>
    <r>
      <t>一時的・臨時的な就労の詳細</t>
    </r>
    <r>
      <rPr>
        <sz val="9"/>
        <rFont val="ＭＳ Ｐ明朝"/>
        <family val="1"/>
        <charset val="128"/>
      </rPr>
      <t>（欄が不足する場合はシートをコピーして使用すること）</t>
    </r>
    <r>
      <rPr>
        <sz val="11"/>
        <rFont val="ＭＳ Ｐ明朝"/>
        <family val="1"/>
        <charset val="128"/>
      </rPr>
      <t xml:space="preserve">
</t>
    </r>
    <rPh sb="14" eb="15">
      <t>ﾗﾝ</t>
    </rPh>
    <rPh sb="16" eb="18">
      <t>ﾌｿｸ</t>
    </rPh>
    <rPh sb="20" eb="22">
      <t>ﾊﾞｱｲ</t>
    </rPh>
    <rPh sb="32" eb="34">
      <t>ｼﾖｳ</t>
    </rPh>
    <phoneticPr fontId="12" type="halfwidthKatakana"/>
  </si>
  <si>
    <t>いいえ</t>
    <phoneticPr fontId="12" type="halfwidthKatakana"/>
  </si>
  <si>
    <t>はい</t>
    <phoneticPr fontId="12" type="halfwidthKatakana"/>
  </si>
  <si>
    <t>財団記入欄</t>
    <rPh sb="0" eb="2">
      <t>ザイダン</t>
    </rPh>
    <rPh sb="2" eb="4">
      <t>キニュウ</t>
    </rPh>
    <rPh sb="4" eb="5">
      <t>ラン</t>
    </rPh>
    <phoneticPr fontId="12"/>
  </si>
  <si>
    <t>円</t>
    <rPh sb="0" eb="1">
      <t>エン</t>
    </rPh>
    <phoneticPr fontId="12"/>
  </si>
  <si>
    <t>無</t>
    <rPh sb="0" eb="1">
      <t>ナシ</t>
    </rPh>
    <phoneticPr fontId="12"/>
  </si>
  <si>
    <t>週</t>
    <rPh sb="0" eb="1">
      <t>シュウ</t>
    </rPh>
    <phoneticPr fontId="12"/>
  </si>
  <si>
    <t>）</t>
    <phoneticPr fontId="12"/>
  </si>
  <si>
    <t>契約社員</t>
    <rPh sb="0" eb="2">
      <t>ケイヤク</t>
    </rPh>
    <rPh sb="2" eb="4">
      <t>シャイン</t>
    </rPh>
    <phoneticPr fontId="12"/>
  </si>
  <si>
    <t>雇用形態</t>
    <rPh sb="0" eb="2">
      <t>コヨウ</t>
    </rPh>
    <rPh sb="2" eb="4">
      <t>ケイタイ</t>
    </rPh>
    <phoneticPr fontId="12"/>
  </si>
  <si>
    <t>名称</t>
    <rPh sb="0" eb="2">
      <t>メイショウ</t>
    </rPh>
    <phoneticPr fontId="12"/>
  </si>
  <si>
    <t>必ず対象従業員本人が住民票記載氏名を自署してください。</t>
    <rPh sb="0" eb="1">
      <t>カナラ</t>
    </rPh>
    <rPh sb="2" eb="4">
      <t>タイショウ</t>
    </rPh>
    <rPh sb="4" eb="7">
      <t>ジュウギョウイン</t>
    </rPh>
    <rPh sb="7" eb="9">
      <t>ホンニン</t>
    </rPh>
    <rPh sb="10" eb="13">
      <t>ジュウミンヒョウ</t>
    </rPh>
    <rPh sb="13" eb="15">
      <t>キサイ</t>
    </rPh>
    <rPh sb="15" eb="17">
      <t>シメイ</t>
    </rPh>
    <rPh sb="18" eb="20">
      <t>ジショ</t>
    </rPh>
    <phoneticPr fontId="12"/>
  </si>
  <si>
    <t>※</t>
    <phoneticPr fontId="12"/>
  </si>
  <si>
    <t>□</t>
    <phoneticPr fontId="12"/>
  </si>
  <si>
    <t>対象従業員の署名</t>
    <rPh sb="2" eb="5">
      <t>ジュウギョウイン</t>
    </rPh>
    <rPh sb="6" eb="8">
      <t>ショメイ</t>
    </rPh>
    <phoneticPr fontId="12"/>
  </si>
  <si>
    <t>対象従業員の原職復帰後勤務状況（復帰後3か月分の休日・休暇について記入）</t>
    <rPh sb="0" eb="2">
      <t>タイショウ</t>
    </rPh>
    <rPh sb="2" eb="5">
      <t>ジュウギョウイン</t>
    </rPh>
    <rPh sb="6" eb="8">
      <t>ゲンショク</t>
    </rPh>
    <rPh sb="8" eb="10">
      <t>フッキ</t>
    </rPh>
    <rPh sb="10" eb="11">
      <t>ゴ</t>
    </rPh>
    <rPh sb="11" eb="13">
      <t>キンム</t>
    </rPh>
    <rPh sb="13" eb="15">
      <t>ジョウキョウ</t>
    </rPh>
    <rPh sb="16" eb="19">
      <t>フッキゴ</t>
    </rPh>
    <rPh sb="21" eb="22">
      <t>ゲツ</t>
    </rPh>
    <rPh sb="22" eb="23">
      <t>ブン</t>
    </rPh>
    <rPh sb="24" eb="26">
      <t>キュウジツ</t>
    </rPh>
    <rPh sb="27" eb="29">
      <t>キュウカ</t>
    </rPh>
    <rPh sb="33" eb="35">
      <t>キニュウ</t>
    </rPh>
    <phoneticPr fontId="12"/>
  </si>
  <si>
    <t>　 ③がある場合、３か月を超えその日数を充足する日まで記入すること。</t>
    <rPh sb="6" eb="8">
      <t>バアイ</t>
    </rPh>
    <rPh sb="11" eb="12">
      <t>ゲツ</t>
    </rPh>
    <rPh sb="13" eb="14">
      <t>コ</t>
    </rPh>
    <rPh sb="17" eb="19">
      <t>ニッスウ</t>
    </rPh>
    <rPh sb="20" eb="22">
      <t>ジュウソク</t>
    </rPh>
    <rPh sb="24" eb="25">
      <t>ヒ</t>
    </rPh>
    <rPh sb="27" eb="29">
      <t>キニュウ</t>
    </rPh>
    <phoneticPr fontId="12"/>
  </si>
  <si>
    <t>※短時間でも就労している場合（半日休暇・時間単位での休暇取得等）は就業日となるため記入不要。</t>
    <rPh sb="1" eb="4">
      <t>タンジカン</t>
    </rPh>
    <rPh sb="6" eb="8">
      <t>シュウロウ</t>
    </rPh>
    <rPh sb="12" eb="14">
      <t>バアイ</t>
    </rPh>
    <rPh sb="15" eb="17">
      <t>ハンニチ</t>
    </rPh>
    <rPh sb="17" eb="19">
      <t>キュウカ</t>
    </rPh>
    <rPh sb="20" eb="22">
      <t>ジカン</t>
    </rPh>
    <rPh sb="22" eb="24">
      <t>タンイ</t>
    </rPh>
    <rPh sb="26" eb="28">
      <t>キュウカ</t>
    </rPh>
    <rPh sb="28" eb="30">
      <t>シュトク</t>
    </rPh>
    <rPh sb="30" eb="31">
      <t>ナド</t>
    </rPh>
    <rPh sb="33" eb="35">
      <t>シュウギョウ</t>
    </rPh>
    <rPh sb="35" eb="36">
      <t>ビ</t>
    </rPh>
    <rPh sb="41" eb="43">
      <t>キニュウ</t>
    </rPh>
    <rPh sb="43" eb="45">
      <t>フヨウ</t>
    </rPh>
    <phoneticPr fontId="12"/>
  </si>
  <si>
    <t>【休みの種別】</t>
    <rPh sb="1" eb="2">
      <t>ヤス</t>
    </rPh>
    <rPh sb="4" eb="6">
      <t>シュベツ</t>
    </rPh>
    <phoneticPr fontId="12"/>
  </si>
  <si>
    <t>①</t>
    <phoneticPr fontId="12"/>
  </si>
  <si>
    <t>②</t>
    <phoneticPr fontId="12"/>
  </si>
  <si>
    <t>法定休暇</t>
    <phoneticPr fontId="12"/>
  </si>
  <si>
    <t>法定休業</t>
    <rPh sb="0" eb="2">
      <t>ホウテイ</t>
    </rPh>
    <rPh sb="2" eb="4">
      <t>キュウギョウ</t>
    </rPh>
    <phoneticPr fontId="12"/>
  </si>
  <si>
    <t>本申請の対象者以外の育児休業、介護休業、産前産後休業、均等法に定める休業、母性健康管理の措置のための休業</t>
    <phoneticPr fontId="12"/>
  </si>
  <si>
    <t>③</t>
    <phoneticPr fontId="12"/>
  </si>
  <si>
    <t>他</t>
    <rPh sb="0" eb="1">
      <t>ホカ</t>
    </rPh>
    <phoneticPr fontId="12"/>
  </si>
  <si>
    <t>令和</t>
    <rPh sb="0" eb="2">
      <t>レイワ</t>
    </rPh>
    <phoneticPr fontId="14"/>
  </si>
  <si>
    <t>年</t>
    <rPh sb="0" eb="1">
      <t>ネン</t>
    </rPh>
    <phoneticPr fontId="14"/>
  </si>
  <si>
    <t>月</t>
    <rPh sb="0" eb="1">
      <t>ガツ</t>
    </rPh>
    <phoneticPr fontId="14"/>
  </si>
  <si>
    <t>元日</t>
  </si>
  <si>
    <t>日</t>
    <rPh sb="0" eb="1">
      <t>ヒ</t>
    </rPh>
    <phoneticPr fontId="14"/>
  </si>
  <si>
    <t>曜日</t>
    <rPh sb="0" eb="2">
      <t>ヨウビ</t>
    </rPh>
    <phoneticPr fontId="14"/>
  </si>
  <si>
    <t>休みの
種別</t>
    <rPh sb="0" eb="1">
      <t>ヤス</t>
    </rPh>
    <rPh sb="4" eb="6">
      <t>シュベツ</t>
    </rPh>
    <phoneticPr fontId="14"/>
  </si>
  <si>
    <t>成人の日</t>
  </si>
  <si>
    <t>土</t>
  </si>
  <si>
    <t>建国記念の日</t>
  </si>
  <si>
    <t>木</t>
  </si>
  <si>
    <t>天皇誕生日</t>
  </si>
  <si>
    <t>火</t>
  </si>
  <si>
    <t>春分の日</t>
  </si>
  <si>
    <t>昭和の日</t>
  </si>
  <si>
    <t>水</t>
  </si>
  <si>
    <t>憲法記念日</t>
  </si>
  <si>
    <t>みどりの日</t>
  </si>
  <si>
    <t>金</t>
  </si>
  <si>
    <t>こどもの日</t>
  </si>
  <si>
    <t>海の日</t>
  </si>
  <si>
    <t>山の日</t>
  </si>
  <si>
    <t>敬老の日</t>
  </si>
  <si>
    <t>秋分の日</t>
  </si>
  <si>
    <t>スポーツの日</t>
  </si>
  <si>
    <t>文化の日</t>
  </si>
  <si>
    <t>勤労感謝の日</t>
  </si>
  <si>
    <t>月</t>
    <phoneticPr fontId="14"/>
  </si>
  <si>
    <t>元旦</t>
    <rPh sb="0" eb="2">
      <t>ガンタン</t>
    </rPh>
    <phoneticPr fontId="14"/>
  </si>
  <si>
    <t>振替休日</t>
  </si>
  <si>
    <t>③</t>
    <phoneticPr fontId="14"/>
  </si>
  <si>
    <t>日</t>
    <rPh sb="0" eb="1">
      <t>ニチ</t>
    </rPh>
    <phoneticPr fontId="14"/>
  </si>
  <si>
    <t>スポーツの日（体育の日改め）</t>
  </si>
  <si>
    <t>※財団記入欄</t>
    <rPh sb="1" eb="3">
      <t>ザイダン</t>
    </rPh>
    <rPh sb="3" eb="5">
      <t>キニュウ</t>
    </rPh>
    <rPh sb="5" eb="6">
      <t>ラン</t>
    </rPh>
    <phoneticPr fontId="12"/>
  </si>
  <si>
    <t>令和　　　年　　　月　　　日</t>
    <rPh sb="0" eb="2">
      <t>レイワ</t>
    </rPh>
    <rPh sb="5" eb="6">
      <t>ネン</t>
    </rPh>
    <rPh sb="9" eb="10">
      <t>ガツ</t>
    </rPh>
    <rPh sb="13" eb="14">
      <t>ニチ</t>
    </rPh>
    <phoneticPr fontId="12"/>
  </si>
  <si>
    <t>職場復帰後3か月経過日</t>
    <rPh sb="0" eb="2">
      <t>ショクバ</t>
    </rPh>
    <rPh sb="2" eb="4">
      <t>フッキ</t>
    </rPh>
    <rPh sb="4" eb="5">
      <t>ゴ</t>
    </rPh>
    <rPh sb="7" eb="8">
      <t>ゲツ</t>
    </rPh>
    <rPh sb="8" eb="10">
      <t>ケイカ</t>
    </rPh>
    <rPh sb="10" eb="11">
      <t>ビ</t>
    </rPh>
    <phoneticPr fontId="12"/>
  </si>
  <si>
    <t>就労日充足完了日</t>
    <rPh sb="0" eb="2">
      <t>シュウロウ</t>
    </rPh>
    <rPh sb="2" eb="3">
      <t>ビ</t>
    </rPh>
    <rPh sb="3" eb="5">
      <t>ジュウソク</t>
    </rPh>
    <rPh sb="5" eb="8">
      <t>カンリョウビ</t>
    </rPh>
    <phoneticPr fontId="12"/>
  </si>
  <si>
    <t>企業等の名称</t>
    <phoneticPr fontId="12"/>
  </si>
  <si>
    <t>事　業　所　一　覧</t>
    <rPh sb="0" eb="1">
      <t>コト</t>
    </rPh>
    <rPh sb="2" eb="3">
      <t>ゴウ</t>
    </rPh>
    <rPh sb="4" eb="5">
      <t>ショ</t>
    </rPh>
    <rPh sb="6" eb="7">
      <t>イチ</t>
    </rPh>
    <rPh sb="8" eb="9">
      <t>ラン</t>
    </rPh>
    <phoneticPr fontId="12"/>
  </si>
  <si>
    <t>【記入上の注意】</t>
  </si>
  <si>
    <t>②雇用保険適用事業所に限らず、すべての事業所の名称・所在地を記入すること。
　（事業所数が多い場合は別紙でも可。別紙の場合は様式自由。海外の事業所は記入不要。）</t>
    <rPh sb="67" eb="69">
      <t>カイガイ</t>
    </rPh>
    <rPh sb="70" eb="73">
      <t>ジギョウショ</t>
    </rPh>
    <rPh sb="74" eb="76">
      <t>キニュウ</t>
    </rPh>
    <rPh sb="76" eb="78">
      <t>フヨウ</t>
    </rPh>
    <phoneticPr fontId="12"/>
  </si>
  <si>
    <t>③従業員数は、常時雇用する従業員の人数を記入。０名の場合は０と記入。</t>
    <rPh sb="24" eb="25">
      <t>メイ</t>
    </rPh>
    <rPh sb="26" eb="28">
      <t>バアイ</t>
    </rPh>
    <rPh sb="31" eb="33">
      <t>キニュウ</t>
    </rPh>
    <phoneticPr fontId="12"/>
  </si>
  <si>
    <t>●</t>
    <phoneticPr fontId="12"/>
  </si>
  <si>
    <t>登記上の本店</t>
    <rPh sb="0" eb="3">
      <t>トウキジョウ</t>
    </rPh>
    <rPh sb="4" eb="6">
      <t>ホンテン</t>
    </rPh>
    <phoneticPr fontId="12"/>
  </si>
  <si>
    <t>所在地</t>
    <rPh sb="0" eb="3">
      <t>ショザイチ</t>
    </rPh>
    <phoneticPr fontId="12"/>
  </si>
  <si>
    <t>従業員数</t>
    <phoneticPr fontId="12"/>
  </si>
  <si>
    <t>名</t>
    <rPh sb="0" eb="1">
      <t>メイ</t>
    </rPh>
    <phoneticPr fontId="12"/>
  </si>
  <si>
    <t>（ビル名等）*1</t>
    <rPh sb="3" eb="4">
      <t>メイ</t>
    </rPh>
    <rPh sb="4" eb="5">
      <t>トウ</t>
    </rPh>
    <phoneticPr fontId="12"/>
  </si>
  <si>
    <t>*1:支給・不支給決定通知等を送付する際、登記住所のみで郵便物が届かない場合はビル名等を追記。</t>
    <rPh sb="3" eb="5">
      <t>シキュウ</t>
    </rPh>
    <rPh sb="6" eb="7">
      <t>フ</t>
    </rPh>
    <rPh sb="7" eb="9">
      <t>シキュウ</t>
    </rPh>
    <rPh sb="9" eb="11">
      <t>ケッテイ</t>
    </rPh>
    <rPh sb="11" eb="14">
      <t>ツウチナド</t>
    </rPh>
    <rPh sb="15" eb="17">
      <t>ソウフ</t>
    </rPh>
    <rPh sb="19" eb="20">
      <t>サイ</t>
    </rPh>
    <rPh sb="21" eb="23">
      <t>トウキ</t>
    </rPh>
    <rPh sb="23" eb="25">
      <t>ジュウショ</t>
    </rPh>
    <rPh sb="28" eb="31">
      <t>ユウビンブツ</t>
    </rPh>
    <rPh sb="32" eb="33">
      <t>トド</t>
    </rPh>
    <rPh sb="36" eb="38">
      <t>バアイ</t>
    </rPh>
    <rPh sb="41" eb="43">
      <t>メイナド</t>
    </rPh>
    <rPh sb="44" eb="46">
      <t>ツイキ</t>
    </rPh>
    <phoneticPr fontId="12"/>
  </si>
  <si>
    <t>本社機能を持つ事業所　</t>
    <rPh sb="0" eb="2">
      <t>ホンシャ</t>
    </rPh>
    <rPh sb="2" eb="4">
      <t>キノウ</t>
    </rPh>
    <rPh sb="5" eb="6">
      <t>モ</t>
    </rPh>
    <rPh sb="7" eb="10">
      <t>ジギョウショ</t>
    </rPh>
    <phoneticPr fontId="12"/>
  </si>
  <si>
    <t>登記上の本店と同じ</t>
    <rPh sb="0" eb="3">
      <t>トウキジョウ</t>
    </rPh>
    <rPh sb="4" eb="6">
      <t>ホンテン</t>
    </rPh>
    <rPh sb="7" eb="8">
      <t>オナ</t>
    </rPh>
    <phoneticPr fontId="12"/>
  </si>
  <si>
    <t>事業所の名称</t>
    <rPh sb="0" eb="3">
      <t>ジギョウショ</t>
    </rPh>
    <rPh sb="4" eb="6">
      <t>メイショウ</t>
    </rPh>
    <phoneticPr fontId="12"/>
  </si>
  <si>
    <t>都内事業所（登記上の本店・本社機能がある事業所を除く）</t>
    <rPh sb="0" eb="2">
      <t>トナイ</t>
    </rPh>
    <rPh sb="2" eb="5">
      <t>ジギョウショ</t>
    </rPh>
    <rPh sb="6" eb="9">
      <t>トウキジョウ</t>
    </rPh>
    <rPh sb="10" eb="12">
      <t>ホンテン</t>
    </rPh>
    <rPh sb="13" eb="15">
      <t>ホンシャ</t>
    </rPh>
    <rPh sb="15" eb="17">
      <t>キノウ</t>
    </rPh>
    <rPh sb="20" eb="23">
      <t>ジギョウショ</t>
    </rPh>
    <rPh sb="24" eb="25">
      <t>ノゾ</t>
    </rPh>
    <phoneticPr fontId="12"/>
  </si>
  <si>
    <t>合計</t>
    <rPh sb="0" eb="2">
      <t>ゴウケイ</t>
    </rPh>
    <phoneticPr fontId="12"/>
  </si>
  <si>
    <t>都外事業所</t>
    <rPh sb="0" eb="1">
      <t>ト</t>
    </rPh>
    <rPh sb="1" eb="2">
      <t>ガイ</t>
    </rPh>
    <rPh sb="2" eb="5">
      <t>ジギョウショ</t>
    </rPh>
    <phoneticPr fontId="12"/>
  </si>
  <si>
    <t>合計</t>
    <phoneticPr fontId="12"/>
  </si>
  <si>
    <t>総従業員数</t>
    <rPh sb="0" eb="1">
      <t>ソウ</t>
    </rPh>
    <rPh sb="1" eb="4">
      <t>ジュウギョウイン</t>
    </rPh>
    <rPh sb="4" eb="5">
      <t>スウ</t>
    </rPh>
    <phoneticPr fontId="12"/>
  </si>
  <si>
    <t>支給・不支給決定通知書等送付先</t>
    <rPh sb="0" eb="2">
      <t>シキュウ</t>
    </rPh>
    <rPh sb="3" eb="4">
      <t>フ</t>
    </rPh>
    <rPh sb="4" eb="6">
      <t>シキュウ</t>
    </rPh>
    <rPh sb="6" eb="8">
      <t>ケッテイ</t>
    </rPh>
    <rPh sb="8" eb="10">
      <t>ツウチ</t>
    </rPh>
    <rPh sb="10" eb="11">
      <t>ショ</t>
    </rPh>
    <rPh sb="11" eb="12">
      <t>トウ</t>
    </rPh>
    <rPh sb="12" eb="15">
      <t>ソウフサキ</t>
    </rPh>
    <phoneticPr fontId="12"/>
  </si>
  <si>
    <r>
      <t>※下記のいずれか</t>
    </r>
    <r>
      <rPr>
        <b/>
        <u/>
        <sz val="11"/>
        <rFont val="ＭＳ Ｐゴシック"/>
        <family val="3"/>
        <charset val="128"/>
      </rPr>
      <t>ひとつに✓</t>
    </r>
    <r>
      <rPr>
        <sz val="11"/>
        <rFont val="ＭＳ Ｐ明朝"/>
        <family val="1"/>
        <charset val="128"/>
      </rPr>
      <t>を入れること</t>
    </r>
    <rPh sb="1" eb="3">
      <t>カキ</t>
    </rPh>
    <rPh sb="14" eb="15">
      <t>イ</t>
    </rPh>
    <phoneticPr fontId="12"/>
  </si>
  <si>
    <t xml:space="preserve"> 登記上の本店</t>
    <rPh sb="1" eb="4">
      <t>トウキジョウ</t>
    </rPh>
    <rPh sb="5" eb="7">
      <t>ホンテン</t>
    </rPh>
    <phoneticPr fontId="12"/>
  </si>
  <si>
    <t>本社機能を持つ事業所</t>
    <rPh sb="0" eb="2">
      <t>ホンシャ</t>
    </rPh>
    <rPh sb="2" eb="4">
      <t>キノウ</t>
    </rPh>
    <rPh sb="5" eb="6">
      <t>モ</t>
    </rPh>
    <rPh sb="7" eb="10">
      <t>ジギョウショ</t>
    </rPh>
    <phoneticPr fontId="12"/>
  </si>
  <si>
    <t>年</t>
    <phoneticPr fontId="12"/>
  </si>
  <si>
    <t>(</t>
    <phoneticPr fontId="12"/>
  </si>
  <si>
    <t>日)</t>
    <rPh sb="0" eb="1">
      <t>ヒ</t>
    </rPh>
    <phoneticPr fontId="12"/>
  </si>
  <si>
    <t>はい</t>
    <phoneticPr fontId="12"/>
  </si>
  <si>
    <t>いいえ</t>
    <phoneticPr fontId="12"/>
  </si>
  <si>
    <t>)</t>
    <phoneticPr fontId="12"/>
  </si>
  <si>
    <t>●目的</t>
    <phoneticPr fontId="12"/>
  </si>
  <si>
    <t>応援評価制度概要</t>
    <rPh sb="0" eb="2">
      <t>オウエン</t>
    </rPh>
    <rPh sb="2" eb="4">
      <t>ヒョウカ</t>
    </rPh>
    <rPh sb="4" eb="6">
      <t>セイド</t>
    </rPh>
    <rPh sb="6" eb="8">
      <t>ガイヨウ</t>
    </rPh>
    <phoneticPr fontId="12"/>
  </si>
  <si>
    <t>●対象となる同僚の範囲</t>
    <phoneticPr fontId="12"/>
  </si>
  <si>
    <t>●導入内容</t>
    <rPh sb="1" eb="3">
      <t>ドウニュウ</t>
    </rPh>
    <rPh sb="3" eb="5">
      <t>ナイヨウ</t>
    </rPh>
    <phoneticPr fontId="12"/>
  </si>
  <si>
    <t xml:space="preserve"> 業績評価等に加点　</t>
    <phoneticPr fontId="12"/>
  </si>
  <si>
    <t xml:space="preserve"> 追加の評価項目を導入</t>
    <phoneticPr fontId="12"/>
  </si>
  <si>
    <t xml:space="preserve"> 他の従業員とは異なる評価基準を導入</t>
    <phoneticPr fontId="12"/>
  </si>
  <si>
    <t xml:space="preserve"> その他  (</t>
    <phoneticPr fontId="12"/>
  </si>
  <si>
    <t>応援評価制度を導入した理由を教えてください。</t>
    <rPh sb="0" eb="2">
      <t>オウエン</t>
    </rPh>
    <rPh sb="2" eb="4">
      <t>ヒョウカ</t>
    </rPh>
    <rPh sb="4" eb="6">
      <t>セイド</t>
    </rPh>
    <rPh sb="7" eb="9">
      <t>ドウニュウ</t>
    </rPh>
    <rPh sb="11" eb="13">
      <t>リユウ</t>
    </rPh>
    <rPh sb="14" eb="15">
      <t>オシ</t>
    </rPh>
    <phoneticPr fontId="12"/>
  </si>
  <si>
    <t xml:space="preserve">
</t>
    <phoneticPr fontId="12"/>
  </si>
  <si>
    <t>対象従業員について</t>
    <rPh sb="0" eb="5">
      <t>タイショウジュウギョウイン</t>
    </rPh>
    <phoneticPr fontId="12"/>
  </si>
  <si>
    <t>年</t>
  </si>
  <si>
    <t>応援手当の支給対象となる同僚について</t>
    <rPh sb="0" eb="2">
      <t>オウエン</t>
    </rPh>
    <rPh sb="2" eb="4">
      <t>テアテ</t>
    </rPh>
    <rPh sb="5" eb="7">
      <t>シキュウ</t>
    </rPh>
    <rPh sb="7" eb="9">
      <t>タイショウ</t>
    </rPh>
    <rPh sb="12" eb="14">
      <t>ドウリョウ</t>
    </rPh>
    <phoneticPr fontId="12"/>
  </si>
  <si>
    <t>対象となる同僚の範囲</t>
    <rPh sb="0" eb="2">
      <t>タイショウ</t>
    </rPh>
    <rPh sb="5" eb="7">
      <t>ドウリョウ</t>
    </rPh>
    <rPh sb="8" eb="10">
      <t>ハンイ</t>
    </rPh>
    <phoneticPr fontId="12"/>
  </si>
  <si>
    <t>人数</t>
    <rPh sb="0" eb="2">
      <t>ニンズウ</t>
    </rPh>
    <phoneticPr fontId="12"/>
  </si>
  <si>
    <t>算定方法</t>
    <rPh sb="0" eb="2">
      <t>サンテイ</t>
    </rPh>
    <rPh sb="2" eb="4">
      <t>ホウホウ</t>
    </rPh>
    <phoneticPr fontId="12"/>
  </si>
  <si>
    <t>支払いの事実を確認できる書類について</t>
    <rPh sb="0" eb="2">
      <t>シハラ</t>
    </rPh>
    <rPh sb="4" eb="6">
      <t>ジジツ</t>
    </rPh>
    <rPh sb="7" eb="9">
      <t>カクニン</t>
    </rPh>
    <rPh sb="12" eb="14">
      <t>ショルイ</t>
    </rPh>
    <phoneticPr fontId="12"/>
  </si>
  <si>
    <t>全ての支給対象者について、所属記載部分にマーカーを引く</t>
    <rPh sb="0" eb="1">
      <t>スベ</t>
    </rPh>
    <rPh sb="3" eb="5">
      <t>シキュウ</t>
    </rPh>
    <rPh sb="5" eb="8">
      <t>タイショウシャ</t>
    </rPh>
    <rPh sb="13" eb="15">
      <t>ショゾク</t>
    </rPh>
    <rPh sb="15" eb="17">
      <t>キサイ</t>
    </rPh>
    <rPh sb="17" eb="19">
      <t>ブブン</t>
    </rPh>
    <rPh sb="25" eb="26">
      <t>ヒ</t>
    </rPh>
    <phoneticPr fontId="12"/>
  </si>
  <si>
    <t>マーカーで示しました</t>
    <phoneticPr fontId="12"/>
  </si>
  <si>
    <t>マーカーで示しました</t>
  </si>
  <si>
    <t>※休みの種別を確認の上、①から③の該当する番号をカレンダー上に記入。</t>
    <rPh sb="1" eb="2">
      <t>ヤス</t>
    </rPh>
    <rPh sb="4" eb="6">
      <t>シュベツ</t>
    </rPh>
    <rPh sb="7" eb="9">
      <t>カクニン</t>
    </rPh>
    <rPh sb="10" eb="11">
      <t>ウエ</t>
    </rPh>
    <rPh sb="17" eb="19">
      <t>ガイトウ</t>
    </rPh>
    <rPh sb="21" eb="23">
      <t>バンゴウ</t>
    </rPh>
    <rPh sb="29" eb="30">
      <t>ジョウ</t>
    </rPh>
    <rPh sb="31" eb="33">
      <t>キニュウ</t>
    </rPh>
    <phoneticPr fontId="12"/>
  </si>
  <si>
    <r>
      <t xml:space="preserve">旧姓・通称等
</t>
    </r>
    <r>
      <rPr>
        <sz val="8"/>
        <rFont val="ＭＳ Ｐ明朝"/>
        <family val="1"/>
        <charset val="128"/>
      </rPr>
      <t>（申請書類に別名使用の場合のみ記入）</t>
    </r>
    <rPh sb="0" eb="2">
      <t>キュウセイ</t>
    </rPh>
    <rPh sb="3" eb="5">
      <t>ツウショウ</t>
    </rPh>
    <rPh sb="5" eb="6">
      <t>トウ</t>
    </rPh>
    <rPh sb="8" eb="10">
      <t>シンセイ</t>
    </rPh>
    <rPh sb="10" eb="12">
      <t>ショルイ</t>
    </rPh>
    <rPh sb="13" eb="15">
      <t>ベツメイ</t>
    </rPh>
    <rPh sb="15" eb="17">
      <t>シヨウ</t>
    </rPh>
    <rPh sb="18" eb="20">
      <t>バアイ</t>
    </rPh>
    <rPh sb="22" eb="24">
      <t>キニュウ</t>
    </rPh>
    <phoneticPr fontId="12"/>
  </si>
  <si>
    <t>対象従業員の就労状況</t>
    <rPh sb="0" eb="2">
      <t>タイショウ</t>
    </rPh>
    <rPh sb="2" eb="5">
      <t>ジュウギョウイン</t>
    </rPh>
    <rPh sb="6" eb="8">
      <t>シュウロウ</t>
    </rPh>
    <rPh sb="8" eb="10">
      <t>ジョウキョウ</t>
    </rPh>
    <phoneticPr fontId="12"/>
  </si>
  <si>
    <r>
      <t>原職復帰</t>
    </r>
    <r>
      <rPr>
        <b/>
        <u/>
        <sz val="11"/>
        <rFont val="ＭＳ Ｐ明朝"/>
        <family val="1"/>
        <charset val="128"/>
      </rPr>
      <t>３か月後</t>
    </r>
    <rPh sb="0" eb="2">
      <t>ゲンショク</t>
    </rPh>
    <rPh sb="2" eb="4">
      <t>フッキ</t>
    </rPh>
    <rPh sb="6" eb="7">
      <t>ゲツ</t>
    </rPh>
    <rPh sb="7" eb="8">
      <t>ゴ</t>
    </rPh>
    <phoneticPr fontId="12"/>
  </si>
  <si>
    <t xml:space="preserve"> 有</t>
    <rPh sb="1" eb="2">
      <t>アリ</t>
    </rPh>
    <phoneticPr fontId="12"/>
  </si>
  <si>
    <t xml:space="preserve">  有</t>
    <rPh sb="2" eb="3">
      <t>アリ</t>
    </rPh>
    <phoneticPr fontId="12"/>
  </si>
  <si>
    <t>無</t>
    <rPh sb="0" eb="1">
      <t>ナ</t>
    </rPh>
    <phoneticPr fontId="12"/>
  </si>
  <si>
    <t>財団記入欄</t>
  </si>
  <si>
    <t>対象従業員の雇用状況</t>
    <phoneticPr fontId="12"/>
  </si>
  <si>
    <t xml:space="preserve"> 正社員</t>
    <rPh sb="1" eb="4">
      <t>セイシャイン</t>
    </rPh>
    <phoneticPr fontId="12"/>
  </si>
  <si>
    <t xml:space="preserve"> パート・アルバイト</t>
    <phoneticPr fontId="12"/>
  </si>
  <si>
    <t xml:space="preserve"> その他 (</t>
    <rPh sb="3" eb="4">
      <t>ホカ</t>
    </rPh>
    <phoneticPr fontId="12"/>
  </si>
  <si>
    <t xml:space="preserve"> その他（</t>
    <phoneticPr fontId="12"/>
  </si>
  <si>
    <t>週</t>
    <phoneticPr fontId="12"/>
  </si>
  <si>
    <t xml:space="preserve"> (</t>
    <phoneticPr fontId="12"/>
  </si>
  <si>
    <t>日）</t>
    <phoneticPr fontId="12"/>
  </si>
  <si>
    <t>日)</t>
    <phoneticPr fontId="12"/>
  </si>
  <si>
    <t>週</t>
  </si>
  <si>
    <t>時間</t>
    <phoneticPr fontId="12"/>
  </si>
  <si>
    <t xml:space="preserve"> 分</t>
    <rPh sb="1" eb="2">
      <t>フン</t>
    </rPh>
    <phoneticPr fontId="12"/>
  </si>
  <si>
    <t xml:space="preserve">　
</t>
    <phoneticPr fontId="12"/>
  </si>
  <si>
    <t xml:space="preserve"> 有</t>
    <phoneticPr fontId="12"/>
  </si>
  <si>
    <t xml:space="preserve"> 時短時間</t>
    <rPh sb="3" eb="5">
      <t>ジカン</t>
    </rPh>
    <phoneticPr fontId="12"/>
  </si>
  <si>
    <t>分）</t>
    <phoneticPr fontId="12"/>
  </si>
  <si>
    <t xml:space="preserve"> 月給</t>
    <phoneticPr fontId="12"/>
  </si>
  <si>
    <t>日給</t>
    <phoneticPr fontId="12"/>
  </si>
  <si>
    <t>時給</t>
    <phoneticPr fontId="12"/>
  </si>
  <si>
    <t>年俸</t>
    <phoneticPr fontId="12"/>
  </si>
  <si>
    <t xml:space="preserve">     その他 （</t>
    <phoneticPr fontId="12"/>
  </si>
  <si>
    <t>円　　　　　　　　　　　　　　　　</t>
    <phoneticPr fontId="12"/>
  </si>
  <si>
    <t>出向の有無</t>
    <rPh sb="0" eb="2">
      <t>シュッコウ</t>
    </rPh>
    <rPh sb="3" eb="5">
      <t>ウム</t>
    </rPh>
    <phoneticPr fontId="12"/>
  </si>
  <si>
    <t>※有の場合、出向に関する雇用契約書を提出すること</t>
    <rPh sb="6" eb="8">
      <t>シュッコウ</t>
    </rPh>
    <rPh sb="9" eb="10">
      <t>カン</t>
    </rPh>
    <rPh sb="12" eb="14">
      <t>コヨウ</t>
    </rPh>
    <rPh sb="14" eb="17">
      <t>ケイヤクショ</t>
    </rPh>
    <phoneticPr fontId="12"/>
  </si>
  <si>
    <t>所属事業所</t>
    <phoneticPr fontId="12"/>
  </si>
  <si>
    <t xml:space="preserve">      申請日時点で在籍しており、本奨励金支払い完了まで雇用を継続する予定である</t>
    <rPh sb="6" eb="8">
      <t>シンセイ</t>
    </rPh>
    <rPh sb="8" eb="9">
      <t>ビ</t>
    </rPh>
    <rPh sb="9" eb="11">
      <t>ジテン</t>
    </rPh>
    <rPh sb="12" eb="14">
      <t>ザイセキ</t>
    </rPh>
    <rPh sb="19" eb="20">
      <t>ホン</t>
    </rPh>
    <rPh sb="20" eb="23">
      <t>ショウレイキン</t>
    </rPh>
    <rPh sb="23" eb="25">
      <t>シハラ</t>
    </rPh>
    <rPh sb="26" eb="28">
      <t>カンリョウ</t>
    </rPh>
    <rPh sb="30" eb="32">
      <t>コヨウ</t>
    </rPh>
    <rPh sb="33" eb="35">
      <t>ケイゾク</t>
    </rPh>
    <rPh sb="37" eb="39">
      <t>ヨテイ</t>
    </rPh>
    <phoneticPr fontId="12"/>
  </si>
  <si>
    <t>所定労働日数</t>
    <rPh sb="0" eb="2">
      <t>ショテイ</t>
    </rPh>
    <rPh sb="2" eb="4">
      <t>ロウドウ</t>
    </rPh>
    <rPh sb="4" eb="6">
      <t>ニッスウ</t>
    </rPh>
    <phoneticPr fontId="12"/>
  </si>
  <si>
    <t>給与形態</t>
    <rPh sb="0" eb="2">
      <t>キュウヨ</t>
    </rPh>
    <rPh sb="2" eb="4">
      <t>ケイタイ</t>
    </rPh>
    <phoneticPr fontId="12"/>
  </si>
  <si>
    <r>
      <t xml:space="preserve">申請企業等の
連絡担当者・連絡先
</t>
    </r>
    <r>
      <rPr>
        <sz val="8"/>
        <rFont val="ＭＳ Ｐ明朝"/>
        <family val="1"/>
        <charset val="128"/>
      </rPr>
      <t>※必ず連絡の取れる連絡先を記入</t>
    </r>
    <rPh sb="0" eb="2">
      <t>シンセイ</t>
    </rPh>
    <rPh sb="2" eb="4">
      <t>キギョウ</t>
    </rPh>
    <rPh sb="4" eb="5">
      <t>トウ</t>
    </rPh>
    <rPh sb="7" eb="9">
      <t>レンラク</t>
    </rPh>
    <rPh sb="9" eb="12">
      <t>タントウシャ</t>
    </rPh>
    <rPh sb="13" eb="16">
      <t>レンラクサキ</t>
    </rPh>
    <rPh sb="19" eb="20">
      <t>カナラ</t>
    </rPh>
    <rPh sb="21" eb="23">
      <t>レンラク</t>
    </rPh>
    <rPh sb="24" eb="25">
      <t>ト</t>
    </rPh>
    <rPh sb="27" eb="30">
      <t>レンラクサキ</t>
    </rPh>
    <rPh sb="31" eb="33">
      <t>キニュウ</t>
    </rPh>
    <phoneticPr fontId="12"/>
  </si>
  <si>
    <r>
      <t>（雇用契約書、労働条件通知書、賃金決定通知書などで</t>
    </r>
    <r>
      <rPr>
        <b/>
        <u/>
        <sz val="12"/>
        <color rgb="FFFF0000"/>
        <rFont val="HGSｺﾞｼｯｸE"/>
        <family val="3"/>
        <charset val="128"/>
      </rPr>
      <t>従業員に明示した労働条件の内容を記入すること</t>
    </r>
    <r>
      <rPr>
        <sz val="12"/>
        <rFont val="ＭＳ Ｐ明朝"/>
        <family val="1"/>
        <charset val="128"/>
      </rPr>
      <t>）</t>
    </r>
    <rPh sb="1" eb="3">
      <t>コヨウ</t>
    </rPh>
    <rPh sb="3" eb="6">
      <t>ケイヤクショ</t>
    </rPh>
    <rPh sb="7" eb="9">
      <t>ロウドウ</t>
    </rPh>
    <rPh sb="9" eb="11">
      <t>ジョウケン</t>
    </rPh>
    <rPh sb="11" eb="14">
      <t>ツウチショ</t>
    </rPh>
    <rPh sb="15" eb="17">
      <t>チンギン</t>
    </rPh>
    <rPh sb="17" eb="19">
      <t>ケッテイ</t>
    </rPh>
    <rPh sb="19" eb="22">
      <t>ツウチショ</t>
    </rPh>
    <rPh sb="25" eb="28">
      <t>ジュウギョウイン</t>
    </rPh>
    <rPh sb="29" eb="31">
      <t>メイジ</t>
    </rPh>
    <rPh sb="33" eb="35">
      <t>ロウドウ</t>
    </rPh>
    <rPh sb="35" eb="37">
      <t>ジョウケン</t>
    </rPh>
    <rPh sb="38" eb="40">
      <t>ナイヨウ</t>
    </rPh>
    <rPh sb="41" eb="43">
      <t>キニュウ</t>
    </rPh>
    <phoneticPr fontId="12"/>
  </si>
  <si>
    <t>勤務先</t>
    <rPh sb="0" eb="3">
      <t>キンムサキ</t>
    </rPh>
    <phoneticPr fontId="12"/>
  </si>
  <si>
    <t>テレワークをしている場所</t>
    <rPh sb="10" eb="12">
      <t>バショ</t>
    </rPh>
    <phoneticPr fontId="12"/>
  </si>
  <si>
    <t>自宅</t>
    <rPh sb="0" eb="2">
      <t>ジタク</t>
    </rPh>
    <phoneticPr fontId="12"/>
  </si>
  <si>
    <t>コワーキングスペース</t>
    <phoneticPr fontId="12"/>
  </si>
  <si>
    <t>その他（</t>
    <rPh sb="2" eb="3">
      <t>タ</t>
    </rPh>
    <phoneticPr fontId="12"/>
  </si>
  <si>
    <t>加算判定</t>
    <rPh sb="0" eb="2">
      <t>ｶｻﾝ</t>
    </rPh>
    <rPh sb="2" eb="4">
      <t>ﾊﾝﾃｲ</t>
    </rPh>
    <phoneticPr fontId="12" type="halfwidthKatakana"/>
  </si>
  <si>
    <t>①または②</t>
    <phoneticPr fontId="12"/>
  </si>
  <si>
    <t>①と②</t>
    <phoneticPr fontId="12"/>
  </si>
  <si>
    <t>加算</t>
    <phoneticPr fontId="12"/>
  </si>
  <si>
    <t>有（</t>
    <rPh sb="0" eb="1">
      <t>アリ</t>
    </rPh>
    <phoneticPr fontId="12"/>
  </si>
  <si>
    <t>基本給</t>
    <rPh sb="0" eb="2">
      <t>キホン</t>
    </rPh>
    <phoneticPr fontId="12"/>
  </si>
  <si>
    <t>基本給</t>
    <rPh sb="0" eb="3">
      <t>キホンキュウ</t>
    </rPh>
    <phoneticPr fontId="12"/>
  </si>
  <si>
    <t>＊役職手当、職務手当、資格手当などの責任の重さや職務の難易度に対して支払われる手当</t>
    <phoneticPr fontId="12"/>
  </si>
  <si>
    <r>
      <t>職能に関する手当</t>
    </r>
    <r>
      <rPr>
        <sz val="8"/>
        <rFont val="ＭＳ Ｐ明朝"/>
        <family val="1"/>
        <charset val="128"/>
      </rPr>
      <t>　（ない場合は0円と記入）</t>
    </r>
    <rPh sb="0" eb="2">
      <t>ショクノウ</t>
    </rPh>
    <rPh sb="3" eb="4">
      <t>カン</t>
    </rPh>
    <rPh sb="6" eb="8">
      <t>テアテ</t>
    </rPh>
    <phoneticPr fontId="12"/>
  </si>
  <si>
    <t/>
  </si>
  <si>
    <t>※有の場合、出向に関する書類を提出すること</t>
    <rPh sb="6" eb="8">
      <t>シュッコウ</t>
    </rPh>
    <rPh sb="9" eb="10">
      <t>カン</t>
    </rPh>
    <rPh sb="12" eb="14">
      <t>ショルイ</t>
    </rPh>
    <phoneticPr fontId="12"/>
  </si>
  <si>
    <r>
      <t xml:space="preserve">    テレワーク勤務
</t>
    </r>
    <r>
      <rPr>
        <sz val="8"/>
        <rFont val="ＭＳ Ｐ明朝"/>
        <family val="1"/>
        <charset val="128"/>
      </rPr>
      <t>※有の場合、テレワーク（在宅勤務）規程を提出すること</t>
    </r>
    <rPh sb="9" eb="11">
      <t>キンム</t>
    </rPh>
    <phoneticPr fontId="12"/>
  </si>
  <si>
    <r>
      <t xml:space="preserve">      </t>
    </r>
    <r>
      <rPr>
        <sz val="11"/>
        <rFont val="ＭＳ Ｐ明朝"/>
        <family val="1"/>
        <charset val="128"/>
      </rPr>
      <t>所定労働時間</t>
    </r>
    <r>
      <rPr>
        <sz val="10"/>
        <rFont val="ＭＳ Ｐ明朝"/>
        <family val="1"/>
        <charset val="128"/>
      </rPr>
      <t xml:space="preserve">
</t>
    </r>
    <r>
      <rPr>
        <sz val="8"/>
        <rFont val="ＭＳ Ｐ明朝"/>
        <family val="1"/>
        <charset val="128"/>
      </rPr>
      <t>※休憩時間を除いたもの
※時短勤務時間を含めて
記載</t>
    </r>
    <rPh sb="6" eb="8">
      <t>ショテイ</t>
    </rPh>
    <rPh sb="8" eb="10">
      <t>ロウドウ</t>
    </rPh>
    <rPh sb="10" eb="12">
      <t>ジカン</t>
    </rPh>
    <rPh sb="14" eb="16">
      <t>キュウケイ</t>
    </rPh>
    <rPh sb="16" eb="18">
      <t>ジカン</t>
    </rPh>
    <rPh sb="19" eb="20">
      <t>ノゾ</t>
    </rPh>
    <rPh sb="26" eb="28">
      <t>ジタン</t>
    </rPh>
    <rPh sb="28" eb="30">
      <t>キンム</t>
    </rPh>
    <rPh sb="30" eb="32">
      <t>ジカン</t>
    </rPh>
    <rPh sb="33" eb="34">
      <t>フク</t>
    </rPh>
    <rPh sb="37" eb="39">
      <t>キサイ</t>
    </rPh>
    <phoneticPr fontId="12"/>
  </si>
  <si>
    <t>日</t>
    <phoneticPr fontId="12"/>
  </si>
  <si>
    <r>
      <rPr>
        <sz val="11"/>
        <rFont val="ＭＳ Ｐ明朝"/>
        <family val="1"/>
        <charset val="128"/>
      </rPr>
      <t xml:space="preserve">           賃金</t>
    </r>
    <r>
      <rPr>
        <sz val="10"/>
        <rFont val="ＭＳ Ｐ明朝"/>
        <family val="1"/>
        <charset val="128"/>
      </rPr>
      <t xml:space="preserve">
</t>
    </r>
    <r>
      <rPr>
        <sz val="8"/>
        <rFont val="ＭＳ Ｐ明朝"/>
        <family val="1"/>
        <charset val="128"/>
      </rPr>
      <t xml:space="preserve">※従業員に明示した労働条件通知書等に記載されている金額を記入
</t>
    </r>
    <r>
      <rPr>
        <sz val="10"/>
        <rFont val="ＭＳ Ｐ明朝"/>
        <family val="1"/>
        <charset val="128"/>
      </rPr>
      <t xml:space="preserve">
</t>
    </r>
    <r>
      <rPr>
        <sz val="8"/>
        <rFont val="ＭＳ Ｐ明朝"/>
        <family val="1"/>
        <charset val="128"/>
      </rPr>
      <t>※職能に関する手当が複数ある場合はその合計金額を記入</t>
    </r>
    <rPh sb="11" eb="13">
      <t>チンギン</t>
    </rPh>
    <rPh sb="16" eb="19">
      <t>ジュウギョウイン</t>
    </rPh>
    <rPh sb="20" eb="22">
      <t>メイジ</t>
    </rPh>
    <rPh sb="24" eb="26">
      <t>ロウドウ</t>
    </rPh>
    <rPh sb="26" eb="28">
      <t>ジョウケン</t>
    </rPh>
    <rPh sb="28" eb="31">
      <t>ツウチショ</t>
    </rPh>
    <rPh sb="31" eb="32">
      <t>トウ</t>
    </rPh>
    <rPh sb="33" eb="35">
      <t>キサイ</t>
    </rPh>
    <rPh sb="40" eb="42">
      <t>キンガク</t>
    </rPh>
    <rPh sb="43" eb="45">
      <t>キニュウ</t>
    </rPh>
    <rPh sb="48" eb="50">
      <t>ショクノウ</t>
    </rPh>
    <rPh sb="51" eb="52">
      <t>カン</t>
    </rPh>
    <rPh sb="54" eb="56">
      <t>テアテ</t>
    </rPh>
    <rPh sb="57" eb="59">
      <t>フクスウ</t>
    </rPh>
    <rPh sb="61" eb="63">
      <t>バアイ</t>
    </rPh>
    <rPh sb="66" eb="68">
      <t>ゴウケイ</t>
    </rPh>
    <rPh sb="68" eb="70">
      <t>キンガク</t>
    </rPh>
    <rPh sb="71" eb="73">
      <t>キニュウ</t>
    </rPh>
    <phoneticPr fontId="12"/>
  </si>
  <si>
    <r>
      <rPr>
        <sz val="11"/>
        <rFont val="ＭＳ Ｐ明朝"/>
        <family val="1"/>
        <charset val="128"/>
      </rPr>
      <t xml:space="preserve">        相違理由
</t>
    </r>
    <r>
      <rPr>
        <sz val="8"/>
        <rFont val="ＭＳ Ｐ明朝"/>
        <family val="1"/>
        <charset val="128"/>
      </rPr>
      <t>※「所属事業所」と「勤務先」の名称または所在地が異なる場合は記入必須</t>
    </r>
    <rPh sb="8" eb="10">
      <t>ソウイ</t>
    </rPh>
    <rPh sb="10" eb="12">
      <t>リユウ</t>
    </rPh>
    <rPh sb="23" eb="26">
      <t>キンムサキ</t>
    </rPh>
    <rPh sb="28" eb="30">
      <t>メイショウ</t>
    </rPh>
    <rPh sb="33" eb="36">
      <t>ショザイチ</t>
    </rPh>
    <rPh sb="37" eb="38">
      <t>コト</t>
    </rPh>
    <rPh sb="40" eb="42">
      <t>バアイ</t>
    </rPh>
    <rPh sb="43" eb="45">
      <t>キニュウ</t>
    </rPh>
    <rPh sb="45" eb="47">
      <t>ヒッス</t>
    </rPh>
    <phoneticPr fontId="12"/>
  </si>
  <si>
    <t>7</t>
    <phoneticPr fontId="12"/>
  </si>
  <si>
    <t>5</t>
    <phoneticPr fontId="12"/>
  </si>
  <si>
    <t>① 同僚への応援評価制度・表彰制度の整備と介護休業応援プランシートの作成</t>
    <rPh sb="21" eb="23">
      <t>カイゴ</t>
    </rPh>
    <rPh sb="23" eb="25">
      <t>キュウギョウ</t>
    </rPh>
    <rPh sb="25" eb="27">
      <t>オウエン</t>
    </rPh>
    <rPh sb="34" eb="36">
      <t>サクセイ</t>
    </rPh>
    <phoneticPr fontId="14"/>
  </si>
  <si>
    <t>② 同僚への応援手当支給と介護休業応援プランシートの作成</t>
    <rPh sb="13" eb="15">
      <t>カイゴ</t>
    </rPh>
    <rPh sb="15" eb="17">
      <t>キュウギョウ</t>
    </rPh>
    <rPh sb="17" eb="19">
      <t>オウエン</t>
    </rPh>
    <rPh sb="26" eb="28">
      <t>サクセイ</t>
    </rPh>
    <phoneticPr fontId="14"/>
  </si>
  <si>
    <t>申請企業等
の代表者の
三親等内の
親族でない</t>
    <rPh sb="0" eb="2">
      <t>ｼﾝｾｲ</t>
    </rPh>
    <rPh sb="2" eb="4">
      <t>ｷｷﾞｮｳ</t>
    </rPh>
    <rPh sb="4" eb="5">
      <t>ﾄｳ</t>
    </rPh>
    <rPh sb="7" eb="10">
      <t>ﾀﾞｲﾋｮｳｼｬ</t>
    </rPh>
    <rPh sb="12" eb="13">
      <t>ｻﾝ</t>
    </rPh>
    <rPh sb="13" eb="15">
      <t>ｼﾝﾄｳ</t>
    </rPh>
    <rPh sb="15" eb="16">
      <t>ﾅｲ</t>
    </rPh>
    <rPh sb="18" eb="20">
      <t>ｼﾝｿﾞｸ</t>
    </rPh>
    <phoneticPr fontId="12" type="halfwidthKatakana"/>
  </si>
  <si>
    <r>
      <t xml:space="preserve">氏名
</t>
    </r>
    <r>
      <rPr>
        <sz val="8"/>
        <rFont val="ＭＳ Ｐ明朝"/>
        <family val="1"/>
        <charset val="128"/>
      </rPr>
      <t>（住民票記載氏名）</t>
    </r>
    <rPh sb="0" eb="2">
      <t>シメイ</t>
    </rPh>
    <rPh sb="4" eb="7">
      <t>ジュウミンヒョウ</t>
    </rPh>
    <rPh sb="7" eb="9">
      <t>キサイ</t>
    </rPh>
    <rPh sb="9" eb="11">
      <t>シメイ</t>
    </rPh>
    <phoneticPr fontId="3"/>
  </si>
  <si>
    <t>続柄</t>
    <rPh sb="0" eb="2">
      <t>ゾクガラ</t>
    </rPh>
    <phoneticPr fontId="12"/>
  </si>
  <si>
    <t>氏名</t>
    <rPh sb="0" eb="2">
      <t>シメイ</t>
    </rPh>
    <phoneticPr fontId="3"/>
  </si>
  <si>
    <t>上記対象家族住所</t>
    <rPh sb="0" eb="2">
      <t>ジョウキ</t>
    </rPh>
    <rPh sb="2" eb="4">
      <t>タイショウ</t>
    </rPh>
    <rPh sb="4" eb="6">
      <t>カゾク</t>
    </rPh>
    <rPh sb="6" eb="8">
      <t>ジュウショ</t>
    </rPh>
    <phoneticPr fontId="12"/>
  </si>
  <si>
    <t>介護休業
日数</t>
    <rPh sb="0" eb="2">
      <t>カイゴ</t>
    </rPh>
    <rPh sb="2" eb="4">
      <t>キュウギョウ</t>
    </rPh>
    <phoneticPr fontId="12"/>
  </si>
  <si>
    <t>一時就労日数
を差し引いた
介護休業日数</t>
    <rPh sb="0" eb="6">
      <t>イチジシュウロウニッスウ</t>
    </rPh>
    <rPh sb="8" eb="9">
      <t>サ</t>
    </rPh>
    <rPh sb="10" eb="11">
      <t>ヒ</t>
    </rPh>
    <rPh sb="14" eb="16">
      <t>カイゴ</t>
    </rPh>
    <rPh sb="16" eb="18">
      <t>キュウギョウ</t>
    </rPh>
    <rPh sb="18" eb="20">
      <t>ニッスウ</t>
    </rPh>
    <phoneticPr fontId="12"/>
  </si>
  <si>
    <r>
      <t xml:space="preserve">有給の介護休暇
</t>
    </r>
    <r>
      <rPr>
        <sz val="9"/>
        <rFont val="ＭＳ Ｐ明朝"/>
        <family val="1"/>
        <charset val="128"/>
      </rPr>
      <t>※就業規則等に明記されている場合のみ記入可</t>
    </r>
    <rPh sb="0" eb="2">
      <t>ユウキュウ</t>
    </rPh>
    <rPh sb="3" eb="5">
      <t>カイゴ</t>
    </rPh>
    <rPh sb="5" eb="7">
      <t>キュウカ</t>
    </rPh>
    <rPh sb="9" eb="11">
      <t>シュウギョウ</t>
    </rPh>
    <rPh sb="11" eb="13">
      <t>キソク</t>
    </rPh>
    <rPh sb="13" eb="14">
      <t>トウ</t>
    </rPh>
    <rPh sb="15" eb="17">
      <t>メイキ</t>
    </rPh>
    <rPh sb="22" eb="24">
      <t>バアイ</t>
    </rPh>
    <rPh sb="26" eb="28">
      <t>キニュウ</t>
    </rPh>
    <rPh sb="28" eb="29">
      <t>カ</t>
    </rPh>
    <phoneticPr fontId="12"/>
  </si>
  <si>
    <t>介護休業・有給の介護休暇
日数合計（一時就労除く）</t>
    <rPh sb="0" eb="2">
      <t>カイゴ</t>
    </rPh>
    <rPh sb="2" eb="4">
      <t>キュウギョウ</t>
    </rPh>
    <rPh sb="5" eb="7">
      <t>ユウキュウ</t>
    </rPh>
    <rPh sb="8" eb="10">
      <t>カイゴ</t>
    </rPh>
    <rPh sb="10" eb="12">
      <t>キュウカ</t>
    </rPh>
    <rPh sb="13" eb="15">
      <t>ニッスウ</t>
    </rPh>
    <rPh sb="15" eb="17">
      <t>ゴウケイ</t>
    </rPh>
    <rPh sb="18" eb="20">
      <t>イチジ</t>
    </rPh>
    <rPh sb="20" eb="22">
      <t>シュウロウ</t>
    </rPh>
    <rPh sb="22" eb="23">
      <t>ノゾ</t>
    </rPh>
    <phoneticPr fontId="12"/>
  </si>
  <si>
    <t>最終介護休業終了日⇒</t>
    <rPh sb="0" eb="2">
      <t>サイシュウ</t>
    </rPh>
    <rPh sb="2" eb="4">
      <t>カイゴ</t>
    </rPh>
    <rPh sb="4" eb="6">
      <t>キュウギョウ</t>
    </rPh>
    <rPh sb="5" eb="6">
      <t>イクキュウ</t>
    </rPh>
    <rPh sb="6" eb="9">
      <t>シュウリョウビ</t>
    </rPh>
    <phoneticPr fontId="12"/>
  </si>
  <si>
    <t>３ 対象従業員の介護休業状況</t>
    <rPh sb="2" eb="4">
      <t>タイショウ</t>
    </rPh>
    <rPh sb="4" eb="7">
      <t>ジュウギョウイン</t>
    </rPh>
    <rPh sb="8" eb="10">
      <t>カイゴ</t>
    </rPh>
    <rPh sb="10" eb="12">
      <t>キュウギョウ</t>
    </rPh>
    <rPh sb="12" eb="14">
      <t>ジョウキョウ</t>
    </rPh>
    <phoneticPr fontId="12"/>
  </si>
  <si>
    <t xml:space="preserve"> 対象従業員の介護休業中における就労状況</t>
  </si>
  <si>
    <t>（介護休業開始1か月前と原職復帰３か月後時点の状況)</t>
    <rPh sb="5" eb="7">
      <t>カイシ</t>
    </rPh>
    <rPh sb="9" eb="10">
      <t>ゲツ</t>
    </rPh>
    <rPh sb="10" eb="11">
      <t>マエ</t>
    </rPh>
    <rPh sb="12" eb="14">
      <t>ゲンショク</t>
    </rPh>
    <rPh sb="14" eb="16">
      <t>フッキ</t>
    </rPh>
    <rPh sb="18" eb="19">
      <t>ゲツ</t>
    </rPh>
    <rPh sb="19" eb="20">
      <t>ゴ</t>
    </rPh>
    <rPh sb="20" eb="22">
      <t>ジテン</t>
    </rPh>
    <rPh sb="23" eb="25">
      <t>ジョウキョウ</t>
    </rPh>
    <phoneticPr fontId="12"/>
  </si>
  <si>
    <t>介護に関わる
時短勤務</t>
    <rPh sb="0" eb="2">
      <t>カイゴ</t>
    </rPh>
    <rPh sb="3" eb="4">
      <t>カカ</t>
    </rPh>
    <rPh sb="7" eb="9">
      <t>ジタン</t>
    </rPh>
    <rPh sb="9" eb="11">
      <t>キンム</t>
    </rPh>
    <phoneticPr fontId="12"/>
  </si>
  <si>
    <t>介護休業の対象家族</t>
    <rPh sb="0" eb="2">
      <t>カイゴ</t>
    </rPh>
    <rPh sb="2" eb="4">
      <t>キュウギョウ</t>
    </rPh>
    <rPh sb="5" eb="7">
      <t>タイショウカゾク</t>
    </rPh>
    <phoneticPr fontId="12"/>
  </si>
  <si>
    <t>一時就労
日数</t>
    <phoneticPr fontId="12"/>
  </si>
  <si>
    <t>対象従業員が下記について申請内容を確認し、□にチェックを入れ署名してください</t>
    <rPh sb="0" eb="2">
      <t>タイショウ</t>
    </rPh>
    <rPh sb="2" eb="5">
      <t>ジュウギョウイン</t>
    </rPh>
    <rPh sb="6" eb="8">
      <t>カキ</t>
    </rPh>
    <rPh sb="12" eb="14">
      <t>シンセイ</t>
    </rPh>
    <rPh sb="14" eb="16">
      <t>ナイヨウ</t>
    </rPh>
    <rPh sb="17" eb="19">
      <t>カクニン</t>
    </rPh>
    <rPh sb="28" eb="29">
      <t>イ</t>
    </rPh>
    <rPh sb="30" eb="32">
      <t>ショメイ</t>
    </rPh>
    <phoneticPr fontId="12"/>
  </si>
  <si>
    <r>
      <t xml:space="preserve">相違理由
</t>
    </r>
    <r>
      <rPr>
        <sz val="8"/>
        <rFont val="ＭＳ Ｐ明朝"/>
        <family val="1"/>
        <charset val="128"/>
      </rPr>
      <t>※介護休業開始1か月前と原職復帰
3か月後で相違がある場合は記入必須</t>
    </r>
    <rPh sb="0" eb="2">
      <t>ソウイ</t>
    </rPh>
    <rPh sb="2" eb="4">
      <t>リユウ</t>
    </rPh>
    <rPh sb="6" eb="8">
      <t>カイゴ</t>
    </rPh>
    <rPh sb="8" eb="10">
      <t>キュウギョウ</t>
    </rPh>
    <rPh sb="10" eb="12">
      <t>カイシ</t>
    </rPh>
    <rPh sb="14" eb="15">
      <t>ゲツ</t>
    </rPh>
    <rPh sb="15" eb="16">
      <t>マエ</t>
    </rPh>
    <rPh sb="17" eb="19">
      <t>ゲンショク</t>
    </rPh>
    <rPh sb="19" eb="21">
      <t>フッキ</t>
    </rPh>
    <rPh sb="24" eb="25">
      <t>ゲツ</t>
    </rPh>
    <rPh sb="25" eb="26">
      <t>ゴ</t>
    </rPh>
    <rPh sb="27" eb="29">
      <t>ソウイ</t>
    </rPh>
    <rPh sb="32" eb="34">
      <t>バアイ</t>
    </rPh>
    <rPh sb="35" eb="37">
      <t>キニュウ</t>
    </rPh>
    <rPh sb="37" eb="39">
      <t>ヒッス</t>
    </rPh>
    <phoneticPr fontId="12"/>
  </si>
  <si>
    <r>
      <t xml:space="preserve">相違理由
</t>
    </r>
    <r>
      <rPr>
        <sz val="8"/>
        <rFont val="ＭＳ Ｐ明朝"/>
        <family val="1"/>
        <charset val="128"/>
      </rPr>
      <t>※介護休業開始1か月前と原職復帰
3か月後で相違がある場合は記入必須</t>
    </r>
    <rPh sb="0" eb="2">
      <t>ソウイ</t>
    </rPh>
    <rPh sb="2" eb="4">
      <t>リユウ</t>
    </rPh>
    <rPh sb="10" eb="12">
      <t>カイシ</t>
    </rPh>
    <rPh sb="14" eb="15">
      <t>ゲツ</t>
    </rPh>
    <rPh sb="15" eb="16">
      <t>マエ</t>
    </rPh>
    <rPh sb="17" eb="19">
      <t>ゲンショク</t>
    </rPh>
    <rPh sb="19" eb="21">
      <t>フッキ</t>
    </rPh>
    <rPh sb="24" eb="25">
      <t>ゲツ</t>
    </rPh>
    <rPh sb="25" eb="26">
      <t>ゴ</t>
    </rPh>
    <rPh sb="27" eb="29">
      <t>ソウイ</t>
    </rPh>
    <rPh sb="32" eb="34">
      <t>バアイ</t>
    </rPh>
    <rPh sb="35" eb="37">
      <t>キニュウ</t>
    </rPh>
    <rPh sb="37" eb="39">
      <t>ヒッス</t>
    </rPh>
    <phoneticPr fontId="12"/>
  </si>
  <si>
    <t>届出内容</t>
    <rPh sb="0" eb="2">
      <t>トドケデ</t>
    </rPh>
    <rPh sb="2" eb="4">
      <t>ナイヨウ</t>
    </rPh>
    <phoneticPr fontId="12"/>
  </si>
  <si>
    <t xml:space="preserve">   　</t>
    <phoneticPr fontId="12"/>
  </si>
  <si>
    <t>新規程</t>
    <phoneticPr fontId="12"/>
  </si>
  <si>
    <t>旧規程</t>
    <rPh sb="0" eb="1">
      <t>キュウ</t>
    </rPh>
    <rPh sb="1" eb="3">
      <t>キテイ</t>
    </rPh>
    <phoneticPr fontId="12"/>
  </si>
  <si>
    <t>　　　　　　　　</t>
    <phoneticPr fontId="12"/>
  </si>
  <si>
    <t>令和　</t>
    <phoneticPr fontId="12"/>
  </si>
  <si>
    <t>改訂条文</t>
    <rPh sb="0" eb="2">
      <t>カイテイ</t>
    </rPh>
    <rPh sb="2" eb="4">
      <t>ジョウブン</t>
    </rPh>
    <phoneticPr fontId="12"/>
  </si>
  <si>
    <r>
      <t xml:space="preserve">労基署の
</t>
    </r>
    <r>
      <rPr>
        <b/>
        <sz val="10"/>
        <rFont val="ＭＳ Ｐ明朝"/>
        <family val="1"/>
        <charset val="128"/>
      </rPr>
      <t>受領印</t>
    </r>
    <r>
      <rPr>
        <sz val="10"/>
        <rFont val="ＭＳ Ｐ明朝"/>
        <family val="1"/>
        <charset val="128"/>
      </rPr>
      <t>の日付</t>
    </r>
    <rPh sb="0" eb="3">
      <t>ロウキショ</t>
    </rPh>
    <rPh sb="5" eb="8">
      <t>ジュリョウイン</t>
    </rPh>
    <rPh sb="9" eb="11">
      <t>ヒヅケ</t>
    </rPh>
    <phoneticPr fontId="12"/>
  </si>
  <si>
    <t>平成</t>
    <rPh sb="0" eb="2">
      <t>ヘイセイ</t>
    </rPh>
    <phoneticPr fontId="12"/>
  </si>
  <si>
    <t>９</t>
    <phoneticPr fontId="12"/>
  </si>
  <si>
    <t>　公益財団法人東京しごと財団</t>
    <rPh sb="1" eb="3">
      <t>コウエキ</t>
    </rPh>
    <rPh sb="3" eb="5">
      <t>ザイダン</t>
    </rPh>
    <rPh sb="5" eb="7">
      <t>ホウジン</t>
    </rPh>
    <rPh sb="7" eb="9">
      <t>トウキョウ</t>
    </rPh>
    <rPh sb="12" eb="14">
      <t>ザイダン</t>
    </rPh>
    <phoneticPr fontId="12"/>
  </si>
  <si>
    <t>（企業等の所在地、名称、代表者役職、氏名は法人登記簿どおりに記入）</t>
    <rPh sb="1" eb="3">
      <t>キギョウ</t>
    </rPh>
    <rPh sb="3" eb="4">
      <t>トウ</t>
    </rPh>
    <rPh sb="5" eb="8">
      <t>ショザイチ</t>
    </rPh>
    <rPh sb="9" eb="11">
      <t>メイショウ</t>
    </rPh>
    <rPh sb="12" eb="15">
      <t>ダイヒョウシャ</t>
    </rPh>
    <rPh sb="15" eb="17">
      <t>ヤクショク</t>
    </rPh>
    <rPh sb="18" eb="20">
      <t>シメイ</t>
    </rPh>
    <rPh sb="21" eb="23">
      <t>ホウジン</t>
    </rPh>
    <rPh sb="23" eb="26">
      <t>トウキボ</t>
    </rPh>
    <rPh sb="30" eb="32">
      <t>キニュウ</t>
    </rPh>
    <phoneticPr fontId="12"/>
  </si>
  <si>
    <t>別名を使用している提出書類名</t>
    <rPh sb="0" eb="2">
      <t>ベツメイ</t>
    </rPh>
    <rPh sb="3" eb="5">
      <t>シヨウ</t>
    </rPh>
    <rPh sb="9" eb="11">
      <t>テイシュツ</t>
    </rPh>
    <rPh sb="11" eb="13">
      <t>ショルイ</t>
    </rPh>
    <rPh sb="13" eb="14">
      <t>メイ</t>
    </rPh>
    <phoneticPr fontId="12"/>
  </si>
  <si>
    <t>（</t>
    <phoneticPr fontId="12"/>
  </si>
  <si>
    <t>介護休業期間</t>
    <rPh sb="0" eb="2">
      <t>カイゴ</t>
    </rPh>
    <rPh sb="2" eb="4">
      <t>キュウギョウ</t>
    </rPh>
    <rPh sb="4" eb="6">
      <t>キカン</t>
    </rPh>
    <phoneticPr fontId="12"/>
  </si>
  <si>
    <t>１回目</t>
    <rPh sb="1" eb="3">
      <t>カイメ</t>
    </rPh>
    <phoneticPr fontId="12"/>
  </si>
  <si>
    <t>２回目</t>
    <rPh sb="1" eb="3">
      <t>カイメ</t>
    </rPh>
    <phoneticPr fontId="12"/>
  </si>
  <si>
    <t>３回目</t>
    <rPh sb="1" eb="3">
      <t>カイメ</t>
    </rPh>
    <phoneticPr fontId="12"/>
  </si>
  <si>
    <t>４回目</t>
    <rPh sb="1" eb="3">
      <t>カイメ</t>
    </rPh>
    <phoneticPr fontId="12"/>
  </si>
  <si>
    <r>
      <t>介護休業開始</t>
    </r>
    <r>
      <rPr>
        <b/>
        <u/>
        <sz val="11"/>
        <rFont val="ＭＳ Ｐ明朝"/>
        <family val="1"/>
        <charset val="128"/>
      </rPr>
      <t>1か月前</t>
    </r>
    <phoneticPr fontId="12"/>
  </si>
  <si>
    <r>
      <t>介護休業開始</t>
    </r>
    <r>
      <rPr>
        <b/>
        <u/>
        <sz val="11"/>
        <rFont val="ＭＳ Ｐ明朝"/>
        <family val="1"/>
        <charset val="128"/>
      </rPr>
      <t>1か月前</t>
    </r>
    <rPh sb="0" eb="2">
      <t>カイゴ</t>
    </rPh>
    <rPh sb="2" eb="4">
      <t>キュウギョウ</t>
    </rPh>
    <rPh sb="3" eb="4">
      <t>ギョウ</t>
    </rPh>
    <rPh sb="4" eb="6">
      <t>カイシ</t>
    </rPh>
    <rPh sb="8" eb="9">
      <t>ゲツ</t>
    </rPh>
    <rPh sb="9" eb="10">
      <t>マエ</t>
    </rPh>
    <phoneticPr fontId="12"/>
  </si>
  <si>
    <t>介護休業時の状況は支給申請書（Ｐ2～Ｐ3）に記載のとおりです。</t>
    <rPh sb="0" eb="2">
      <t>カイゴ</t>
    </rPh>
    <rPh sb="2" eb="4">
      <t>キュウギョウ</t>
    </rPh>
    <rPh sb="4" eb="5">
      <t>ジ</t>
    </rPh>
    <rPh sb="6" eb="8">
      <t>ジョウキョウ</t>
    </rPh>
    <rPh sb="9" eb="11">
      <t>シキュウ</t>
    </rPh>
    <rPh sb="11" eb="14">
      <t>シンセイショ</t>
    </rPh>
    <rPh sb="22" eb="24">
      <t>キサイ</t>
    </rPh>
    <phoneticPr fontId="12"/>
  </si>
  <si>
    <t>職場復帰状況は支給申請書（Ｐ4～Ｐ5）に記載のとおりです。</t>
    <rPh sb="0" eb="2">
      <t>ショクバ</t>
    </rPh>
    <rPh sb="2" eb="4">
      <t>フッキ</t>
    </rPh>
    <rPh sb="4" eb="6">
      <t>ジョウキョウ</t>
    </rPh>
    <rPh sb="7" eb="9">
      <t>シキュウ</t>
    </rPh>
    <rPh sb="9" eb="12">
      <t>シンセイショ</t>
    </rPh>
    <rPh sb="20" eb="22">
      <t>キサイ</t>
    </rPh>
    <phoneticPr fontId="12"/>
  </si>
  <si>
    <t>８ 法を上回る取組に関する就業規則の整備</t>
    <rPh sb="2" eb="3">
      <t>ホウ</t>
    </rPh>
    <rPh sb="4" eb="6">
      <t>ウワマワ</t>
    </rPh>
    <rPh sb="7" eb="9">
      <t>トリクミ</t>
    </rPh>
    <rPh sb="10" eb="11">
      <t>カン</t>
    </rPh>
    <rPh sb="13" eb="15">
      <t>シュウギョウ</t>
    </rPh>
    <rPh sb="15" eb="17">
      <t>キソク</t>
    </rPh>
    <rPh sb="18" eb="20">
      <t>セイビ</t>
    </rPh>
    <phoneticPr fontId="12"/>
  </si>
  <si>
    <r>
      <t>ア.介護休業期間の延長（</t>
    </r>
    <r>
      <rPr>
        <b/>
        <sz val="11"/>
        <rFont val="ＭＳ Ｐ明朝"/>
        <family val="1"/>
        <charset val="128"/>
      </rPr>
      <t>対象家族1人につき通算93日を超える介護休業</t>
    </r>
    <r>
      <rPr>
        <sz val="11"/>
        <rFont val="ＭＳ Ｐ明朝"/>
        <family val="1"/>
        <charset val="128"/>
      </rPr>
      <t>）</t>
    </r>
    <phoneticPr fontId="12"/>
  </si>
  <si>
    <r>
      <t>イ.介護休業の取得回数の上乗せ（</t>
    </r>
    <r>
      <rPr>
        <b/>
        <sz val="11"/>
        <rFont val="ＭＳ Ｐ明朝"/>
        <family val="1"/>
        <charset val="128"/>
      </rPr>
      <t>3回を超える取得</t>
    </r>
    <r>
      <rPr>
        <sz val="11"/>
        <rFont val="ＭＳ Ｐ明朝"/>
        <family val="1"/>
        <charset val="128"/>
      </rPr>
      <t>）</t>
    </r>
    <phoneticPr fontId="12"/>
  </si>
  <si>
    <r>
      <t>ウ.介護休暇の取得日数の上乗せ（</t>
    </r>
    <r>
      <rPr>
        <b/>
        <sz val="11"/>
        <rFont val="ＭＳ Ｐ明朝"/>
        <family val="1"/>
        <charset val="128"/>
      </rPr>
      <t>1人の場合6日以上、かつ2人以上の場合11日以上</t>
    </r>
    <r>
      <rPr>
        <sz val="11"/>
        <rFont val="ＭＳ Ｐ明朝"/>
        <family val="1"/>
        <charset val="128"/>
      </rPr>
      <t>）</t>
    </r>
    <phoneticPr fontId="12"/>
  </si>
  <si>
    <r>
      <t>エ.中抜けありの時間単位の介護休暇導入（</t>
    </r>
    <r>
      <rPr>
        <b/>
        <sz val="11"/>
        <rFont val="ＭＳ Ｐ明朝"/>
        <family val="1"/>
        <charset val="128"/>
      </rPr>
      <t>中抜けできることを明記してあること</t>
    </r>
    <r>
      <rPr>
        <sz val="11"/>
        <rFont val="ＭＳ Ｐ明朝"/>
        <family val="1"/>
        <charset val="128"/>
      </rPr>
      <t>）</t>
    </r>
    <phoneticPr fontId="12"/>
  </si>
  <si>
    <r>
      <t xml:space="preserve">改訂の詳細
</t>
    </r>
    <r>
      <rPr>
        <sz val="9"/>
        <rFont val="ＭＳ Ｐ明朝"/>
        <family val="1"/>
        <charset val="128"/>
      </rPr>
      <t>（選択した届出内容について就業規則の条文を転記し、提出する就業規則の該当ページに付箋を貼付すること）</t>
    </r>
    <rPh sb="0" eb="2">
      <t>カイテイ</t>
    </rPh>
    <rPh sb="3" eb="5">
      <t>ショウサイ</t>
    </rPh>
    <rPh sb="7" eb="9">
      <t>センタク</t>
    </rPh>
    <rPh sb="11" eb="12">
      <t>トド</t>
    </rPh>
    <rPh sb="12" eb="13">
      <t>デ</t>
    </rPh>
    <rPh sb="13" eb="15">
      <t>ナイヨウ</t>
    </rPh>
    <rPh sb="19" eb="21">
      <t>シュウギョウ</t>
    </rPh>
    <rPh sb="21" eb="23">
      <t>キソク</t>
    </rPh>
    <rPh sb="24" eb="26">
      <t>ジョウブン</t>
    </rPh>
    <rPh sb="27" eb="29">
      <t>テンキ</t>
    </rPh>
    <rPh sb="31" eb="33">
      <t>テイシュツ</t>
    </rPh>
    <rPh sb="35" eb="37">
      <t>シュウギョウ</t>
    </rPh>
    <rPh sb="37" eb="39">
      <t>キソク</t>
    </rPh>
    <rPh sb="40" eb="42">
      <t>ガイトウ</t>
    </rPh>
    <rPh sb="46" eb="48">
      <t>フセン</t>
    </rPh>
    <rPh sb="49" eb="51">
      <t>チョウフ</t>
    </rPh>
    <phoneticPr fontId="12"/>
  </si>
  <si>
    <t>（有の場合は取組内容を選択）</t>
    <rPh sb="1" eb="2">
      <t>アリ</t>
    </rPh>
    <rPh sb="3" eb="5">
      <t>バアイ</t>
    </rPh>
    <rPh sb="6" eb="8">
      <t>トリクミ</t>
    </rPh>
    <rPh sb="8" eb="10">
      <t>ナイヨウ</t>
    </rPh>
    <rPh sb="11" eb="13">
      <t>センタク</t>
    </rPh>
    <phoneticPr fontId="12"/>
  </si>
  <si>
    <t>(申請額内訳 ： 奨励額</t>
    <rPh sb="1" eb="3">
      <t>ｼﾝｾｲ</t>
    </rPh>
    <rPh sb="3" eb="4">
      <t>ｶﾞｸ</t>
    </rPh>
    <rPh sb="4" eb="6">
      <t>ｳﾁﾜｹ</t>
    </rPh>
    <rPh sb="9" eb="11">
      <t>ｼｮｳﾚｲ</t>
    </rPh>
    <rPh sb="11" eb="12">
      <t>ｶﾞｸ</t>
    </rPh>
    <phoneticPr fontId="12" type="halfwidthKatakana"/>
  </si>
  <si>
    <t>該当するものに１つ☑を入れること　※複数実施した場合はいずれか一つを選択</t>
    <phoneticPr fontId="12"/>
  </si>
  <si>
    <t>応援評価制度について</t>
    <rPh sb="0" eb="2">
      <t>オウエン</t>
    </rPh>
    <rPh sb="2" eb="4">
      <t>ヒョウカ</t>
    </rPh>
    <rPh sb="4" eb="6">
      <t>セイド</t>
    </rPh>
    <phoneticPr fontId="12"/>
  </si>
  <si>
    <r>
      <t>（◆）について、</t>
    </r>
    <r>
      <rPr>
        <sz val="11"/>
        <rFont val="Segoe UI Symbol"/>
        <family val="2"/>
      </rPr>
      <t>☑</t>
    </r>
    <r>
      <rPr>
        <sz val="11"/>
        <rFont val="ＭＳ Ｐゴシック"/>
        <family val="2"/>
        <scheme val="minor"/>
      </rPr>
      <t>はいの場合どのような変化がありましたか。</t>
    </r>
    <rPh sb="12" eb="14">
      <t>バアイ</t>
    </rPh>
    <rPh sb="19" eb="21">
      <t>ヘンカ</t>
    </rPh>
    <phoneticPr fontId="12"/>
  </si>
  <si>
    <t>表彰制度について</t>
    <rPh sb="0" eb="2">
      <t>ヒョウショウ</t>
    </rPh>
    <rPh sb="2" eb="4">
      <t>セイド</t>
    </rPh>
    <phoneticPr fontId="12"/>
  </si>
  <si>
    <t>作成し、添付しました</t>
    <rPh sb="0" eb="2">
      <t>サクセイ</t>
    </rPh>
    <rPh sb="4" eb="6">
      <t>テンプ</t>
    </rPh>
    <phoneticPr fontId="12"/>
  </si>
  <si>
    <t>対象となる同僚は全員雇用保険に加入している</t>
    <rPh sb="0" eb="2">
      <t>タイショウ</t>
    </rPh>
    <rPh sb="5" eb="7">
      <t>ドウリョウ</t>
    </rPh>
    <rPh sb="8" eb="10">
      <t>ゼンイン</t>
    </rPh>
    <rPh sb="10" eb="12">
      <t>コヨウ</t>
    </rPh>
    <rPh sb="12" eb="14">
      <t>ホケン</t>
    </rPh>
    <rPh sb="15" eb="17">
      <t>カニュウ</t>
    </rPh>
    <phoneticPr fontId="12"/>
  </si>
  <si>
    <t>応援手当について</t>
    <rPh sb="0" eb="2">
      <t>オウエン</t>
    </rPh>
    <rPh sb="2" eb="4">
      <t>テアテ</t>
    </rPh>
    <phoneticPr fontId="12"/>
  </si>
  <si>
    <t>手当の名称</t>
    <rPh sb="0" eb="2">
      <t>テアテ</t>
    </rPh>
    <rPh sb="3" eb="5">
      <t>メイショウ</t>
    </rPh>
    <phoneticPr fontId="12"/>
  </si>
  <si>
    <r>
      <t xml:space="preserve">合計支給額
</t>
    </r>
    <r>
      <rPr>
        <sz val="8"/>
        <rFont val="ＭＳ Ｐゴシック"/>
        <family val="3"/>
        <charset val="128"/>
        <scheme val="minor"/>
      </rPr>
      <t>※手当を合計20万円以上支給した場合が対象</t>
    </r>
    <rPh sb="0" eb="2">
      <t>ゴウケイ</t>
    </rPh>
    <rPh sb="2" eb="5">
      <t>シキュウガク</t>
    </rPh>
    <rPh sb="7" eb="9">
      <t>テアテ</t>
    </rPh>
    <rPh sb="10" eb="12">
      <t>ゴウケイ</t>
    </rPh>
    <rPh sb="14" eb="16">
      <t>マンエン</t>
    </rPh>
    <rPh sb="16" eb="18">
      <t>イジョウ</t>
    </rPh>
    <rPh sb="18" eb="20">
      <t>シキュウ</t>
    </rPh>
    <rPh sb="22" eb="24">
      <t>バアイ</t>
    </rPh>
    <rPh sb="25" eb="27">
      <t>タイショウ</t>
    </rPh>
    <phoneticPr fontId="12"/>
  </si>
  <si>
    <t>支給に係る
対象従業員氏名</t>
    <rPh sb="0" eb="2">
      <t>シキュウ</t>
    </rPh>
    <rPh sb="3" eb="4">
      <t>カカ</t>
    </rPh>
    <rPh sb="6" eb="8">
      <t>タイショウ</t>
    </rPh>
    <rPh sb="8" eb="11">
      <t>ジュウギョウイン</t>
    </rPh>
    <rPh sb="11" eb="13">
      <t>シメイ</t>
    </rPh>
    <phoneticPr fontId="12"/>
  </si>
  <si>
    <t>所属部署・担当業務</t>
    <rPh sb="0" eb="2">
      <t>ショゾク</t>
    </rPh>
    <rPh sb="2" eb="4">
      <t>ブショ</t>
    </rPh>
    <rPh sb="5" eb="7">
      <t>タントウ</t>
    </rPh>
    <rPh sb="7" eb="9">
      <t>ギョウム</t>
    </rPh>
    <phoneticPr fontId="12"/>
  </si>
  <si>
    <t>初回面談日</t>
    <rPh sb="0" eb="2">
      <t>ショカイ</t>
    </rPh>
    <rPh sb="2" eb="4">
      <t>メンダン</t>
    </rPh>
    <rPh sb="4" eb="5">
      <t>ビ</t>
    </rPh>
    <phoneticPr fontId="12"/>
  </si>
  <si>
    <r>
      <t>加算申請に係る応援者（同僚）：</t>
    </r>
    <r>
      <rPr>
        <sz val="8"/>
        <color theme="1"/>
        <rFont val="ＭＳ Ｐゴシック"/>
        <family val="3"/>
        <charset val="128"/>
        <scheme val="minor"/>
      </rPr>
      <t>最大4名まで記載</t>
    </r>
    <rPh sb="0" eb="2">
      <t>カサン</t>
    </rPh>
    <rPh sb="2" eb="4">
      <t>シンセイ</t>
    </rPh>
    <rPh sb="5" eb="6">
      <t>カカ</t>
    </rPh>
    <rPh sb="7" eb="9">
      <t>オウエン</t>
    </rPh>
    <rPh sb="9" eb="10">
      <t>シャ</t>
    </rPh>
    <rPh sb="11" eb="13">
      <t>ドウリョウ</t>
    </rPh>
    <rPh sb="15" eb="17">
      <t>サイダイ</t>
    </rPh>
    <rPh sb="18" eb="19">
      <t>メイ</t>
    </rPh>
    <rPh sb="21" eb="23">
      <t>キサイ</t>
    </rPh>
    <phoneticPr fontId="12"/>
  </si>
  <si>
    <t>応援者（同僚）</t>
    <rPh sb="0" eb="2">
      <t>オウエン</t>
    </rPh>
    <rPh sb="2" eb="3">
      <t>シャ</t>
    </rPh>
    <rPh sb="4" eb="6">
      <t>ドウリョウ</t>
    </rPh>
    <phoneticPr fontId="12"/>
  </si>
  <si>
    <t>（カナ）
氏名</t>
    <rPh sb="5" eb="7">
      <t>シメイ</t>
    </rPh>
    <phoneticPr fontId="12"/>
  </si>
  <si>
    <t>）　</t>
    <phoneticPr fontId="12"/>
  </si>
  <si>
    <t>対象従業員の業務状況</t>
    <phoneticPr fontId="12"/>
  </si>
  <si>
    <t>応援者</t>
    <rPh sb="0" eb="2">
      <t>オウエン</t>
    </rPh>
    <rPh sb="2" eb="3">
      <t>シャ</t>
    </rPh>
    <phoneticPr fontId="12"/>
  </si>
  <si>
    <t>既存業務</t>
    <rPh sb="0" eb="2">
      <t>キソン</t>
    </rPh>
    <rPh sb="2" eb="4">
      <t>ギョウム</t>
    </rPh>
    <phoneticPr fontId="12"/>
  </si>
  <si>
    <t>代替業務</t>
    <rPh sb="0" eb="2">
      <t>ダイタイ</t>
    </rPh>
    <rPh sb="2" eb="4">
      <t>ギョウム</t>
    </rPh>
    <phoneticPr fontId="12"/>
  </si>
  <si>
    <t>配慮事項</t>
    <rPh sb="0" eb="2">
      <t>ハイリョ</t>
    </rPh>
    <rPh sb="2" eb="4">
      <t>ジコウ</t>
    </rPh>
    <phoneticPr fontId="12"/>
  </si>
  <si>
    <t>（業務内容と実施時期を記載）</t>
    <rPh sb="1" eb="3">
      <t>ギョウム</t>
    </rPh>
    <rPh sb="3" eb="5">
      <t>ナイヨウ</t>
    </rPh>
    <rPh sb="6" eb="8">
      <t>ジッシ</t>
    </rPh>
    <rPh sb="8" eb="10">
      <t>ジキ</t>
    </rPh>
    <rPh sb="11" eb="13">
      <t>キサイ</t>
    </rPh>
    <phoneticPr fontId="12"/>
  </si>
  <si>
    <t>（No)</t>
    <phoneticPr fontId="12"/>
  </si>
  <si>
    <t>（左記実施時期の状況について記載)</t>
    <rPh sb="1" eb="2">
      <t>ヒダリ</t>
    </rPh>
    <rPh sb="3" eb="5">
      <t>ジッシ</t>
    </rPh>
    <rPh sb="5" eb="7">
      <t>ジキ</t>
    </rPh>
    <rPh sb="8" eb="10">
      <t>ジョウキョウ</t>
    </rPh>
    <rPh sb="14" eb="16">
      <t>キサイ</t>
    </rPh>
    <phoneticPr fontId="12"/>
  </si>
  <si>
    <t>（既存業務に加えて分担する業務を記載)</t>
    <rPh sb="1" eb="3">
      <t>キソン</t>
    </rPh>
    <rPh sb="3" eb="5">
      <t>ギョウム</t>
    </rPh>
    <rPh sb="6" eb="7">
      <t>クワ</t>
    </rPh>
    <rPh sb="9" eb="11">
      <t>ブンタン</t>
    </rPh>
    <rPh sb="13" eb="15">
      <t>ギョウム</t>
    </rPh>
    <rPh sb="16" eb="18">
      <t>キサイ</t>
    </rPh>
    <phoneticPr fontId="12"/>
  </si>
  <si>
    <t>a</t>
    <phoneticPr fontId="12"/>
  </si>
  <si>
    <t>実施時期</t>
    <rPh sb="0" eb="2">
      <t>ジッシ</t>
    </rPh>
    <rPh sb="2" eb="4">
      <t>ジキ</t>
    </rPh>
    <phoneticPr fontId="12"/>
  </si>
  <si>
    <t>b</t>
    <phoneticPr fontId="12"/>
  </si>
  <si>
    <t>c</t>
    <phoneticPr fontId="12"/>
  </si>
  <si>
    <t>d</t>
    <phoneticPr fontId="12"/>
  </si>
  <si>
    <t>e</t>
    <phoneticPr fontId="12"/>
  </si>
  <si>
    <t>業務分担計画の変更</t>
    <rPh sb="0" eb="2">
      <t>ギョウム</t>
    </rPh>
    <rPh sb="2" eb="4">
      <t>ブンタン</t>
    </rPh>
    <rPh sb="4" eb="6">
      <t>ケイカク</t>
    </rPh>
    <rPh sb="7" eb="9">
      <t>ヘンコウ</t>
    </rPh>
    <phoneticPr fontId="12"/>
  </si>
  <si>
    <t>有</t>
    <rPh sb="0" eb="1">
      <t>アリ</t>
    </rPh>
    <phoneticPr fontId="12"/>
  </si>
  <si>
    <r>
      <t>復帰直前の業務状況（業務進捗報告）：</t>
    </r>
    <r>
      <rPr>
        <sz val="8"/>
        <color theme="1"/>
        <rFont val="ＭＳ Ｐゴシック"/>
        <family val="3"/>
        <charset val="128"/>
        <scheme val="minor"/>
      </rPr>
      <t>対象従業員の復帰直前に応援者（同僚）と面談した内容をふまえて記載</t>
    </r>
    <rPh sb="0" eb="2">
      <t>フッキ</t>
    </rPh>
    <rPh sb="2" eb="4">
      <t>チョクゼン</t>
    </rPh>
    <rPh sb="5" eb="7">
      <t>ギョウム</t>
    </rPh>
    <rPh sb="7" eb="9">
      <t>ジョウキョウ</t>
    </rPh>
    <rPh sb="10" eb="12">
      <t>ギョウム</t>
    </rPh>
    <rPh sb="12" eb="14">
      <t>シンチョク</t>
    </rPh>
    <rPh sb="14" eb="16">
      <t>ホウコク</t>
    </rPh>
    <rPh sb="18" eb="20">
      <t>タイショウ</t>
    </rPh>
    <rPh sb="20" eb="23">
      <t>ジュウギョウイン</t>
    </rPh>
    <rPh sb="24" eb="26">
      <t>フッキ</t>
    </rPh>
    <rPh sb="26" eb="28">
      <t>チョクゼン</t>
    </rPh>
    <rPh sb="29" eb="31">
      <t>オウエン</t>
    </rPh>
    <rPh sb="31" eb="32">
      <t>シャ</t>
    </rPh>
    <rPh sb="33" eb="35">
      <t>ドウリョウ</t>
    </rPh>
    <rPh sb="37" eb="39">
      <t>メンダン</t>
    </rPh>
    <rPh sb="41" eb="43">
      <t>ナイヨウ</t>
    </rPh>
    <rPh sb="48" eb="50">
      <t>キサイ</t>
    </rPh>
    <phoneticPr fontId="12"/>
  </si>
  <si>
    <t>進捗状況</t>
    <rPh sb="0" eb="2">
      <t>シンチョク</t>
    </rPh>
    <rPh sb="2" eb="4">
      <t>ジョウキョウ</t>
    </rPh>
    <phoneticPr fontId="12"/>
  </si>
  <si>
    <r>
      <t xml:space="preserve">報告事項、残務内容、休止・廃止理由
</t>
    </r>
    <r>
      <rPr>
        <sz val="7"/>
        <color theme="1"/>
        <rFont val="ＭＳ Ｐゴシック"/>
        <family val="3"/>
        <charset val="128"/>
        <scheme val="minor"/>
      </rPr>
      <t>（対象従業員への申送り内容を記載）</t>
    </r>
    <rPh sb="0" eb="2">
      <t>ホウコク</t>
    </rPh>
    <rPh sb="2" eb="4">
      <t>ジコウ</t>
    </rPh>
    <rPh sb="5" eb="7">
      <t>ザンム</t>
    </rPh>
    <rPh sb="7" eb="9">
      <t>ナイヨウ</t>
    </rPh>
    <rPh sb="10" eb="12">
      <t>キュウシ</t>
    </rPh>
    <rPh sb="13" eb="15">
      <t>ハイシ</t>
    </rPh>
    <rPh sb="15" eb="17">
      <t>リユウ</t>
    </rPh>
    <rPh sb="19" eb="21">
      <t>タイショウ</t>
    </rPh>
    <rPh sb="21" eb="24">
      <t>ジュウギョウイン</t>
    </rPh>
    <rPh sb="26" eb="28">
      <t>モウシオク</t>
    </rPh>
    <rPh sb="29" eb="31">
      <t>ナイヨウ</t>
    </rPh>
    <rPh sb="32" eb="34">
      <t>キサイ</t>
    </rPh>
    <phoneticPr fontId="12"/>
  </si>
  <si>
    <t>今後の業務執行体制</t>
    <rPh sb="0" eb="2">
      <t>コンゴ</t>
    </rPh>
    <rPh sb="3" eb="5">
      <t>ギョウム</t>
    </rPh>
    <rPh sb="5" eb="7">
      <t>シッコウ</t>
    </rPh>
    <rPh sb="7" eb="9">
      <t>タイセイ</t>
    </rPh>
    <phoneticPr fontId="12"/>
  </si>
  <si>
    <t>ａ</t>
    <phoneticPr fontId="12"/>
  </si>
  <si>
    <t>完了</t>
    <rPh sb="0" eb="2">
      <t>カンリョウ</t>
    </rPh>
    <phoneticPr fontId="12"/>
  </si>
  <si>
    <t>すべて対象従業員が引き継ぐ</t>
    <rPh sb="3" eb="5">
      <t>タイショウ</t>
    </rPh>
    <rPh sb="5" eb="8">
      <t>ジュウギョウイン</t>
    </rPh>
    <rPh sb="9" eb="10">
      <t>ヒ</t>
    </rPh>
    <rPh sb="11" eb="12">
      <t>ツ</t>
    </rPh>
    <phoneticPr fontId="12"/>
  </si>
  <si>
    <t>継続中</t>
    <rPh sb="0" eb="3">
      <t>ケイゾクチュウ</t>
    </rPh>
    <phoneticPr fontId="12"/>
  </si>
  <si>
    <t>すべて応援者（同僚）が引き継ぐ</t>
    <rPh sb="3" eb="5">
      <t>オウエン</t>
    </rPh>
    <rPh sb="5" eb="6">
      <t>シャ</t>
    </rPh>
    <rPh sb="7" eb="9">
      <t>ドウリョウ</t>
    </rPh>
    <rPh sb="11" eb="12">
      <t>ヒ</t>
    </rPh>
    <rPh sb="13" eb="14">
      <t>ツ</t>
    </rPh>
    <phoneticPr fontId="12"/>
  </si>
  <si>
    <t>未着手</t>
    <rPh sb="0" eb="3">
      <t>ミチャクシュ</t>
    </rPh>
    <phoneticPr fontId="12"/>
  </si>
  <si>
    <t>対象従業員と応援者（同僚）で分担する</t>
    <rPh sb="0" eb="2">
      <t>タイショウ</t>
    </rPh>
    <rPh sb="2" eb="5">
      <t>ジュウギョウイン</t>
    </rPh>
    <rPh sb="6" eb="8">
      <t>オウエン</t>
    </rPh>
    <rPh sb="8" eb="9">
      <t>シャ</t>
    </rPh>
    <rPh sb="10" eb="12">
      <t>ドウリョウ</t>
    </rPh>
    <rPh sb="14" eb="16">
      <t>ブンタン</t>
    </rPh>
    <phoneticPr fontId="12"/>
  </si>
  <si>
    <t>休止・廃止</t>
    <rPh sb="0" eb="2">
      <t>キュウシ</t>
    </rPh>
    <rPh sb="3" eb="5">
      <t>ハイシ</t>
    </rPh>
    <phoneticPr fontId="12"/>
  </si>
  <si>
    <r>
      <rPr>
        <sz val="6"/>
        <color theme="1"/>
        <rFont val="ＭＳ Ｐゴシック"/>
        <family val="3"/>
        <charset val="128"/>
        <scheme val="minor"/>
      </rPr>
      <t>分担割合</t>
    </r>
    <r>
      <rPr>
        <sz val="7"/>
        <color theme="1"/>
        <rFont val="ＭＳ Ｐゴシック"/>
        <family val="3"/>
        <charset val="128"/>
        <scheme val="minor"/>
      </rPr>
      <t xml:space="preserve">
対象従業員：応援者（同僚）</t>
    </r>
    <rPh sb="0" eb="2">
      <t>ブンタン</t>
    </rPh>
    <rPh sb="2" eb="4">
      <t>ワリアイ</t>
    </rPh>
    <phoneticPr fontId="12"/>
  </si>
  <si>
    <t>：</t>
    <phoneticPr fontId="12"/>
  </si>
  <si>
    <t>ｂ</t>
    <phoneticPr fontId="12"/>
  </si>
  <si>
    <t>ｃ</t>
    <phoneticPr fontId="12"/>
  </si>
  <si>
    <t>ｄ</t>
    <phoneticPr fontId="12"/>
  </si>
  <si>
    <r>
      <t>職場復帰支援状況：</t>
    </r>
    <r>
      <rPr>
        <sz val="8"/>
        <color theme="1"/>
        <rFont val="ＭＳ Ｐゴシック"/>
        <family val="3"/>
        <charset val="128"/>
        <scheme val="minor"/>
      </rPr>
      <t>復帰する直前に対象従業員と面談した内容を記載</t>
    </r>
    <rPh sb="0" eb="2">
      <t>ショクバ</t>
    </rPh>
    <rPh sb="2" eb="4">
      <t>フッキ</t>
    </rPh>
    <rPh sb="4" eb="6">
      <t>シエン</t>
    </rPh>
    <rPh sb="6" eb="8">
      <t>ジョウキョウ</t>
    </rPh>
    <rPh sb="22" eb="24">
      <t>メンダン</t>
    </rPh>
    <rPh sb="26" eb="28">
      <t>ナイヨウ</t>
    </rPh>
    <rPh sb="29" eb="31">
      <t>キサイ</t>
    </rPh>
    <phoneticPr fontId="12"/>
  </si>
  <si>
    <t>フォロー面談</t>
    <rPh sb="4" eb="6">
      <t>メンダン</t>
    </rPh>
    <phoneticPr fontId="12"/>
  </si>
  <si>
    <t>対象従業員から</t>
    <rPh sb="0" eb="2">
      <t>タイショウ</t>
    </rPh>
    <rPh sb="2" eb="5">
      <t>ジュウギョウイン</t>
    </rPh>
    <phoneticPr fontId="12"/>
  </si>
  <si>
    <t>職場の対応策（フォロー体制）</t>
    <rPh sb="0" eb="2">
      <t>ショクバ</t>
    </rPh>
    <rPh sb="3" eb="5">
      <t>タイオウ</t>
    </rPh>
    <rPh sb="5" eb="6">
      <t>サク</t>
    </rPh>
    <rPh sb="11" eb="13">
      <t>タイセイ</t>
    </rPh>
    <phoneticPr fontId="12"/>
  </si>
  <si>
    <t>【勤務形態等働き方の希望】</t>
    <phoneticPr fontId="12"/>
  </si>
  <si>
    <t>面談日</t>
    <rPh sb="0" eb="2">
      <t>メンダン</t>
    </rPh>
    <rPh sb="2" eb="3">
      <t>ビ</t>
    </rPh>
    <phoneticPr fontId="12"/>
  </si>
  <si>
    <t>面談者所属</t>
    <rPh sb="0" eb="2">
      <t>メンダン</t>
    </rPh>
    <rPh sb="2" eb="3">
      <t>シャ</t>
    </rPh>
    <rPh sb="3" eb="5">
      <t>ショゾク</t>
    </rPh>
    <phoneticPr fontId="12"/>
  </si>
  <si>
    <t>面談者
氏名</t>
    <rPh sb="0" eb="2">
      <t>メンダン</t>
    </rPh>
    <rPh sb="2" eb="3">
      <t>シャ</t>
    </rPh>
    <rPh sb="4" eb="6">
      <t>シメイ</t>
    </rPh>
    <phoneticPr fontId="12"/>
  </si>
  <si>
    <t>【応援者（同僚）への取組】</t>
    <rPh sb="1" eb="3">
      <t>オウエン</t>
    </rPh>
    <rPh sb="3" eb="4">
      <t>シャ</t>
    </rPh>
    <rPh sb="5" eb="7">
      <t>ドウリョウ</t>
    </rPh>
    <rPh sb="10" eb="12">
      <t>トリクミ</t>
    </rPh>
    <phoneticPr fontId="12"/>
  </si>
  <si>
    <t>応援評価制度を導入したことで、社内の介護休業を取り巻く環境に変化はありましたか。（◆）</t>
    <rPh sb="0" eb="2">
      <t>オウエン</t>
    </rPh>
    <rPh sb="2" eb="4">
      <t>ヒョウカ</t>
    </rPh>
    <rPh sb="4" eb="6">
      <t>セイド</t>
    </rPh>
    <rPh sb="7" eb="9">
      <t>ドウニュウ</t>
    </rPh>
    <rPh sb="15" eb="17">
      <t>シャナイ</t>
    </rPh>
    <rPh sb="18" eb="20">
      <t>カイゴ</t>
    </rPh>
    <rPh sb="20" eb="22">
      <t>キュウギョウ</t>
    </rPh>
    <rPh sb="23" eb="24">
      <t>ト</t>
    </rPh>
    <rPh sb="25" eb="26">
      <t>マ</t>
    </rPh>
    <rPh sb="27" eb="29">
      <t>カンキョウ</t>
    </rPh>
    <rPh sb="30" eb="32">
      <t>ヘンカ</t>
    </rPh>
    <phoneticPr fontId="12"/>
  </si>
  <si>
    <t>介護休業応援プランシートについて</t>
    <rPh sb="0" eb="2">
      <t>カイゴ</t>
    </rPh>
    <rPh sb="2" eb="4">
      <t>キュウギョウ</t>
    </rPh>
    <rPh sb="4" eb="6">
      <t>オウエン</t>
    </rPh>
    <phoneticPr fontId="12"/>
  </si>
  <si>
    <t>介護休業応援プランシートの作成と添付</t>
    <rPh sb="0" eb="2">
      <t>カイゴ</t>
    </rPh>
    <rPh sb="2" eb="4">
      <t>キュウギョウ</t>
    </rPh>
    <rPh sb="4" eb="6">
      <t>オウエン</t>
    </rPh>
    <rPh sb="13" eb="15">
      <t>サクセイ</t>
    </rPh>
    <rPh sb="16" eb="18">
      <t>テンプ</t>
    </rPh>
    <phoneticPr fontId="12"/>
  </si>
  <si>
    <t>様式第1号【別紙】</t>
  </si>
  <si>
    <t>加算②  同僚への応援手当支給と介護休業応援プランシートの作成</t>
    <rPh sb="0" eb="2">
      <t>カサン</t>
    </rPh>
    <rPh sb="16" eb="18">
      <t>カイゴ</t>
    </rPh>
    <rPh sb="18" eb="20">
      <t>キュウギョウ</t>
    </rPh>
    <rPh sb="20" eb="22">
      <t>オウエン</t>
    </rPh>
    <rPh sb="29" eb="31">
      <t>サクセイ</t>
    </rPh>
    <phoneticPr fontId="12"/>
  </si>
  <si>
    <t>介護休業応援プランシート</t>
    <rPh sb="4" eb="6">
      <t>オウエン</t>
    </rPh>
    <phoneticPr fontId="12"/>
  </si>
  <si>
    <t>介護休業応援者（同僚）の業務状況</t>
  </si>
  <si>
    <t>　　介護休業中の予定業務</t>
    <rPh sb="6" eb="7">
      <t>チュウ</t>
    </rPh>
    <rPh sb="8" eb="10">
      <t>ヨテイ</t>
    </rPh>
    <rPh sb="10" eb="12">
      <t>ギョウム</t>
    </rPh>
    <phoneticPr fontId="12"/>
  </si>
  <si>
    <t>（介護休業応援者に対し配慮する内容を記載）</t>
    <rPh sb="5" eb="7">
      <t>オウエン</t>
    </rPh>
    <rPh sb="7" eb="8">
      <t>シャ</t>
    </rPh>
    <rPh sb="9" eb="10">
      <t>タイ</t>
    </rPh>
    <rPh sb="11" eb="13">
      <t>ハイリョ</t>
    </rPh>
    <rPh sb="15" eb="17">
      <t>ナイヨウ</t>
    </rPh>
    <rPh sb="18" eb="20">
      <t>キサイ</t>
    </rPh>
    <phoneticPr fontId="12"/>
  </si>
  <si>
    <t>※業務分担計画に当初予定から変更があった場合は、介護休業応援プランシート（変更）を合わせて提出し、次頁３「復帰直前の業務状況」には変更後の計画に対する結果を記載してください。</t>
    <rPh sb="1" eb="3">
      <t>ギョウム</t>
    </rPh>
    <rPh sb="3" eb="5">
      <t>ブンタン</t>
    </rPh>
    <rPh sb="5" eb="7">
      <t>ケイカク</t>
    </rPh>
    <rPh sb="10" eb="12">
      <t>ヨテイ</t>
    </rPh>
    <rPh sb="14" eb="16">
      <t>ヘンコウ</t>
    </rPh>
    <rPh sb="20" eb="22">
      <t>バアイ</t>
    </rPh>
    <rPh sb="28" eb="30">
      <t>オウエン</t>
    </rPh>
    <rPh sb="37" eb="39">
      <t>ヘンコウ</t>
    </rPh>
    <rPh sb="41" eb="42">
      <t>ア</t>
    </rPh>
    <rPh sb="45" eb="47">
      <t>テイシュツ</t>
    </rPh>
    <rPh sb="49" eb="50">
      <t>ツギ</t>
    </rPh>
    <rPh sb="50" eb="51">
      <t>ページ</t>
    </rPh>
    <rPh sb="53" eb="55">
      <t>フッキ</t>
    </rPh>
    <rPh sb="55" eb="57">
      <t>チョクゼン</t>
    </rPh>
    <rPh sb="58" eb="60">
      <t>ギョウム</t>
    </rPh>
    <rPh sb="60" eb="62">
      <t>ジョウキョウ</t>
    </rPh>
    <rPh sb="65" eb="67">
      <t>ヘンコウ</t>
    </rPh>
    <rPh sb="67" eb="68">
      <t>ゴ</t>
    </rPh>
    <rPh sb="69" eb="71">
      <t>ケイカク</t>
    </rPh>
    <rPh sb="72" eb="73">
      <t>タイ</t>
    </rPh>
    <rPh sb="75" eb="77">
      <t>ケッカ</t>
    </rPh>
    <rPh sb="78" eb="80">
      <t>キサイ</t>
    </rPh>
    <phoneticPr fontId="12"/>
  </si>
  <si>
    <t>介護休業中の予定業務</t>
    <rPh sb="4" eb="5">
      <t>チュウ</t>
    </rPh>
    <rPh sb="6" eb="8">
      <t>ヨテイ</t>
    </rPh>
    <rPh sb="8" eb="10">
      <t>ギョウム</t>
    </rPh>
    <phoneticPr fontId="12"/>
  </si>
  <si>
    <t>【介護休業者への取組】</t>
    <rPh sb="5" eb="6">
      <t>シャ</t>
    </rPh>
    <rPh sb="8" eb="10">
      <t>トリクミ</t>
    </rPh>
    <phoneticPr fontId="12"/>
  </si>
  <si>
    <t>木</t>
    <rPh sb="0" eb="1">
      <t>モク</t>
    </rPh>
    <phoneticPr fontId="12"/>
  </si>
  <si>
    <t>水</t>
    <rPh sb="0" eb="1">
      <t>スイ</t>
    </rPh>
    <phoneticPr fontId="12"/>
  </si>
  <si>
    <t>金</t>
    <rPh sb="0" eb="1">
      <t>キン</t>
    </rPh>
    <phoneticPr fontId="12"/>
  </si>
  <si>
    <t>火</t>
    <rPh sb="0" eb="1">
      <t>カ</t>
    </rPh>
    <phoneticPr fontId="12"/>
  </si>
  <si>
    <t>国民の休日</t>
  </si>
  <si>
    <t>*複数回取得している場合は初回の開始日と最も遅い介護休業（介護休暇を含む）の終了日を記入</t>
    <rPh sb="24" eb="26">
      <t>カイゴ</t>
    </rPh>
    <rPh sb="26" eb="28">
      <t>キュウギョウ</t>
    </rPh>
    <rPh sb="29" eb="31">
      <t>カイゴ</t>
    </rPh>
    <rPh sb="31" eb="33">
      <t>キュウカ</t>
    </rPh>
    <rPh sb="34" eb="35">
      <t>フク</t>
    </rPh>
    <phoneticPr fontId="12"/>
  </si>
  <si>
    <r>
      <t>介護休業応援プランシート</t>
    </r>
    <r>
      <rPr>
        <b/>
        <sz val="12"/>
        <color rgb="FFFF0000"/>
        <rFont val="ＭＳ Ｐゴシック"/>
        <family val="3"/>
        <charset val="128"/>
        <scheme val="minor"/>
      </rPr>
      <t>（変更）</t>
    </r>
    <r>
      <rPr>
        <sz val="8"/>
        <color theme="1"/>
        <rFont val="ＭＳ Ｐゴシック"/>
        <family val="3"/>
        <charset val="128"/>
        <scheme val="minor"/>
      </rPr>
      <t>※変更部分のみ記入のこと</t>
    </r>
    <rPh sb="0" eb="2">
      <t>カイゴ</t>
    </rPh>
    <rPh sb="2" eb="4">
      <t>キュウギョウ</t>
    </rPh>
    <rPh sb="4" eb="6">
      <t>オウエン</t>
    </rPh>
    <rPh sb="13" eb="15">
      <t>ヘンコウ</t>
    </rPh>
    <phoneticPr fontId="12"/>
  </si>
  <si>
    <t>添付しました</t>
    <rPh sb="0" eb="2">
      <t>テンプ</t>
    </rPh>
    <phoneticPr fontId="12"/>
  </si>
  <si>
    <t>子の看護等休暇、介護休暇、年次有給休暇、労基法に定められている休暇</t>
    <rPh sb="0" eb="1">
      <t>コ</t>
    </rPh>
    <rPh sb="4" eb="5">
      <t>トウ</t>
    </rPh>
    <phoneticPr fontId="12"/>
  </si>
  <si>
    <r>
      <t>介護休業推進取組計画：</t>
    </r>
    <r>
      <rPr>
        <sz val="8"/>
        <color theme="1"/>
        <rFont val="ＭＳ Ｐゴシック"/>
        <family val="3"/>
        <charset val="128"/>
        <scheme val="minor"/>
      </rPr>
      <t>従業員が気兼ねなく介護休業できるように企業としてどのような取組をしていくかプランを記載</t>
    </r>
    <rPh sb="4" eb="6">
      <t>スイシン</t>
    </rPh>
    <rPh sb="6" eb="8">
      <t>トリクミ</t>
    </rPh>
    <rPh sb="8" eb="10">
      <t>ケイカク</t>
    </rPh>
    <rPh sb="11" eb="14">
      <t>ジュウギョウイン</t>
    </rPh>
    <rPh sb="15" eb="17">
      <t>キガ</t>
    </rPh>
    <rPh sb="30" eb="32">
      <t>キギョウ</t>
    </rPh>
    <rPh sb="40" eb="42">
      <t>トリクミ</t>
    </rPh>
    <rPh sb="52" eb="54">
      <t>キサイ</t>
    </rPh>
    <phoneticPr fontId="12"/>
  </si>
  <si>
    <t>就業規則の該当箇所に付箋を貼付しました</t>
    <rPh sb="0" eb="2">
      <t>シュウギョウ</t>
    </rPh>
    <rPh sb="2" eb="4">
      <t>キソク</t>
    </rPh>
    <rPh sb="5" eb="7">
      <t>ガイトウ</t>
    </rPh>
    <rPh sb="7" eb="9">
      <t>カショ</t>
    </rPh>
    <rPh sb="10" eb="12">
      <t>フセン</t>
    </rPh>
    <rPh sb="13" eb="15">
      <t>チョウフ</t>
    </rPh>
    <phoneticPr fontId="12"/>
  </si>
  <si>
    <t>支給申請に係る
対象従業員氏名</t>
    <rPh sb="0" eb="2">
      <t>シキュウ</t>
    </rPh>
    <rPh sb="2" eb="4">
      <t>シンセイ</t>
    </rPh>
    <rPh sb="5" eb="6">
      <t>カカ</t>
    </rPh>
    <rPh sb="8" eb="10">
      <t>タイショウ</t>
    </rPh>
    <rPh sb="10" eb="13">
      <t>ジュウギョウイン</t>
    </rPh>
    <rPh sb="13" eb="15">
      <t>シメイ</t>
    </rPh>
    <phoneticPr fontId="12"/>
  </si>
  <si>
    <t>*分割取得している場合は初回の開始日と最も遅い介護休業（介護休暇を含む）の終了日を記入</t>
    <rPh sb="1" eb="3">
      <t>ブンカツ</t>
    </rPh>
    <rPh sb="23" eb="25">
      <t>カイゴ</t>
    </rPh>
    <rPh sb="25" eb="27">
      <t>キュウギョウ</t>
    </rPh>
    <rPh sb="28" eb="30">
      <t>カイゴ</t>
    </rPh>
    <rPh sb="30" eb="32">
      <t>キュウカ</t>
    </rPh>
    <rPh sb="33" eb="34">
      <t>フク</t>
    </rPh>
    <phoneticPr fontId="12"/>
  </si>
  <si>
    <t>支給対象となる同僚の賃金台帳の添付（支給対象となる人数・期間分）</t>
    <rPh sb="0" eb="2">
      <t>シキュウ</t>
    </rPh>
    <rPh sb="2" eb="4">
      <t>タイショウ</t>
    </rPh>
    <rPh sb="7" eb="9">
      <t>ドウリョウ</t>
    </rPh>
    <rPh sb="10" eb="12">
      <t>チンギン</t>
    </rPh>
    <rPh sb="12" eb="14">
      <t>ダイチョウ</t>
    </rPh>
    <rPh sb="15" eb="17">
      <t>テンプ</t>
    </rPh>
    <rPh sb="18" eb="20">
      <t>シキュウ</t>
    </rPh>
    <rPh sb="20" eb="22">
      <t>タイショウ</t>
    </rPh>
    <rPh sb="25" eb="27">
      <t>ニンズウ</t>
    </rPh>
    <rPh sb="28" eb="30">
      <t>キカン</t>
    </rPh>
    <rPh sb="30" eb="31">
      <t>ブン</t>
    </rPh>
    <phoneticPr fontId="12"/>
  </si>
  <si>
    <r>
      <t>介護休業前の業務状況（業務分担計画）：</t>
    </r>
    <r>
      <rPr>
        <sz val="8"/>
        <color theme="1"/>
        <rFont val="ＭＳ Ｐゴシック"/>
        <family val="3"/>
        <charset val="128"/>
        <scheme val="minor"/>
      </rPr>
      <t>対象従業員の介護休業前に対象従業員および応援者（同僚）と面談した内容をふまえて記載</t>
    </r>
    <rPh sb="4" eb="5">
      <t>マエ</t>
    </rPh>
    <rPh sb="6" eb="8">
      <t>ギョウム</t>
    </rPh>
    <rPh sb="8" eb="10">
      <t>ジョウキョウ</t>
    </rPh>
    <rPh sb="11" eb="13">
      <t>ギョウム</t>
    </rPh>
    <rPh sb="13" eb="15">
      <t>ブンタン</t>
    </rPh>
    <rPh sb="15" eb="17">
      <t>ケイカク</t>
    </rPh>
    <rPh sb="19" eb="21">
      <t>タイショウ</t>
    </rPh>
    <rPh sb="21" eb="24">
      <t>ジュウギョウイン</t>
    </rPh>
    <rPh sb="29" eb="30">
      <t>マエ</t>
    </rPh>
    <rPh sb="31" eb="33">
      <t>タイショウ</t>
    </rPh>
    <rPh sb="33" eb="36">
      <t>ジュウギョウイン</t>
    </rPh>
    <rPh sb="39" eb="41">
      <t>オウエン</t>
    </rPh>
    <rPh sb="41" eb="42">
      <t>シャ</t>
    </rPh>
    <rPh sb="43" eb="45">
      <t>ドウリョウ</t>
    </rPh>
    <rPh sb="47" eb="49">
      <t>メンダン</t>
    </rPh>
    <rPh sb="51" eb="53">
      <t>ナイヨウ</t>
    </rPh>
    <rPh sb="58" eb="60">
      <t>キサイ</t>
    </rPh>
    <phoneticPr fontId="12"/>
  </si>
  <si>
    <t>【自身や介護の状況等気がかりなこと】</t>
    <rPh sb="4" eb="6">
      <t>カイゴ</t>
    </rPh>
    <rPh sb="7" eb="9">
      <t>ジョウキョウ</t>
    </rPh>
    <phoneticPr fontId="12"/>
  </si>
  <si>
    <t>介護休業中に一時的・臨時的な就労を行った</t>
    <phoneticPr fontId="12"/>
  </si>
  <si>
    <t>役職</t>
    <rPh sb="0" eb="2">
      <t>ヤクショク</t>
    </rPh>
    <phoneticPr fontId="12"/>
  </si>
  <si>
    <t>①登記上の本店と本社機能をもつ事業所が異なる場合、本社機能をもつ事業所の所在地で事業を営んでいることがわかる書類（水道光熱費等の領収書、賃借契約書などの写し）を提出すること。登記上の本店と本社機能を持つ事業所の両方が都外の場合、対象従業員が所属する都内事業所分も提出すること。</t>
    <phoneticPr fontId="12"/>
  </si>
  <si>
    <r>
      <t xml:space="preserve">有給の
介護休暇
</t>
    </r>
    <r>
      <rPr>
        <sz val="8"/>
        <rFont val="ＭＳ Ｐゴシック"/>
        <family val="3"/>
        <charset val="128"/>
        <scheme val="minor"/>
      </rPr>
      <t>※就業規則等に明記されていること</t>
    </r>
    <phoneticPr fontId="12"/>
  </si>
  <si>
    <r>
      <t xml:space="preserve">氏名
</t>
    </r>
    <r>
      <rPr>
        <sz val="9"/>
        <rFont val="ＭＳ Ｐゴシック"/>
        <family val="3"/>
        <charset val="128"/>
        <scheme val="minor"/>
      </rPr>
      <t>(支給申請に係る従業員と同一)</t>
    </r>
    <rPh sb="0" eb="2">
      <t>シメイ</t>
    </rPh>
    <rPh sb="4" eb="6">
      <t>シキュウ</t>
    </rPh>
    <rPh sb="6" eb="8">
      <t>シンセイ</t>
    </rPh>
    <rPh sb="9" eb="10">
      <t>カカ</t>
    </rPh>
    <rPh sb="11" eb="14">
      <t>ジュウギョウイン</t>
    </rPh>
    <rPh sb="15" eb="17">
      <t>ドウイツ</t>
    </rPh>
    <phoneticPr fontId="12"/>
  </si>
  <si>
    <t>様式第1号（第８条関係）</t>
    <rPh sb="0" eb="2">
      <t>ヨウシキ</t>
    </rPh>
    <rPh sb="2" eb="3">
      <t>ダイ</t>
    </rPh>
    <rPh sb="4" eb="5">
      <t>ゴウ</t>
    </rPh>
    <rPh sb="6" eb="7">
      <t>ダイ</t>
    </rPh>
    <rPh sb="8" eb="9">
      <t>ジョウ</t>
    </rPh>
    <rPh sb="9" eb="11">
      <t>カンケイ</t>
    </rPh>
    <phoneticPr fontId="12"/>
  </si>
  <si>
    <t>　　介護休業取得応援奨励金（以下「奨励金」という。）について、　奨励金支給要綱第８条の規定に</t>
    <rPh sb="2" eb="4">
      <t>カイゴ</t>
    </rPh>
    <rPh sb="4" eb="6">
      <t>キュウギョウ</t>
    </rPh>
    <rPh sb="6" eb="8">
      <t>シュトク</t>
    </rPh>
    <rPh sb="8" eb="10">
      <t>オウエン</t>
    </rPh>
    <rPh sb="10" eb="13">
      <t>ショウレイキン</t>
    </rPh>
    <phoneticPr fontId="12"/>
  </si>
  <si>
    <t>令和８年度介護</t>
    <rPh sb="5" eb="7">
      <t>カイゴ</t>
    </rPh>
    <phoneticPr fontId="12"/>
  </si>
  <si>
    <t>令和８年度　介護休業取得応援奨励金　支給申請書</t>
    <rPh sb="6" eb="8">
      <t>カイゴ</t>
    </rPh>
    <rPh sb="8" eb="10">
      <t>キュウギョウ</t>
    </rPh>
    <rPh sb="10" eb="17">
      <t>シュトクオウエンショウレイキン</t>
    </rPh>
    <phoneticPr fontId="12"/>
  </si>
  <si>
    <t>加算数</t>
    <rPh sb="0" eb="2">
      <t>カサン</t>
    </rPh>
    <rPh sb="2" eb="3">
      <t>スウ</t>
    </rPh>
    <phoneticPr fontId="12"/>
  </si>
  <si>
    <r>
      <rPr>
        <sz val="12"/>
        <color theme="1"/>
        <rFont val="ＭＳ 明朝"/>
        <family val="1"/>
        <charset val="128"/>
      </rPr>
      <t>A</t>
    </r>
    <r>
      <rPr>
        <sz val="11"/>
        <color theme="1"/>
        <rFont val="ＭＳ 明朝"/>
        <family val="1"/>
        <charset val="128"/>
      </rPr>
      <t>　農業・林業</t>
    </r>
    <rPh sb="2" eb="4">
      <t>ノウギョウ</t>
    </rPh>
    <rPh sb="5" eb="7">
      <t>リンギョウ</t>
    </rPh>
    <phoneticPr fontId="2"/>
  </si>
  <si>
    <t>B　漁業</t>
    <rPh sb="2" eb="4">
      <t>ギョギョウ</t>
    </rPh>
    <phoneticPr fontId="2"/>
  </si>
  <si>
    <t>C　鉱業・採石業・砂利採取業</t>
    <rPh sb="2" eb="4">
      <t>コウギョウ</t>
    </rPh>
    <rPh sb="5" eb="8">
      <t>サイセキギョウ</t>
    </rPh>
    <rPh sb="9" eb="11">
      <t>ジャリ</t>
    </rPh>
    <rPh sb="11" eb="14">
      <t>サイシュギョウ</t>
    </rPh>
    <phoneticPr fontId="2"/>
  </si>
  <si>
    <t>D　建設業</t>
    <rPh sb="2" eb="5">
      <t>ケンセツギョウ</t>
    </rPh>
    <phoneticPr fontId="2"/>
  </si>
  <si>
    <t>E　製造業</t>
    <rPh sb="2" eb="5">
      <t>セイゾウギョウ</t>
    </rPh>
    <phoneticPr fontId="2"/>
  </si>
  <si>
    <t>F　電気・ガス・熱供給・水道業</t>
    <rPh sb="2" eb="4">
      <t>デンキ</t>
    </rPh>
    <rPh sb="8" eb="9">
      <t>ネツ</t>
    </rPh>
    <rPh sb="9" eb="11">
      <t>キョウキュウ</t>
    </rPh>
    <rPh sb="12" eb="14">
      <t>スイドウ</t>
    </rPh>
    <rPh sb="14" eb="15">
      <t>ギョウ</t>
    </rPh>
    <phoneticPr fontId="2"/>
  </si>
  <si>
    <t>条件</t>
    <rPh sb="0" eb="2">
      <t>ジョウケン</t>
    </rPh>
    <phoneticPr fontId="12"/>
  </si>
  <si>
    <t>介護加算Ｒ８</t>
    <rPh sb="0" eb="2">
      <t>カイゴ</t>
    </rPh>
    <rPh sb="2" eb="4">
      <t>カサン</t>
    </rPh>
    <phoneticPr fontId="12"/>
  </si>
  <si>
    <t>加算額</t>
    <rPh sb="0" eb="2">
      <t>カサン</t>
    </rPh>
    <rPh sb="2" eb="3">
      <t>ガク</t>
    </rPh>
    <phoneticPr fontId="12"/>
  </si>
  <si>
    <t>G　情報通信業</t>
    <rPh sb="2" eb="4">
      <t>ジョウホウ</t>
    </rPh>
    <rPh sb="4" eb="7">
      <t>ツウシンギョウ</t>
    </rPh>
    <phoneticPr fontId="2"/>
  </si>
  <si>
    <t>H　運輸業、郵便業</t>
    <rPh sb="2" eb="5">
      <t>ウンユギョウ</t>
    </rPh>
    <rPh sb="6" eb="8">
      <t>ユウビン</t>
    </rPh>
    <rPh sb="8" eb="9">
      <t>ギョウ</t>
    </rPh>
    <phoneticPr fontId="2"/>
  </si>
  <si>
    <t>③または④</t>
    <phoneticPr fontId="12"/>
  </si>
  <si>
    <t>I　卸売業、小売業</t>
    <rPh sb="2" eb="3">
      <t>オロシ</t>
    </rPh>
    <rPh sb="3" eb="4">
      <t>ウ</t>
    </rPh>
    <rPh sb="4" eb="5">
      <t>ギョウ</t>
    </rPh>
    <rPh sb="6" eb="9">
      <t>コウリギョウ</t>
    </rPh>
    <phoneticPr fontId="2"/>
  </si>
  <si>
    <t>③&amp;④以外</t>
    <rPh sb="3" eb="5">
      <t>イガイ</t>
    </rPh>
    <phoneticPr fontId="12"/>
  </si>
  <si>
    <t>J　金融業、保険業</t>
    <rPh sb="2" eb="5">
      <t>キンユウギョウ</t>
    </rPh>
    <rPh sb="6" eb="9">
      <t>ホケンギョウ</t>
    </rPh>
    <phoneticPr fontId="2"/>
  </si>
  <si>
    <t>③と④</t>
    <phoneticPr fontId="12"/>
  </si>
  <si>
    <t>どの組合せでも</t>
    <rPh sb="2" eb="3">
      <t>ク</t>
    </rPh>
    <rPh sb="3" eb="4">
      <t>ア</t>
    </rPh>
    <phoneticPr fontId="12"/>
  </si>
  <si>
    <t>L　学術研究、専門・技術サービス業</t>
    <rPh sb="2" eb="4">
      <t>ガクジュツ</t>
    </rPh>
    <rPh sb="4" eb="6">
      <t>ケンキュウ</t>
    </rPh>
    <rPh sb="7" eb="9">
      <t>センモン</t>
    </rPh>
    <rPh sb="10" eb="12">
      <t>ギジュツ</t>
    </rPh>
    <rPh sb="16" eb="17">
      <t>ギョウ</t>
    </rPh>
    <phoneticPr fontId="2"/>
  </si>
  <si>
    <t>M　宿泊業、飲食サービス業</t>
    <rPh sb="2" eb="4">
      <t>シュクハク</t>
    </rPh>
    <rPh sb="4" eb="5">
      <t>ギョウ</t>
    </rPh>
    <rPh sb="6" eb="8">
      <t>インショク</t>
    </rPh>
    <rPh sb="12" eb="13">
      <t>ギョウ</t>
    </rPh>
    <phoneticPr fontId="2"/>
  </si>
  <si>
    <t>N　生活関連サービス業、娯楽業</t>
    <rPh sb="2" eb="4">
      <t>セイカツ</t>
    </rPh>
    <rPh sb="4" eb="6">
      <t>カンレン</t>
    </rPh>
    <rPh sb="10" eb="11">
      <t>ギョウ</t>
    </rPh>
    <rPh sb="12" eb="15">
      <t>ゴラクギョウ</t>
    </rPh>
    <phoneticPr fontId="2"/>
  </si>
  <si>
    <t>O　教育、学習支援業</t>
    <rPh sb="2" eb="4">
      <t>キョウイク</t>
    </rPh>
    <rPh sb="5" eb="7">
      <t>ガクシュウ</t>
    </rPh>
    <rPh sb="7" eb="9">
      <t>シエン</t>
    </rPh>
    <rPh sb="9" eb="10">
      <t>ギョウ</t>
    </rPh>
    <phoneticPr fontId="2"/>
  </si>
  <si>
    <t>P　医療、福祉</t>
    <rPh sb="2" eb="4">
      <t>イリョウ</t>
    </rPh>
    <rPh sb="5" eb="7">
      <t>フクシ</t>
    </rPh>
    <phoneticPr fontId="2"/>
  </si>
  <si>
    <t>Q　複合サービス事業</t>
    <rPh sb="2" eb="4">
      <t>フクゴウ</t>
    </rPh>
    <rPh sb="8" eb="10">
      <t>ジギョウ</t>
    </rPh>
    <phoneticPr fontId="2"/>
  </si>
  <si>
    <t>R　サービス業（他に分類されないもの）</t>
    <rPh sb="6" eb="7">
      <t>ギョウ</t>
    </rPh>
    <rPh sb="8" eb="9">
      <t>ホカ</t>
    </rPh>
    <rPh sb="10" eb="12">
      <t>ブンルイ</t>
    </rPh>
    <phoneticPr fontId="2"/>
  </si>
  <si>
    <t>S　公務（他に分類されるものを除く）</t>
    <rPh sb="2" eb="4">
      <t>コウム</t>
    </rPh>
    <rPh sb="5" eb="6">
      <t>ホカ</t>
    </rPh>
    <rPh sb="7" eb="9">
      <t>ブンルイ</t>
    </rPh>
    <rPh sb="15" eb="16">
      <t>ノゾ</t>
    </rPh>
    <phoneticPr fontId="2"/>
  </si>
  <si>
    <t>T　分類不能の産業</t>
    <rPh sb="2" eb="4">
      <t>ブンルイ</t>
    </rPh>
    <rPh sb="4" eb="6">
      <t>フノウ</t>
    </rPh>
    <rPh sb="7" eb="9">
      <t>サンギョウ</t>
    </rPh>
    <phoneticPr fontId="2"/>
  </si>
  <si>
    <r>
      <t xml:space="preserve">職務
</t>
    </r>
    <r>
      <rPr>
        <sz val="9"/>
        <rFont val="ＭＳ Ｐ明朝"/>
        <family val="1"/>
        <charset val="128"/>
      </rPr>
      <t>※厚生労働省職業分類・中分類を記入</t>
    </r>
    <rPh sb="0" eb="2">
      <t>ショクム</t>
    </rPh>
    <rPh sb="4" eb="9">
      <t>コウセイロウドウショウ</t>
    </rPh>
    <rPh sb="9" eb="13">
      <t>ショクギョウブンルイ</t>
    </rPh>
    <rPh sb="14" eb="17">
      <t>チュウブンルイ</t>
    </rPh>
    <rPh sb="18" eb="20">
      <t>キニュウ</t>
    </rPh>
    <phoneticPr fontId="12"/>
  </si>
  <si>
    <t>祝日カレンダ</t>
    <rPh sb="0" eb="2">
      <t>シュクジツ</t>
    </rPh>
    <phoneticPr fontId="12"/>
  </si>
  <si>
    <t>添付しました</t>
    <phoneticPr fontId="12"/>
  </si>
  <si>
    <t>提出資料</t>
    <rPh sb="0" eb="2">
      <t>テイシュツ</t>
    </rPh>
    <rPh sb="2" eb="4">
      <t>シリョウ</t>
    </rPh>
    <phoneticPr fontId="12"/>
  </si>
  <si>
    <t>その他　（　　　　　　　　　　　　　　　　　　</t>
    <phoneticPr fontId="12"/>
  </si>
  <si>
    <t>社内報</t>
    <rPh sb="1" eb="2">
      <t>ウチ</t>
    </rPh>
    <phoneticPr fontId="12"/>
  </si>
  <si>
    <t>会社のHP</t>
    <phoneticPr fontId="12"/>
  </si>
  <si>
    <t>体験談発表会・交流会</t>
    <phoneticPr fontId="12"/>
  </si>
  <si>
    <t>メール添付</t>
    <rPh sb="3" eb="5">
      <t>テンプ</t>
    </rPh>
    <phoneticPr fontId="12"/>
  </si>
  <si>
    <t>企業内研修</t>
    <phoneticPr fontId="12"/>
  </si>
  <si>
    <t>社内イントラネット</t>
    <phoneticPr fontId="12"/>
  </si>
  <si>
    <t>周知方法</t>
    <rPh sb="2" eb="4">
      <t>ホウホウ</t>
    </rPh>
    <phoneticPr fontId="12"/>
  </si>
  <si>
    <t>周知日</t>
    <rPh sb="0" eb="2">
      <t>シュウチ</t>
    </rPh>
    <rPh sb="2" eb="3">
      <t>ビ</t>
    </rPh>
    <phoneticPr fontId="12"/>
  </si>
  <si>
    <t>エ</t>
    <phoneticPr fontId="12"/>
  </si>
  <si>
    <t>　提供日</t>
    <rPh sb="1" eb="3">
      <t>テイキョウ</t>
    </rPh>
    <rPh sb="3" eb="4">
      <t>ビ</t>
    </rPh>
    <phoneticPr fontId="12"/>
  </si>
  <si>
    <t>ウ</t>
    <phoneticPr fontId="12"/>
  </si>
  <si>
    <t>　設置日</t>
    <rPh sb="1" eb="3">
      <t>セッチ</t>
    </rPh>
    <rPh sb="3" eb="4">
      <t>ビ</t>
    </rPh>
    <phoneticPr fontId="12"/>
  </si>
  <si>
    <t>イ</t>
    <phoneticPr fontId="12"/>
  </si>
  <si>
    <t>　テーマ</t>
    <phoneticPr fontId="12"/>
  </si>
  <si>
    <t>参加人数</t>
    <rPh sb="0" eb="2">
      <t>サンカ</t>
    </rPh>
    <rPh sb="2" eb="4">
      <t>ニンズウ</t>
    </rPh>
    <phoneticPr fontId="12"/>
  </si>
  <si>
    <t>人</t>
    <rPh sb="0" eb="1">
      <t>ヒト</t>
    </rPh>
    <phoneticPr fontId="12"/>
  </si>
  <si>
    <t>　対象者</t>
    <rPh sb="1" eb="4">
      <t>タイショウシャ</t>
    </rPh>
    <phoneticPr fontId="12"/>
  </si>
  <si>
    <t>　実施日</t>
    <rPh sb="1" eb="4">
      <t>ジッシビ</t>
    </rPh>
    <phoneticPr fontId="12"/>
  </si>
  <si>
    <t>ア</t>
    <phoneticPr fontId="12"/>
  </si>
  <si>
    <t>様式第1号【別紙】</t>
    <rPh sb="0" eb="2">
      <t>ヨウシキ</t>
    </rPh>
    <rPh sb="2" eb="3">
      <t>ダイ</t>
    </rPh>
    <rPh sb="4" eb="5">
      <t>ゴウ</t>
    </rPh>
    <rPh sb="6" eb="8">
      <t>ベッシ</t>
    </rPh>
    <phoneticPr fontId="12"/>
  </si>
  <si>
    <t>体験談の社内周知について</t>
    <rPh sb="0" eb="3">
      <t>タイケンダン</t>
    </rPh>
    <rPh sb="4" eb="6">
      <t>シャナイ</t>
    </rPh>
    <rPh sb="6" eb="8">
      <t>シュウチ</t>
    </rPh>
    <phoneticPr fontId="12"/>
  </si>
  <si>
    <t>（◆）についてそう考える理由を教えてください。</t>
    <rPh sb="9" eb="10">
      <t>カンガ</t>
    </rPh>
    <rPh sb="12" eb="14">
      <t>リユウ</t>
    </rPh>
    <rPh sb="15" eb="16">
      <t>オシ</t>
    </rPh>
    <phoneticPr fontId="12"/>
  </si>
  <si>
    <t>減った)</t>
    <phoneticPr fontId="12"/>
  </si>
  <si>
    <t>増えた</t>
    <phoneticPr fontId="12"/>
  </si>
  <si>
    <t xml:space="preserve"> </t>
    <phoneticPr fontId="12"/>
  </si>
  <si>
    <t>組織図の添付</t>
    <rPh sb="0" eb="3">
      <t>ソシキズ</t>
    </rPh>
    <rPh sb="4" eb="6">
      <t>テンプ</t>
    </rPh>
    <phoneticPr fontId="12"/>
  </si>
  <si>
    <t>※総務省日本標準産業分類・大分類を記入</t>
    <phoneticPr fontId="12"/>
  </si>
  <si>
    <t>③ 介護離職防止のための雇用環境整備及び雇用管理等に関する措置（２つ以上）</t>
    <rPh sb="2" eb="4">
      <t>カイゴ</t>
    </rPh>
    <rPh sb="4" eb="6">
      <t>リショク</t>
    </rPh>
    <rPh sb="6" eb="8">
      <t>ボウシ</t>
    </rPh>
    <rPh sb="12" eb="16">
      <t>コヨウカンキョウ</t>
    </rPh>
    <rPh sb="16" eb="18">
      <t>セイビ</t>
    </rPh>
    <rPh sb="18" eb="19">
      <t>オヨ</t>
    </rPh>
    <rPh sb="20" eb="22">
      <t>コヨウ</t>
    </rPh>
    <rPh sb="22" eb="25">
      <t>カンリトウ</t>
    </rPh>
    <rPh sb="26" eb="27">
      <t>カン</t>
    </rPh>
    <rPh sb="29" eb="31">
      <t>ソチ</t>
    </rPh>
    <rPh sb="34" eb="36">
      <t>イジョウ</t>
    </rPh>
    <phoneticPr fontId="14"/>
  </si>
  <si>
    <t>④ 管理職の介護休業取得と体験談の周知</t>
    <rPh sb="2" eb="5">
      <t>カンリショク</t>
    </rPh>
    <rPh sb="6" eb="8">
      <t>カイゴ</t>
    </rPh>
    <rPh sb="8" eb="10">
      <t>キュウギョウ</t>
    </rPh>
    <rPh sb="10" eb="12">
      <t>シュトク</t>
    </rPh>
    <rPh sb="13" eb="16">
      <t>タイケンダン</t>
    </rPh>
    <rPh sb="17" eb="19">
      <t>シュウチ</t>
    </rPh>
    <phoneticPr fontId="14"/>
  </si>
  <si>
    <t>（参考様式）</t>
    <rPh sb="1" eb="3">
      <t>サンコウ</t>
    </rPh>
    <rPh sb="3" eb="5">
      <t>ヨウシキ</t>
    </rPh>
    <phoneticPr fontId="12"/>
  </si>
  <si>
    <t>基づき、下記のとおり申請します。</t>
    <phoneticPr fontId="12"/>
  </si>
  <si>
    <t>加算①  同僚への応援評価制度・表彰制度の整備と介護休業応援プランシートの作成</t>
    <rPh sb="0" eb="2">
      <t>カサン</t>
    </rPh>
    <rPh sb="21" eb="23">
      <t>セイビ</t>
    </rPh>
    <rPh sb="24" eb="26">
      <t>カイゴ</t>
    </rPh>
    <rPh sb="26" eb="28">
      <t>キュウギョウ</t>
    </rPh>
    <rPh sb="28" eb="30">
      <t>オウエン</t>
    </rPh>
    <rPh sb="37" eb="39">
      <t>サクセイ</t>
    </rPh>
    <phoneticPr fontId="12"/>
  </si>
  <si>
    <r>
      <t>就業規則の</t>
    </r>
    <r>
      <rPr>
        <sz val="11"/>
        <color rgb="FFFF0000"/>
        <rFont val="ＭＳ Ｐゴシック"/>
        <family val="3"/>
        <charset val="128"/>
        <scheme val="minor"/>
      </rPr>
      <t>労基署受領印</t>
    </r>
    <r>
      <rPr>
        <sz val="11"/>
        <rFont val="ＭＳ Ｐゴシック"/>
        <family val="3"/>
        <charset val="128"/>
        <scheme val="minor"/>
      </rPr>
      <t>の日付
（</t>
    </r>
    <r>
      <rPr>
        <u/>
        <sz val="9"/>
        <rFont val="ＭＳ Ｐゴシック"/>
        <family val="3"/>
        <charset val="128"/>
        <scheme val="minor"/>
      </rPr>
      <t>令和8年4月1日以降</t>
    </r>
    <r>
      <rPr>
        <sz val="9"/>
        <rFont val="ＭＳ Ｐゴシック"/>
        <family val="3"/>
        <charset val="128"/>
        <scheme val="minor"/>
      </rPr>
      <t>申請日までに届け出ること）</t>
    </r>
    <rPh sb="16" eb="18">
      <t>レイワ</t>
    </rPh>
    <rPh sb="19" eb="20">
      <t>ネン</t>
    </rPh>
    <rPh sb="21" eb="22">
      <t>ツキ</t>
    </rPh>
    <rPh sb="23" eb="24">
      <t>ヒ</t>
    </rPh>
    <rPh sb="24" eb="26">
      <t>イコウ</t>
    </rPh>
    <rPh sb="26" eb="28">
      <t>シンセイ</t>
    </rPh>
    <rPh sb="28" eb="29">
      <t>ビ</t>
    </rPh>
    <rPh sb="34" eb="36">
      <t>トドケデ</t>
    </rPh>
    <phoneticPr fontId="12"/>
  </si>
  <si>
    <r>
      <t xml:space="preserve">全ての支給対象者について、支払われた応援手当記載部分にマーカーを引く
</t>
    </r>
    <r>
      <rPr>
        <sz val="9"/>
        <color rgb="FFFF0000"/>
        <rFont val="ＭＳ Ｐゴシック"/>
        <family val="3"/>
        <charset val="128"/>
        <scheme val="minor"/>
      </rPr>
      <t>※金額及び算定方法が、就業規則に規定された内容に基づいていることを確認します。</t>
    </r>
    <rPh sb="0" eb="1">
      <t>スベ</t>
    </rPh>
    <rPh sb="3" eb="5">
      <t>シキュウ</t>
    </rPh>
    <rPh sb="5" eb="8">
      <t>タイショウシャ</t>
    </rPh>
    <rPh sb="13" eb="15">
      <t>シハラ</t>
    </rPh>
    <rPh sb="18" eb="20">
      <t>オウエン</t>
    </rPh>
    <rPh sb="20" eb="22">
      <t>テアテ</t>
    </rPh>
    <rPh sb="22" eb="24">
      <t>キサイ</t>
    </rPh>
    <rPh sb="24" eb="26">
      <t>ブブン</t>
    </rPh>
    <rPh sb="32" eb="33">
      <t>ヒ</t>
    </rPh>
    <rPh sb="38" eb="39">
      <t>オヨ</t>
    </rPh>
    <rPh sb="46" eb="48">
      <t>シュウギョウ</t>
    </rPh>
    <rPh sb="48" eb="50">
      <t>キソク</t>
    </rPh>
    <rPh sb="51" eb="53">
      <t>キテイ</t>
    </rPh>
    <rPh sb="56" eb="58">
      <t>ナイヨウ</t>
    </rPh>
    <rPh sb="59" eb="60">
      <t>モト</t>
    </rPh>
    <rPh sb="68" eb="70">
      <t>カクニン</t>
    </rPh>
    <phoneticPr fontId="12"/>
  </si>
  <si>
    <t>周知方法</t>
    <rPh sb="0" eb="2">
      <t>シュウチ</t>
    </rPh>
    <rPh sb="2" eb="4">
      <t>ホウホウ</t>
    </rPh>
    <phoneticPr fontId="12"/>
  </si>
  <si>
    <t>加算④  管理職の介護休業取得と体験談の周知</t>
    <rPh sb="0" eb="2">
      <t>カサン</t>
    </rPh>
    <phoneticPr fontId="12"/>
  </si>
  <si>
    <t>管理職の介護休業取得により、介護休業することについて社内の考え方にどのような変化がありましたか。</t>
    <rPh sb="0" eb="2">
      <t>カンリ</t>
    </rPh>
    <rPh sb="2" eb="3">
      <t>ショク</t>
    </rPh>
    <rPh sb="4" eb="6">
      <t>カイゴ</t>
    </rPh>
    <rPh sb="6" eb="8">
      <t>キュウギョウ</t>
    </rPh>
    <rPh sb="8" eb="10">
      <t>シュトク</t>
    </rPh>
    <rPh sb="14" eb="16">
      <t>カイゴ</t>
    </rPh>
    <rPh sb="16" eb="18">
      <t>キュウギョウ</t>
    </rPh>
    <rPh sb="26" eb="28">
      <t>シャナイ</t>
    </rPh>
    <rPh sb="29" eb="30">
      <t>カンガ</t>
    </rPh>
    <rPh sb="31" eb="32">
      <t>カタ</t>
    </rPh>
    <rPh sb="38" eb="40">
      <t>ヘンカ</t>
    </rPh>
    <phoneticPr fontId="12"/>
  </si>
  <si>
    <t>今後も管理職の介護休業取得を推進していこうと思いますか。（◆）</t>
    <rPh sb="7" eb="9">
      <t>カイゴ</t>
    </rPh>
    <rPh sb="9" eb="11">
      <t>キュウギョウ</t>
    </rPh>
    <rPh sb="11" eb="13">
      <t>シュトク</t>
    </rPh>
    <phoneticPr fontId="12"/>
  </si>
  <si>
    <t>介護休業・介護両立支援制度等に関する研修の実施</t>
    <rPh sb="0" eb="2">
      <t>カイゴ</t>
    </rPh>
    <rPh sb="2" eb="4">
      <t>キュウギョウ</t>
    </rPh>
    <rPh sb="5" eb="7">
      <t>カイゴ</t>
    </rPh>
    <rPh sb="7" eb="9">
      <t>リョウリツ</t>
    </rPh>
    <rPh sb="9" eb="11">
      <t>シエン</t>
    </rPh>
    <rPh sb="11" eb="13">
      <t>セイド</t>
    </rPh>
    <rPh sb="13" eb="14">
      <t>トウ</t>
    </rPh>
    <rPh sb="15" eb="16">
      <t>カン</t>
    </rPh>
    <rPh sb="18" eb="20">
      <t>ケンシュウ</t>
    </rPh>
    <rPh sb="21" eb="23">
      <t>ジッシ</t>
    </rPh>
    <phoneticPr fontId="12"/>
  </si>
  <si>
    <t>介護休業・介護両立支援制度等に関する相談体制の整備（相談窓口設置）</t>
    <rPh sb="18" eb="20">
      <t>ソウダン</t>
    </rPh>
    <rPh sb="20" eb="22">
      <t>タイセイ</t>
    </rPh>
    <rPh sb="23" eb="25">
      <t>セイビ</t>
    </rPh>
    <rPh sb="26" eb="28">
      <t>ソウダン</t>
    </rPh>
    <rPh sb="28" eb="30">
      <t>マドグチ</t>
    </rPh>
    <rPh sb="30" eb="32">
      <t>セッチ</t>
    </rPh>
    <phoneticPr fontId="12"/>
  </si>
  <si>
    <t>自社の労働者の介護休業取得・介護両立支援制度等の利用の事例の収集・提供</t>
    <rPh sb="11" eb="13">
      <t>シュトク</t>
    </rPh>
    <rPh sb="16" eb="18">
      <t>リョウリツ</t>
    </rPh>
    <rPh sb="18" eb="20">
      <t>シエン</t>
    </rPh>
    <rPh sb="20" eb="22">
      <t>セイド</t>
    </rPh>
    <rPh sb="22" eb="23">
      <t>トウ</t>
    </rPh>
    <rPh sb="24" eb="26">
      <t>リヨウ</t>
    </rPh>
    <rPh sb="27" eb="29">
      <t>ジレイ</t>
    </rPh>
    <phoneticPr fontId="12"/>
  </si>
  <si>
    <t>介護休業を取得した管理職について</t>
    <rPh sb="0" eb="2">
      <t>カイゴ</t>
    </rPh>
    <rPh sb="2" eb="4">
      <t>キュウギョウ</t>
    </rPh>
    <rPh sb="5" eb="7">
      <t>シュトク</t>
    </rPh>
    <rPh sb="9" eb="11">
      <t>カンリ</t>
    </rPh>
    <rPh sb="11" eb="12">
      <t>ショク</t>
    </rPh>
    <phoneticPr fontId="12"/>
  </si>
  <si>
    <t>管理職の介護休業取得による社内の変化について</t>
    <rPh sb="0" eb="2">
      <t>カンリ</t>
    </rPh>
    <rPh sb="2" eb="3">
      <t>ショク</t>
    </rPh>
    <rPh sb="4" eb="6">
      <t>カイゴ</t>
    </rPh>
    <rPh sb="6" eb="8">
      <t>キュウギョウ</t>
    </rPh>
    <rPh sb="8" eb="10">
      <t>シュトク</t>
    </rPh>
    <rPh sb="13" eb="15">
      <t>シャナイ</t>
    </rPh>
    <rPh sb="16" eb="18">
      <t>ヘンカ</t>
    </rPh>
    <phoneticPr fontId="12"/>
  </si>
  <si>
    <t>※業務分担計画に当初予定から変更があった場合は、介護休業応援プランシート（変更）を合わせて提出してください。</t>
    <rPh sb="24" eb="26">
      <t>カイゴ</t>
    </rPh>
    <rPh sb="26" eb="28">
      <t>キュウギョウ</t>
    </rPh>
    <phoneticPr fontId="12"/>
  </si>
  <si>
    <t>加算③  介護離職防止のための雇用環境整備及び雇用管理等に関する措置（２つ以上）</t>
    <rPh sb="0" eb="2">
      <t>カサン</t>
    </rPh>
    <phoneticPr fontId="12"/>
  </si>
  <si>
    <r>
      <t xml:space="preserve">就業規則の労基署受領印の日付
</t>
    </r>
    <r>
      <rPr>
        <u/>
        <sz val="10"/>
        <rFont val="ＭＳ Ｐゴシック"/>
        <family val="3"/>
        <charset val="128"/>
        <scheme val="minor"/>
      </rPr>
      <t>（令和8年4月1日以降申請日までに届け出ること）</t>
    </r>
    <r>
      <rPr>
        <sz val="11"/>
        <rFont val="ＭＳ Ｐゴシック"/>
        <family val="3"/>
        <charset val="128"/>
        <scheme val="minor"/>
      </rPr>
      <t xml:space="preserve">
</t>
    </r>
    <r>
      <rPr>
        <sz val="9"/>
        <color rgb="FFFF0000"/>
        <rFont val="ＭＳ Ｐゴシック"/>
        <family val="3"/>
        <charset val="128"/>
        <scheme val="minor"/>
      </rPr>
      <t>*応援手当の名称が、就業規則に規定した名称と同じであることを確認します。</t>
    </r>
    <rPh sb="0" eb="2">
      <t>シュウギョウ</t>
    </rPh>
    <rPh sb="2" eb="4">
      <t>キソク</t>
    </rPh>
    <rPh sb="5" eb="8">
      <t>ロウキショ</t>
    </rPh>
    <rPh sb="8" eb="11">
      <t>ジュリョウイン</t>
    </rPh>
    <rPh sb="12" eb="14">
      <t>ヒヅケ</t>
    </rPh>
    <rPh sb="16" eb="18">
      <t>レイワ</t>
    </rPh>
    <rPh sb="19" eb="20">
      <t>ネン</t>
    </rPh>
    <rPh sb="21" eb="22">
      <t>ガツ</t>
    </rPh>
    <rPh sb="22" eb="26">
      <t>ツイタチイコウ</t>
    </rPh>
    <rPh sb="26" eb="29">
      <t>シンセイビ</t>
    </rPh>
    <rPh sb="32" eb="33">
      <t>トド</t>
    </rPh>
    <rPh sb="34" eb="35">
      <t>デ</t>
    </rPh>
    <rPh sb="50" eb="52">
      <t>シュウギョウ</t>
    </rPh>
    <rPh sb="52" eb="54">
      <t>キソク</t>
    </rPh>
    <rPh sb="55" eb="57">
      <t>キテイ</t>
    </rPh>
    <rPh sb="59" eb="61">
      <t>メイショウ</t>
    </rPh>
    <phoneticPr fontId="12"/>
  </si>
  <si>
    <t>周知日及び周知内容がわかる書類の添付</t>
    <rPh sb="0" eb="2">
      <t>シュウチ</t>
    </rPh>
    <rPh sb="2" eb="3">
      <t>ビ</t>
    </rPh>
    <rPh sb="3" eb="4">
      <t>オヨ</t>
    </rPh>
    <rPh sb="5" eb="7">
      <t>シュウチ</t>
    </rPh>
    <rPh sb="7" eb="9">
      <t>ナイヨウ</t>
    </rPh>
    <rPh sb="13" eb="15">
      <t>ショルイ</t>
    </rPh>
    <rPh sb="16" eb="18">
      <t>テンプ</t>
    </rPh>
    <phoneticPr fontId="12"/>
  </si>
  <si>
    <t>令和８年度介護</t>
    <rPh sb="0" eb="2">
      <t>レイワ</t>
    </rPh>
    <rPh sb="3" eb="5">
      <t>ネンド</t>
    </rPh>
    <rPh sb="5" eb="7">
      <t>カイゴ</t>
    </rPh>
    <phoneticPr fontId="12"/>
  </si>
  <si>
    <t>様式第７号（第２２条関係）</t>
    <rPh sb="0" eb="2">
      <t>ヨウシキ</t>
    </rPh>
    <rPh sb="2" eb="3">
      <t>ダイ</t>
    </rPh>
    <rPh sb="4" eb="5">
      <t>ゴウ</t>
    </rPh>
    <rPh sb="6" eb="7">
      <t>ダイ</t>
    </rPh>
    <rPh sb="9" eb="10">
      <t>ジョウ</t>
    </rPh>
    <rPh sb="10" eb="12">
      <t>カンケイ</t>
    </rPh>
    <phoneticPr fontId="12"/>
  </si>
  <si>
    <t>委　任　状</t>
    <rPh sb="0" eb="1">
      <t>イ</t>
    </rPh>
    <rPh sb="2" eb="3">
      <t>ニン</t>
    </rPh>
    <rPh sb="4" eb="5">
      <t>ジョウ</t>
    </rPh>
    <phoneticPr fontId="12"/>
  </si>
  <si>
    <t>公益財団法人東京しごと財団理事長　殿</t>
  </si>
  <si>
    <t>（企業等の所在地、名称、代表者役職、氏名は履歴事項全部証明書どおりに記入）</t>
    <rPh sb="1" eb="3">
      <t>キギョウ</t>
    </rPh>
    <rPh sb="3" eb="4">
      <t>トウ</t>
    </rPh>
    <rPh sb="5" eb="8">
      <t>ショザイチ</t>
    </rPh>
    <rPh sb="9" eb="11">
      <t>メイショウ</t>
    </rPh>
    <rPh sb="12" eb="15">
      <t>ダイヒョウシャ</t>
    </rPh>
    <rPh sb="15" eb="17">
      <t>ヤクショク</t>
    </rPh>
    <rPh sb="18" eb="20">
      <t>シメイ</t>
    </rPh>
    <rPh sb="21" eb="25">
      <t>リレキジコウ</t>
    </rPh>
    <rPh sb="25" eb="27">
      <t>ゼンブ</t>
    </rPh>
    <rPh sb="27" eb="30">
      <t>ショウメイショ</t>
    </rPh>
    <rPh sb="34" eb="36">
      <t>キニュウ</t>
    </rPh>
    <phoneticPr fontId="12"/>
  </si>
  <si>
    <t>私は、下記の者を代理人と定め、介護休業取得応援奨励金の申請に関し、次の権限を委任します。</t>
    <rPh sb="0" eb="1">
      <t>ワタシ</t>
    </rPh>
    <rPh sb="33" eb="34">
      <t>ツギ</t>
    </rPh>
    <rPh sb="35" eb="37">
      <t>ケンゲン</t>
    </rPh>
    <rPh sb="38" eb="40">
      <t>イニン</t>
    </rPh>
    <phoneticPr fontId="12"/>
  </si>
  <si>
    <t>また、上記委任事項に関連し、次の事項について同意します。</t>
    <rPh sb="3" eb="5">
      <t>ジョウキ</t>
    </rPh>
    <rPh sb="5" eb="7">
      <t>イニン</t>
    </rPh>
    <rPh sb="7" eb="9">
      <t>ジコウ</t>
    </rPh>
    <rPh sb="10" eb="12">
      <t>カンレン</t>
    </rPh>
    <phoneticPr fontId="12"/>
  </si>
  <si>
    <t>＜代理人＞</t>
    <rPh sb="1" eb="4">
      <t>ダイリニン</t>
    </rPh>
    <phoneticPr fontId="12"/>
  </si>
  <si>
    <t>住所</t>
    <rPh sb="0" eb="2">
      <t>ジュウショ</t>
    </rPh>
    <phoneticPr fontId="12"/>
  </si>
  <si>
    <t>法人名又は事務所名</t>
    <rPh sb="0" eb="2">
      <t>ホウジン</t>
    </rPh>
    <rPh sb="2" eb="3">
      <t>メイ</t>
    </rPh>
    <rPh sb="3" eb="4">
      <t>マタ</t>
    </rPh>
    <rPh sb="5" eb="7">
      <t>ジム</t>
    </rPh>
    <rPh sb="7" eb="8">
      <t>ショ</t>
    </rPh>
    <rPh sb="8" eb="9">
      <t>メイ</t>
    </rPh>
    <phoneticPr fontId="12"/>
  </si>
  <si>
    <t>代表者役職・氏名</t>
    <rPh sb="0" eb="3">
      <t>ダイヒョウシャ</t>
    </rPh>
    <rPh sb="3" eb="5">
      <t>ヤクショク</t>
    </rPh>
    <rPh sb="6" eb="8">
      <t>シメイ</t>
    </rPh>
    <phoneticPr fontId="12"/>
  </si>
  <si>
    <t>担当者</t>
    <rPh sb="0" eb="3">
      <t>タントウシャ</t>
    </rPh>
    <phoneticPr fontId="12"/>
  </si>
  <si>
    <t>電話番号</t>
    <rPh sb="0" eb="2">
      <t>デンワ</t>
    </rPh>
    <rPh sb="2" eb="4">
      <t>バンゴウ</t>
    </rPh>
    <phoneticPr fontId="12"/>
  </si>
  <si>
    <t>メール
アドレス</t>
    <phoneticPr fontId="12"/>
  </si>
  <si>
    <t>※従業員数10人未満のため労基署へ届出を行っていない場合は
　施行日を記載してください。</t>
    <rPh sb="1" eb="4">
      <t>ジュウギョウイン</t>
    </rPh>
    <rPh sb="4" eb="5">
      <t>スウ</t>
    </rPh>
    <rPh sb="7" eb="8">
      <t>ニン</t>
    </rPh>
    <rPh sb="8" eb="10">
      <t>ミマン</t>
    </rPh>
    <rPh sb="13" eb="16">
      <t>ロウキショ</t>
    </rPh>
    <rPh sb="17" eb="19">
      <t>トドケデ</t>
    </rPh>
    <rPh sb="20" eb="21">
      <t>オコナ</t>
    </rPh>
    <rPh sb="26" eb="28">
      <t>バアイ</t>
    </rPh>
    <rPh sb="31" eb="34">
      <t>セコウビ</t>
    </rPh>
    <rPh sb="35" eb="37">
      <t>キサイ</t>
    </rPh>
    <phoneticPr fontId="12"/>
  </si>
  <si>
    <t>自社の労働者へ介護休業・介護両立支援制度等の取得・利用促進に関する方針の周知</t>
    <rPh sb="12" eb="14">
      <t>カイゴ</t>
    </rPh>
    <rPh sb="14" eb="16">
      <t>リョウリツ</t>
    </rPh>
    <rPh sb="16" eb="18">
      <t>シエン</t>
    </rPh>
    <rPh sb="18" eb="20">
      <t>セイド</t>
    </rPh>
    <rPh sb="20" eb="21">
      <t>トウ</t>
    </rPh>
    <rPh sb="22" eb="24">
      <t>シュトク</t>
    </rPh>
    <rPh sb="25" eb="27">
      <t>リヨウ</t>
    </rPh>
    <rPh sb="27" eb="29">
      <t>ソクシン</t>
    </rPh>
    <rPh sb="30" eb="31">
      <t>カン</t>
    </rPh>
    <rPh sb="33" eb="35">
      <t>ホウシン</t>
    </rPh>
    <rPh sb="36" eb="38">
      <t>シュウチ</t>
    </rPh>
    <phoneticPr fontId="12"/>
  </si>
  <si>
    <t>選択数→</t>
    <rPh sb="0" eb="3">
      <t>センタクスウ</t>
    </rPh>
    <phoneticPr fontId="12"/>
  </si>
  <si>
    <t>■二つ以上の項目の実施が必須</t>
    <rPh sb="1" eb="2">
      <t>フタ</t>
    </rPh>
    <rPh sb="3" eb="5">
      <t>イジョウ</t>
    </rPh>
    <phoneticPr fontId="12"/>
  </si>
  <si>
    <r>
      <t>　提供方法
　</t>
    </r>
    <r>
      <rPr>
        <sz val="8"/>
        <rFont val="ＭＳ Ｐゴシック"/>
        <family val="3"/>
        <charset val="128"/>
      </rPr>
      <t>（メール、掲示板など）</t>
    </r>
    <rPh sb="1" eb="3">
      <t>テイキョウ</t>
    </rPh>
    <rPh sb="3" eb="5">
      <t>ホウホウ</t>
    </rPh>
    <phoneticPr fontId="12"/>
  </si>
  <si>
    <r>
      <t xml:space="preserve">　相談先
</t>
    </r>
    <r>
      <rPr>
        <sz val="8"/>
        <rFont val="ＭＳ Ｐゴシック"/>
        <family val="3"/>
        <charset val="128"/>
      </rPr>
      <t>　（部署または担当者名）</t>
    </r>
    <rPh sb="1" eb="3">
      <t>ソウダン</t>
    </rPh>
    <rPh sb="3" eb="4">
      <t>サキ</t>
    </rPh>
    <rPh sb="7" eb="9">
      <t>ブショ</t>
    </rPh>
    <rPh sb="12" eb="15">
      <t>タントウシャ</t>
    </rPh>
    <rPh sb="15" eb="16">
      <t>メイ</t>
    </rPh>
    <phoneticPr fontId="12"/>
  </si>
  <si>
    <t>本奨励金の申請に関する書類の作成及び提出を行うこと</t>
    <phoneticPr fontId="12"/>
  </si>
  <si>
    <t>本奨励金に関する財団からの問い合わせに対し、誠実に対応すること</t>
    <phoneticPr fontId="12"/>
  </si>
  <si>
    <t>本奨励金の審査にあたり、必要に応じて申請企業（委任者）へ直接連絡、照会又は確認が行われること</t>
    <phoneticPr fontId="12"/>
  </si>
  <si>
    <t>　</t>
    <phoneticPr fontId="12"/>
  </si>
  <si>
    <t>令和　　　　　</t>
    <phoneticPr fontId="12"/>
  </si>
  <si>
    <t>法定休日、所定休日（会社が日付を指定する夏季休暇、年末年始休暇等）、シフト勤務等の非出勤日、代休・振替休日</t>
    <phoneticPr fontId="12"/>
  </si>
  <si>
    <t>欠勤、慶弔休暇、本申請と同一対象の介護休業、従業員が自由に日付を選択できる夏季休暇等会社が独自に定めた休暇、会社の都合による休業、病気休業等の所定休業　※③休日は法定外の休暇のため、この日数分は復帰3カ月経過後に就労確認が必要となります。</t>
    <rPh sb="17" eb="19">
      <t>カイゴ</t>
    </rPh>
    <phoneticPr fontId="12"/>
  </si>
  <si>
    <t xml:space="preserve">2
 </t>
    <phoneticPr fontId="12"/>
  </si>
  <si>
    <t>介護休業前の業務状況（業務分担計画）：対象従業員の介護休業前に対象従業員および応援者（同僚）と
面談した内容をふまえて記載</t>
    <rPh sb="4" eb="5">
      <t>マエ</t>
    </rPh>
    <rPh sb="6" eb="8">
      <t>ギョウム</t>
    </rPh>
    <rPh sb="8" eb="10">
      <t>ジョウキョウ</t>
    </rPh>
    <rPh sb="11" eb="13">
      <t>ギョウム</t>
    </rPh>
    <rPh sb="13" eb="15">
      <t>ブンタン</t>
    </rPh>
    <rPh sb="15" eb="17">
      <t>ケイカク</t>
    </rPh>
    <rPh sb="19" eb="21">
      <t>タイショウ</t>
    </rPh>
    <rPh sb="21" eb="24">
      <t>ジュウギョウイン</t>
    </rPh>
    <rPh sb="29" eb="30">
      <t>マエ</t>
    </rPh>
    <rPh sb="31" eb="33">
      <t>タイショウ</t>
    </rPh>
    <rPh sb="33" eb="36">
      <t>ジュウギョウイン</t>
    </rPh>
    <rPh sb="39" eb="41">
      <t>オウエン</t>
    </rPh>
    <rPh sb="41" eb="42">
      <t>シャ</t>
    </rPh>
    <rPh sb="43" eb="45">
      <t>ドウリョウ</t>
    </rPh>
    <rPh sb="48" eb="50">
      <t>メンダン</t>
    </rPh>
    <rPh sb="52" eb="54">
      <t>ナイヨウ</t>
    </rPh>
    <rPh sb="59" eb="61">
      <t>キサイ</t>
    </rPh>
    <phoneticPr fontId="12"/>
  </si>
  <si>
    <t>④総従業員数は様式第１号 1ページ目の従業員数と一致すること。</t>
    <rPh sb="1" eb="2">
      <t>ソウ</t>
    </rPh>
    <rPh sb="2" eb="5">
      <t>ジュウギョウイン</t>
    </rPh>
    <rPh sb="5" eb="6">
      <t>スウ</t>
    </rPh>
    <rPh sb="7" eb="9">
      <t>ヨウシキ</t>
    </rPh>
    <rPh sb="9" eb="10">
      <t>ダイ</t>
    </rPh>
    <rPh sb="11" eb="12">
      <t>ゴウ</t>
    </rPh>
    <rPh sb="17" eb="18">
      <t>メ</t>
    </rPh>
    <rPh sb="19" eb="22">
      <t>ジュウギョウイン</t>
    </rPh>
    <rPh sb="22" eb="23">
      <t>スウ</t>
    </rPh>
    <rPh sb="24" eb="26">
      <t>イッチ</t>
    </rPh>
    <phoneticPr fontId="12"/>
  </si>
  <si>
    <t>同僚への応援評価制度を運用した実績がありますか。</t>
    <rPh sb="0" eb="2">
      <t>ドウリョウ</t>
    </rPh>
    <rPh sb="4" eb="6">
      <t>オウエン</t>
    </rPh>
    <rPh sb="6" eb="8">
      <t>ヒョウカ</t>
    </rPh>
    <rPh sb="8" eb="10">
      <t>セイド</t>
    </rPh>
    <rPh sb="11" eb="13">
      <t>ウンヨウ</t>
    </rPh>
    <rPh sb="15" eb="17">
      <t>ジッセキ</t>
    </rPh>
    <phoneticPr fontId="12"/>
  </si>
  <si>
    <t>様式第１号【別紙】加算①②共通：1枚目</t>
    <rPh sb="0" eb="2">
      <t>ヨウシキ</t>
    </rPh>
    <rPh sb="2" eb="3">
      <t>ダイ</t>
    </rPh>
    <rPh sb="4" eb="5">
      <t>ゴウ</t>
    </rPh>
    <rPh sb="6" eb="8">
      <t>ベッシ</t>
    </rPh>
    <rPh sb="9" eb="11">
      <t>カサン</t>
    </rPh>
    <rPh sb="13" eb="15">
      <t>キョウツウ</t>
    </rPh>
    <rPh sb="17" eb="19">
      <t>マイメ</t>
    </rPh>
    <phoneticPr fontId="12"/>
  </si>
  <si>
    <t>様式第１号【別紙】加算①②共通：2枚目</t>
    <rPh sb="0" eb="2">
      <t>ヨウシキ</t>
    </rPh>
    <rPh sb="2" eb="3">
      <t>ダイ</t>
    </rPh>
    <rPh sb="4" eb="5">
      <t>ゴウ</t>
    </rPh>
    <rPh sb="6" eb="8">
      <t>ベッシ</t>
    </rPh>
    <rPh sb="9" eb="11">
      <t>カサン</t>
    </rPh>
    <rPh sb="13" eb="15">
      <t>キョウツウ</t>
    </rPh>
    <rPh sb="17" eb="19">
      <t>マイメ</t>
    </rPh>
    <phoneticPr fontId="12"/>
  </si>
  <si>
    <t>■令和８年度（令和8年4月1日以降）に実施・設置・提供・周知していること</t>
    <rPh sb="7" eb="9">
      <t>レイワ</t>
    </rPh>
    <rPh sb="10" eb="11">
      <t>ネン</t>
    </rPh>
    <rPh sb="12" eb="13">
      <t>ガツ</t>
    </rPh>
    <rPh sb="14" eb="15">
      <t>ニチ</t>
    </rPh>
    <rPh sb="15" eb="17">
      <t>イコウ</t>
    </rPh>
    <rPh sb="22" eb="24">
      <t>セッチ</t>
    </rPh>
    <rPh sb="25" eb="27">
      <t>テイキョウ</t>
    </rPh>
    <rPh sb="28" eb="30">
      <t>シュウチ</t>
    </rPh>
    <phoneticPr fontId="12"/>
  </si>
  <si>
    <r>
      <t>提出資料：</t>
    </r>
    <r>
      <rPr>
        <u/>
        <sz val="9"/>
        <rFont val="ＭＳ Ｐゴシック"/>
        <family val="3"/>
        <charset val="128"/>
      </rPr>
      <t>実施日が確認できる</t>
    </r>
    <r>
      <rPr>
        <sz val="9"/>
        <rFont val="ＭＳ Ｐゴシック"/>
        <family val="3"/>
        <charset val="128"/>
      </rPr>
      <t>開催案内（書面、メール文等）又は研修資料（実際に配布したもの）</t>
    </r>
    <rPh sb="5" eb="8">
      <t>ジッシビ</t>
    </rPh>
    <rPh sb="9" eb="11">
      <t>カクニン</t>
    </rPh>
    <rPh sb="14" eb="16">
      <t>カイサイ</t>
    </rPh>
    <rPh sb="16" eb="18">
      <t>アンナイ</t>
    </rPh>
    <rPh sb="19" eb="21">
      <t>ショメン</t>
    </rPh>
    <rPh sb="25" eb="26">
      <t>ブン</t>
    </rPh>
    <rPh sb="26" eb="27">
      <t>トウ</t>
    </rPh>
    <rPh sb="28" eb="29">
      <t>マタ</t>
    </rPh>
    <rPh sb="30" eb="32">
      <t>ケンシュウ</t>
    </rPh>
    <rPh sb="32" eb="34">
      <t>シリョウ</t>
    </rPh>
    <rPh sb="35" eb="37">
      <t>ジッサイ</t>
    </rPh>
    <rPh sb="38" eb="40">
      <t>ハイフ</t>
    </rPh>
    <phoneticPr fontId="12"/>
  </si>
  <si>
    <r>
      <t>提出資料：</t>
    </r>
    <r>
      <rPr>
        <u/>
        <sz val="9"/>
        <rFont val="ＭＳ Ｐゴシック"/>
        <family val="3"/>
        <charset val="128"/>
      </rPr>
      <t>設置日が確認できる</t>
    </r>
    <r>
      <rPr>
        <sz val="9"/>
        <rFont val="ＭＳ Ｐゴシック"/>
        <family val="3"/>
        <charset val="128"/>
      </rPr>
      <t>社内周知文（書面、メール文等）</t>
    </r>
    <rPh sb="5" eb="8">
      <t>セッチビ</t>
    </rPh>
    <rPh sb="9" eb="11">
      <t>カクニン</t>
    </rPh>
    <rPh sb="14" eb="16">
      <t>シャナイ</t>
    </rPh>
    <rPh sb="16" eb="18">
      <t>シュウチ</t>
    </rPh>
    <rPh sb="18" eb="19">
      <t>ブン</t>
    </rPh>
    <rPh sb="20" eb="22">
      <t>ショメン</t>
    </rPh>
    <rPh sb="26" eb="27">
      <t>ブン</t>
    </rPh>
    <rPh sb="27" eb="28">
      <t>トウ</t>
    </rPh>
    <phoneticPr fontId="12"/>
  </si>
  <si>
    <r>
      <t>提出資料：</t>
    </r>
    <r>
      <rPr>
        <u/>
        <sz val="9"/>
        <rFont val="ＭＳ Ｐゴシック"/>
        <family val="3"/>
        <charset val="128"/>
      </rPr>
      <t>提供日が確認できる</t>
    </r>
    <r>
      <rPr>
        <sz val="9"/>
        <rFont val="ＭＳ Ｐゴシック"/>
        <family val="3"/>
        <charset val="128"/>
      </rPr>
      <t>資料（実際に配布したもの）</t>
    </r>
    <rPh sb="5" eb="8">
      <t>テイキョウビ</t>
    </rPh>
    <rPh sb="9" eb="11">
      <t>カクニン</t>
    </rPh>
    <rPh sb="14" eb="16">
      <t>シリョウ</t>
    </rPh>
    <rPh sb="17" eb="19">
      <t>ジッサイ</t>
    </rPh>
    <rPh sb="20" eb="22">
      <t>ハイフ</t>
    </rPh>
    <phoneticPr fontId="12"/>
  </si>
  <si>
    <r>
      <t>提出資料：</t>
    </r>
    <r>
      <rPr>
        <u/>
        <sz val="9"/>
        <rFont val="ＭＳ Ｐゴシック"/>
        <family val="3"/>
        <charset val="128"/>
      </rPr>
      <t>周知日が確認できる</t>
    </r>
    <r>
      <rPr>
        <sz val="9"/>
        <rFont val="ＭＳ Ｐゴシック"/>
        <family val="3"/>
        <charset val="128"/>
      </rPr>
      <t>周知資料（実際に配布したもの）</t>
    </r>
    <rPh sb="5" eb="7">
      <t>シュウチ</t>
    </rPh>
    <rPh sb="7" eb="8">
      <t>ビ</t>
    </rPh>
    <rPh sb="9" eb="11">
      <t>カクニン</t>
    </rPh>
    <rPh sb="16" eb="18">
      <t>シリョウ</t>
    </rPh>
    <rPh sb="19" eb="21">
      <t>ジッサイ</t>
    </rPh>
    <rPh sb="22" eb="24">
      <t>ハイフ</t>
    </rPh>
    <phoneticPr fontId="12"/>
  </si>
  <si>
    <t>介護休業期間
(合計15日以上の介護休業が対象）</t>
    <rPh sb="0" eb="2">
      <t>カイゴ</t>
    </rPh>
    <rPh sb="2" eb="4">
      <t>キュウギョウ</t>
    </rPh>
    <rPh sb="4" eb="6">
      <t>キカン</t>
    </rPh>
    <rPh sb="18" eb="20">
      <t>カイゴ</t>
    </rPh>
    <rPh sb="20" eb="22">
      <t>キュウギョウ</t>
    </rPh>
    <phoneticPr fontId="12"/>
  </si>
  <si>
    <t>管理職が介護休業を取得するにあたり、 社内ではどのようなことに配慮し、対応しましたか。</t>
    <rPh sb="4" eb="6">
      <t>カイゴ</t>
    </rPh>
    <rPh sb="6" eb="8">
      <t>キュウギョウ</t>
    </rPh>
    <rPh sb="9" eb="11">
      <t>シュトク</t>
    </rPh>
    <phoneticPr fontId="12"/>
  </si>
  <si>
    <t>管理職の介護休業取得により、 社内の介護休業取得率に変化はありましたか。</t>
    <rPh sb="0" eb="2">
      <t>カンリ</t>
    </rPh>
    <rPh sb="2" eb="3">
      <t>ショク</t>
    </rPh>
    <rPh sb="4" eb="6">
      <t>カイゴ</t>
    </rPh>
    <rPh sb="6" eb="8">
      <t>キュウギョウ</t>
    </rPh>
    <rPh sb="8" eb="10">
      <t>シュトク</t>
    </rPh>
    <rPh sb="15" eb="17">
      <t>シャナイ</t>
    </rPh>
    <rPh sb="18" eb="20">
      <t>カイゴ</t>
    </rPh>
    <rPh sb="20" eb="22">
      <t>キュウギョウ</t>
    </rPh>
    <rPh sb="22" eb="24">
      <t>シュトク</t>
    </rPh>
    <rPh sb="24" eb="25">
      <t>リツ</t>
    </rPh>
    <rPh sb="26" eb="28">
      <t>ヘンカ</t>
    </rPh>
    <phoneticPr fontId="12"/>
  </si>
  <si>
    <r>
      <t xml:space="preserve">周知日
</t>
    </r>
    <r>
      <rPr>
        <sz val="8"/>
        <rFont val="ＭＳ Ｐゴシック"/>
        <family val="3"/>
        <charset val="128"/>
        <scheme val="minor"/>
      </rPr>
      <t>(令和8年4月1日以降、申請日までに社内周知したこと)</t>
    </r>
    <rPh sb="0" eb="2">
      <t>シュウチ</t>
    </rPh>
    <rPh sb="2" eb="3">
      <t>ビ</t>
    </rPh>
    <rPh sb="5" eb="7">
      <t>レイカズ</t>
    </rPh>
    <rPh sb="8" eb="9">
      <t>ネン</t>
    </rPh>
    <rPh sb="10" eb="11">
      <t>ガツ</t>
    </rPh>
    <rPh sb="12" eb="13">
      <t>ニチ</t>
    </rPh>
    <rPh sb="13" eb="15">
      <t>イコウ</t>
    </rPh>
    <rPh sb="16" eb="19">
      <t>シンセイビ</t>
    </rPh>
    <rPh sb="22" eb="24">
      <t>シャナイ</t>
    </rPh>
    <rPh sb="24" eb="26">
      <t>シュウチ</t>
    </rPh>
    <phoneticPr fontId="12"/>
  </si>
  <si>
    <t>　　　　該当ページに付箋を貼付した　　　</t>
    <rPh sb="4" eb="6">
      <t>ガイトウ</t>
    </rPh>
    <rPh sb="10" eb="12">
      <t>フセン</t>
    </rPh>
    <rPh sb="13" eb="15">
      <t>ハリツ</t>
    </rPh>
    <phoneticPr fontId="12"/>
  </si>
  <si>
    <t>　　　　　該当ページに付箋を貼付した　　　</t>
    <rPh sb="5" eb="7">
      <t>ガイトウ</t>
    </rPh>
    <rPh sb="11" eb="13">
      <t>フセン</t>
    </rPh>
    <rPh sb="14" eb="16">
      <t>ハリツ</t>
    </rPh>
    <phoneticPr fontId="12"/>
  </si>
  <si>
    <t>　　　</t>
    <phoneticPr fontId="12"/>
  </si>
  <si>
    <t xml:space="preserve">  所属事業所と同じ</t>
    <phoneticPr fontId="12"/>
  </si>
  <si>
    <t>　所属事業所と同じ</t>
    <phoneticPr fontId="12"/>
  </si>
  <si>
    <t>　 所属事業所と同じ</t>
    <phoneticPr fontId="12"/>
  </si>
  <si>
    <t>年２</t>
    <rPh sb="0" eb="1">
      <t>ネン</t>
    </rPh>
    <phoneticPr fontId="12"/>
  </si>
  <si>
    <t>←有休の介護休業日数</t>
    <rPh sb="1" eb="3">
      <t>ユウキュウ</t>
    </rPh>
    <rPh sb="4" eb="6">
      <t>カイゴ</t>
    </rPh>
    <rPh sb="6" eb="10">
      <t>キュウギョウニッスウ</t>
    </rPh>
    <phoneticPr fontId="12"/>
  </si>
  <si>
    <r>
      <rPr>
        <sz val="11"/>
        <rFont val="ＭＳ Ｐ明朝"/>
        <family val="1"/>
        <charset val="128"/>
      </rPr>
      <t xml:space="preserve">    勤務先
</t>
    </r>
    <r>
      <rPr>
        <sz val="8"/>
        <rFont val="ＭＳ Ｐ明朝"/>
        <family val="1"/>
        <charset val="128"/>
      </rPr>
      <t>※対象従業員が実際に業務を行っている職場を記入（出向先や派遣先なども含む。）</t>
    </r>
    <rPh sb="4" eb="7">
      <t>キンムサキ</t>
    </rPh>
    <rPh sb="29" eb="31">
      <t>キニュウ</t>
    </rPh>
    <phoneticPr fontId="12"/>
  </si>
  <si>
    <r>
      <rPr>
        <sz val="11"/>
        <rFont val="ＭＳ Ｐ明朝"/>
        <family val="1"/>
        <charset val="128"/>
      </rPr>
      <t xml:space="preserve">          部署
</t>
    </r>
    <r>
      <rPr>
        <sz val="8"/>
        <rFont val="ＭＳ Ｐ明朝"/>
        <family val="1"/>
        <charset val="128"/>
      </rPr>
      <t>※組織の最小単位の所属先がない場合は 「なし」と記入</t>
    </r>
    <phoneticPr fontId="12"/>
  </si>
  <si>
    <t>非表示列</t>
    <rPh sb="0" eb="4">
      <t>ヒヒョウジレツ</t>
    </rPh>
    <phoneticPr fontId="12"/>
  </si>
  <si>
    <r>
      <t xml:space="preserve">部署
</t>
    </r>
    <r>
      <rPr>
        <sz val="9"/>
        <rFont val="ＭＳ Ｐゴシック"/>
        <family val="3"/>
        <charset val="128"/>
        <scheme val="minor"/>
      </rPr>
      <t>(最小単位まで漏れなく記載)</t>
    </r>
    <rPh sb="0" eb="2">
      <t>ブショ</t>
    </rPh>
    <rPh sb="4" eb="6">
      <t>サイショウ</t>
    </rPh>
    <rPh sb="6" eb="8">
      <t>タンイ</t>
    </rPh>
    <rPh sb="10" eb="11">
      <t>モ</t>
    </rPh>
    <rPh sb="14" eb="16">
      <t>キサイ</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</si>
</sst>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d"/>
    <numFmt numFmtId="177" formatCode="#"/>
    <numFmt numFmtId="178" formatCode="0_ "/>
    <numFmt numFmtId="179" formatCode="[$-411]ge\.m\.d;@"/>
    <numFmt numFmtId="180" formatCode="0_);[Red]\(0\)"/>
    <numFmt numFmtId="181" formatCode="[$]ggge&quot;年&quot;m&quot;月&quot;d&quot;日&quot;;@" x16r2:formatCode16="[$-ja-JP-x-gannen]ggge&quot;年&quot;m&quot;月&quot;d&quot;日&quot;;@"/>
    <numFmt numFmtId="182" formatCode="yyyy/m/d;@"/>
    <numFmt numFmtId="183" formatCode="#,##0_);[Red]\(#,##0\)"/>
    <numFmt numFmtId="184" formatCode="#,##0_ "/>
    <numFmt numFmtId="185" formatCode="0_ ;[Red]\-0\ "/>
  </numFmts>
  <fonts count="149">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2"/>
      <color theme="1"/>
      <name val="ＭＳ 明朝"/>
      <family val="1"/>
      <charset val="128"/>
    </font>
    <font>
      <sz val="6"/>
      <name val="ＭＳ Ｐゴシック"/>
      <family val="2"/>
      <charset val="128"/>
      <scheme val="minor"/>
    </font>
    <font>
      <sz val="9"/>
      <color indexed="81"/>
      <name val="ＭＳ Ｐゴシック"/>
      <family val="3"/>
      <charset val="128"/>
    </font>
    <font>
      <sz val="9"/>
      <color indexed="81"/>
      <name val="MS P ゴシック"/>
      <family val="2"/>
    </font>
    <font>
      <b/>
      <sz val="11"/>
      <color theme="1"/>
      <name val="ＭＳ 明朝"/>
      <family val="1"/>
      <charset val="128"/>
    </font>
    <font>
      <sz val="11"/>
      <color theme="1"/>
      <name val="ＭＳ 明朝"/>
      <family val="1"/>
      <charset val="128"/>
    </font>
    <font>
      <i/>
      <sz val="11"/>
      <color theme="1"/>
      <name val="ＭＳ 明朝"/>
      <family val="1"/>
      <charset val="128"/>
    </font>
    <font>
      <sz val="11"/>
      <color theme="1"/>
      <name val="ＭＳ Ｐ明朝"/>
      <family val="1"/>
      <charset val="128"/>
    </font>
    <font>
      <sz val="11"/>
      <name val="ＭＳ Ｐ明朝"/>
      <family val="1"/>
      <charset val="128"/>
    </font>
    <font>
      <sz val="10"/>
      <name val="ＭＳ Ｐ明朝"/>
      <family val="1"/>
      <charset val="128"/>
    </font>
    <font>
      <sz val="8"/>
      <name val="ＭＳ Ｐ明朝"/>
      <family val="1"/>
      <charset val="128"/>
    </font>
    <font>
      <u/>
      <sz val="9"/>
      <color indexed="81"/>
      <name val="ＭＳ Ｐゴシック"/>
      <family val="3"/>
      <charset val="128"/>
    </font>
    <font>
      <sz val="11"/>
      <color theme="1"/>
      <name val="ＭＳ Ｐゴシック"/>
      <family val="2"/>
      <scheme val="minor"/>
    </font>
    <font>
      <sz val="11"/>
      <color rgb="FFFF0000"/>
      <name val="ＭＳ Ｐゴシック"/>
      <family val="2"/>
      <charset val="128"/>
      <scheme val="minor"/>
    </font>
    <font>
      <sz val="9"/>
      <name val="ＭＳ Ｐ明朝"/>
      <family val="1"/>
      <charset val="128"/>
    </font>
    <font>
      <sz val="14"/>
      <name val="ＭＳ Ｐ明朝"/>
      <family val="1"/>
      <charset val="128"/>
    </font>
    <font>
      <u/>
      <sz val="11"/>
      <name val="ＭＳ Ｐ明朝"/>
      <family val="1"/>
      <charset val="128"/>
    </font>
    <font>
      <u/>
      <sz val="16"/>
      <name val="ＭＳ Ｐ明朝"/>
      <family val="1"/>
      <charset val="128"/>
    </font>
    <font>
      <b/>
      <sz val="11"/>
      <name val="ＭＳ Ｐ明朝"/>
      <family val="1"/>
      <charset val="128"/>
    </font>
    <font>
      <b/>
      <sz val="10"/>
      <name val="ＭＳ Ｐ明朝"/>
      <family val="1"/>
      <charset val="128"/>
    </font>
    <font>
      <sz val="18"/>
      <name val="ＭＳ Ｐ明朝"/>
      <family val="1"/>
      <charset val="128"/>
    </font>
    <font>
      <b/>
      <sz val="11"/>
      <color rgb="FFFF0000"/>
      <name val="ＭＳ Ｐ明朝"/>
      <family val="1"/>
      <charset val="128"/>
    </font>
    <font>
      <b/>
      <sz val="10"/>
      <color rgb="FFFF0000"/>
      <name val="ＭＳ Ｐ明朝"/>
      <family val="1"/>
      <charset val="128"/>
    </font>
    <font>
      <sz val="8"/>
      <color theme="1"/>
      <name val="ＭＳ Ｐ明朝"/>
      <family val="1"/>
      <charset val="128"/>
    </font>
    <font>
      <sz val="12"/>
      <color theme="1"/>
      <name val="ＭＳ Ｐゴシック"/>
      <family val="2"/>
      <scheme val="minor"/>
    </font>
    <font>
      <sz val="12"/>
      <color theme="1"/>
      <name val="ＭＳ Ｐ明朝"/>
      <family val="1"/>
      <charset val="128"/>
    </font>
    <font>
      <sz val="12"/>
      <name val="ＭＳ Ｐ明朝"/>
      <family val="1"/>
      <charset val="128"/>
    </font>
    <font>
      <sz val="11"/>
      <name val="ＭＳ Ｐゴシック"/>
      <family val="2"/>
      <scheme val="minor"/>
    </font>
    <font>
      <sz val="11"/>
      <name val="ＭＳ Ｐゴシック"/>
      <family val="3"/>
      <charset val="128"/>
      <scheme val="minor"/>
    </font>
    <font>
      <b/>
      <sz val="11"/>
      <color rgb="FFFF0000"/>
      <name val="ＭＳ Ｐゴシック"/>
      <family val="3"/>
      <charset val="128"/>
      <scheme val="minor"/>
    </font>
    <font>
      <u/>
      <sz val="8"/>
      <name val="ＭＳ Ｐ明朝"/>
      <family val="1"/>
      <charset val="128"/>
    </font>
    <font>
      <b/>
      <u/>
      <sz val="11"/>
      <name val="ＭＳ Ｐゴシック"/>
      <family val="3"/>
      <charset val="128"/>
    </font>
    <font>
      <sz val="9"/>
      <color rgb="FF000000"/>
      <name val="Meiryo UI"/>
      <family val="3"/>
      <charset val="128"/>
    </font>
    <font>
      <sz val="11"/>
      <name val="ＭＳ Ｐゴシック"/>
      <family val="2"/>
      <charset val="128"/>
      <scheme val="minor"/>
    </font>
    <font>
      <sz val="14"/>
      <color theme="1"/>
      <name val="ＭＳ Ｐ明朝"/>
      <family val="1"/>
      <charset val="128"/>
    </font>
    <font>
      <sz val="13"/>
      <color theme="1"/>
      <name val="ＭＳ Ｐ明朝"/>
      <family val="1"/>
      <charset val="128"/>
    </font>
    <font>
      <sz val="13"/>
      <name val="ＭＳ Ｐゴシック"/>
      <family val="2"/>
      <charset val="128"/>
      <scheme val="minor"/>
    </font>
    <font>
      <sz val="13"/>
      <name val="ＭＳ Ｐ明朝"/>
      <family val="1"/>
      <charset val="128"/>
    </font>
    <font>
      <sz val="10"/>
      <color theme="1"/>
      <name val="ＭＳ Ｐ明朝"/>
      <family val="1"/>
      <charset val="128"/>
    </font>
    <font>
      <sz val="20"/>
      <color theme="1"/>
      <name val="ＭＳ Ｐ明朝"/>
      <family val="1"/>
      <charset val="128"/>
    </font>
    <font>
      <sz val="11"/>
      <color rgb="FFFF0000"/>
      <name val="ＭＳ Ｐゴシック"/>
      <family val="2"/>
      <scheme val="minor"/>
    </font>
    <font>
      <sz val="11"/>
      <color rgb="FFFF0000"/>
      <name val="ＭＳ Ｐゴシック"/>
      <family val="3"/>
      <charset val="128"/>
      <scheme val="minor"/>
    </font>
    <font>
      <sz val="11"/>
      <color rgb="FFFF0000"/>
      <name val="ＭＳ Ｐ明朝"/>
      <family val="1"/>
      <charset val="128"/>
    </font>
    <font>
      <sz val="18"/>
      <name val="ＭＳ Ｐゴシック"/>
      <family val="2"/>
      <scheme val="minor"/>
    </font>
    <font>
      <sz val="10.5"/>
      <name val="ＭＳ Ｐ明朝"/>
      <family val="1"/>
      <charset val="128"/>
    </font>
    <font>
      <b/>
      <sz val="11"/>
      <name val="ＭＳ Ｐゴシック"/>
      <family val="3"/>
      <charset val="128"/>
      <scheme val="minor"/>
    </font>
    <font>
      <sz val="10"/>
      <color theme="1"/>
      <name val="ＭＳ Ｐゴシック"/>
      <family val="2"/>
      <scheme val="minor"/>
    </font>
    <font>
      <sz val="9"/>
      <name val="ＭＳ Ｐゴシック"/>
      <family val="3"/>
      <charset val="128"/>
      <scheme val="minor"/>
    </font>
    <font>
      <sz val="11"/>
      <name val="ＭＳ Ｐゴシック"/>
      <family val="3"/>
      <charset val="128"/>
    </font>
    <font>
      <sz val="14"/>
      <name val="ＭＳ Ｐゴシック"/>
      <family val="2"/>
      <scheme val="minor"/>
    </font>
    <font>
      <sz val="9"/>
      <name val="ＭＳ Ｐゴシック"/>
      <family val="2"/>
      <scheme val="minor"/>
    </font>
    <font>
      <b/>
      <sz val="11"/>
      <name val="ＭＳ Ｐゴシック"/>
      <family val="2"/>
      <charset val="128"/>
    </font>
    <font>
      <b/>
      <u/>
      <sz val="11"/>
      <name val="ＭＳ Ｐ明朝"/>
      <family val="1"/>
      <charset val="128"/>
    </font>
    <font>
      <b/>
      <u/>
      <sz val="12"/>
      <color rgb="FFFF0000"/>
      <name val="HGSｺﾞｼｯｸE"/>
      <family val="3"/>
      <charset val="128"/>
    </font>
    <font>
      <sz val="11"/>
      <color theme="0" tint="-0.249977111117893"/>
      <name val="ＭＳ Ｐ明朝"/>
      <family val="1"/>
      <charset val="128"/>
    </font>
    <font>
      <sz val="16"/>
      <color theme="0" tint="-0.249977111117893"/>
      <name val="ＭＳ Ｐ明朝"/>
      <family val="1"/>
      <charset val="128"/>
    </font>
    <font>
      <sz val="10"/>
      <color theme="0" tint="-0.249977111117893"/>
      <name val="ＭＳ Ｐ明朝"/>
      <family val="1"/>
      <charset val="128"/>
    </font>
    <font>
      <sz val="9"/>
      <color theme="0" tint="-0.249977111117893"/>
      <name val="ＭＳ Ｐ明朝"/>
      <family val="1"/>
      <charset val="128"/>
    </font>
    <font>
      <sz val="8"/>
      <color theme="0" tint="-0.249977111117893"/>
      <name val="ＭＳ Ｐ明朝"/>
      <family val="1"/>
      <charset val="128"/>
    </font>
    <font>
      <b/>
      <sz val="14"/>
      <name val="ＭＳ Ｐ明朝"/>
      <family val="1"/>
      <charset val="128"/>
    </font>
    <font>
      <b/>
      <sz val="9"/>
      <color indexed="81"/>
      <name val="ＭＳ Ｐゴシック"/>
      <family val="3"/>
      <charset val="128"/>
    </font>
    <font>
      <b/>
      <sz val="11"/>
      <color theme="1"/>
      <name val="ＭＳ Ｐゴシック"/>
      <family val="2"/>
      <charset val="128"/>
      <scheme val="minor"/>
    </font>
    <font>
      <b/>
      <sz val="16"/>
      <color theme="1"/>
      <name val="ＭＳ Ｐ明朝"/>
      <family val="1"/>
      <charset val="128"/>
    </font>
    <font>
      <b/>
      <sz val="14"/>
      <color theme="1"/>
      <name val="ＭＳ Ｐ明朝"/>
      <family val="1"/>
      <charset val="128"/>
    </font>
    <font>
      <b/>
      <sz val="11"/>
      <color theme="1"/>
      <name val="ＭＳ Ｐ明朝"/>
      <family val="1"/>
      <charset val="128"/>
    </font>
    <font>
      <b/>
      <sz val="11"/>
      <name val="ＭＳ Ｐゴシック"/>
      <family val="2"/>
      <charset val="128"/>
      <scheme val="minor"/>
    </font>
    <font>
      <b/>
      <sz val="8"/>
      <name val="ＭＳ Ｐ明朝"/>
      <family val="1"/>
      <charset val="128"/>
    </font>
    <font>
      <b/>
      <sz val="11"/>
      <color theme="0" tint="-0.249977111117893"/>
      <name val="ＭＳ Ｐ明朝"/>
      <family val="1"/>
      <charset val="128"/>
    </font>
    <font>
      <b/>
      <sz val="12"/>
      <name val="ＭＳ Ｐ明朝"/>
      <family val="1"/>
      <charset val="128"/>
    </font>
    <font>
      <b/>
      <sz val="12"/>
      <color theme="0" tint="-0.249977111117893"/>
      <name val="ＭＳ Ｐ明朝"/>
      <family val="1"/>
      <charset val="128"/>
    </font>
    <font>
      <b/>
      <u/>
      <sz val="13"/>
      <name val="ＭＳ Ｐゴシック"/>
      <family val="3"/>
      <charset val="128"/>
    </font>
    <font>
      <u/>
      <sz val="13"/>
      <name val="ＭＳ Ｐゴシック"/>
      <family val="3"/>
      <charset val="128"/>
    </font>
    <font>
      <u/>
      <sz val="13"/>
      <color theme="1"/>
      <name val="ＭＳ Ｐゴシック"/>
      <family val="3"/>
      <charset val="128"/>
    </font>
    <font>
      <sz val="13"/>
      <name val="ＭＳ Ｐゴシック"/>
      <family val="3"/>
      <charset val="128"/>
    </font>
    <font>
      <sz val="9"/>
      <color theme="1"/>
      <name val="ＭＳ Ｐ明朝"/>
      <family val="1"/>
      <charset val="128"/>
    </font>
    <font>
      <sz val="13"/>
      <color theme="1"/>
      <name val="ＭＳ Ｐゴシック"/>
      <family val="2"/>
      <scheme val="minor"/>
    </font>
    <font>
      <b/>
      <sz val="18"/>
      <color theme="1"/>
      <name val="ＭＳ Ｐ明朝"/>
      <family val="1"/>
      <charset val="128"/>
    </font>
    <font>
      <b/>
      <sz val="13"/>
      <name val="ＭＳ Ｐ明朝"/>
      <family val="1"/>
      <charset val="128"/>
    </font>
    <font>
      <sz val="6"/>
      <name val="ＭＳ Ｐゴシック"/>
      <family val="2"/>
      <scheme val="minor"/>
    </font>
    <font>
      <sz val="11"/>
      <name val="Segoe UI Symbol"/>
      <family val="2"/>
    </font>
    <font>
      <u/>
      <sz val="9"/>
      <name val="ＭＳ Ｐゴシック"/>
      <family val="3"/>
      <charset val="128"/>
      <scheme val="minor"/>
    </font>
    <font>
      <sz val="8"/>
      <name val="ＭＳ Ｐゴシック"/>
      <family val="3"/>
      <charset val="128"/>
      <scheme val="minor"/>
    </font>
    <font>
      <sz val="6"/>
      <color theme="1"/>
      <name val="ＭＳ Ｐゴシック"/>
      <family val="3"/>
      <charset val="128"/>
      <scheme val="minor"/>
    </font>
    <font>
      <sz val="9"/>
      <color theme="1"/>
      <name val="ＭＳ Ｐゴシック"/>
      <family val="2"/>
      <scheme val="minor"/>
    </font>
    <font>
      <sz val="8"/>
      <color theme="1"/>
      <name val="ＭＳ Ｐゴシック"/>
      <family val="2"/>
      <scheme val="minor"/>
    </font>
    <font>
      <sz val="8"/>
      <color theme="1"/>
      <name val="ＭＳ Ｐゴシック"/>
      <family val="3"/>
      <charset val="128"/>
      <scheme val="minor"/>
    </font>
    <font>
      <sz val="6"/>
      <color theme="0" tint="-0.14999847407452621"/>
      <name val="ＭＳ Ｐゴシック"/>
      <family val="3"/>
      <charset val="128"/>
      <scheme val="minor"/>
    </font>
    <font>
      <sz val="9"/>
      <color theme="0" tint="-0.14999847407452621"/>
      <name val="ＭＳ Ｐゴシック"/>
      <family val="3"/>
      <charset val="128"/>
      <scheme val="minor"/>
    </font>
    <font>
      <b/>
      <sz val="12"/>
      <color theme="1"/>
      <name val="ＭＳ Ｐゴシック"/>
      <family val="3"/>
      <charset val="128"/>
      <scheme val="minor"/>
    </font>
    <font>
      <sz val="7"/>
      <color theme="1"/>
      <name val="ＭＳ Ｐゴシック"/>
      <family val="3"/>
      <charset val="128"/>
      <scheme val="minor"/>
    </font>
    <font>
      <sz val="7"/>
      <color theme="1"/>
      <name val="ＭＳ Ｐゴシック"/>
      <family val="2"/>
      <scheme val="minor"/>
    </font>
    <font>
      <b/>
      <sz val="8"/>
      <color theme="1"/>
      <name val="ＭＳ Ｐゴシック"/>
      <family val="3"/>
      <charset val="128"/>
      <scheme val="minor"/>
    </font>
    <font>
      <sz val="8"/>
      <color theme="0" tint="-0.14999847407452621"/>
      <name val="ＭＳ Ｐゴシック"/>
      <family val="3"/>
      <charset val="128"/>
      <scheme val="minor"/>
    </font>
    <font>
      <sz val="7"/>
      <color theme="0" tint="-0.14999847407452621"/>
      <name val="ＭＳ Ｐゴシック"/>
      <family val="3"/>
      <charset val="128"/>
      <scheme val="minor"/>
    </font>
    <font>
      <sz val="11"/>
      <color theme="0" tint="-0.14999847407452621"/>
      <name val="ＭＳ Ｐゴシック"/>
      <family val="3"/>
      <charset val="128"/>
      <scheme val="minor"/>
    </font>
    <font>
      <sz val="9"/>
      <color theme="1"/>
      <name val="ＭＳ Ｐゴシック"/>
      <family val="3"/>
      <charset val="128"/>
      <scheme val="minor"/>
    </font>
    <font>
      <sz val="13"/>
      <color rgb="FF1C1E21"/>
      <name val="Segoe UI"/>
      <family val="2"/>
    </font>
    <font>
      <sz val="13"/>
      <color rgb="FF1C1E21"/>
      <name val="ＭＳ Ｐゴシック"/>
      <family val="2"/>
      <charset val="128"/>
    </font>
    <font>
      <sz val="13"/>
      <color rgb="FF1C1E21"/>
      <name val="ＭＳ ゴシック"/>
      <family val="3"/>
      <charset val="128"/>
    </font>
    <font>
      <b/>
      <sz val="12"/>
      <color rgb="FFFF0000"/>
      <name val="ＭＳ Ｐゴシック"/>
      <family val="3"/>
      <charset val="128"/>
      <scheme val="minor"/>
    </font>
    <font>
      <sz val="10"/>
      <color rgb="FFFF0000"/>
      <name val="Meiryo UI"/>
      <family val="3"/>
      <charset val="128"/>
    </font>
    <font>
      <sz val="11"/>
      <color rgb="FFFF0000"/>
      <name val="Meiryo UI"/>
      <family val="3"/>
      <charset val="128"/>
    </font>
    <font>
      <sz val="11"/>
      <color rgb="FF0070C0"/>
      <name val="Meiryo UI"/>
      <family val="3"/>
      <charset val="128"/>
    </font>
    <font>
      <sz val="11"/>
      <color theme="0" tint="-0.34998626667073579"/>
      <name val="ＭＳ Ｐ明朝"/>
      <family val="1"/>
      <charset val="128"/>
    </font>
    <font>
      <sz val="14"/>
      <name val="ＭＳ Ｐゴシック"/>
      <family val="2"/>
      <charset val="128"/>
    </font>
    <font>
      <sz val="10"/>
      <name val="ＭＳ Ｐゴシック"/>
      <family val="3"/>
      <charset val="128"/>
      <scheme val="minor"/>
    </font>
    <font>
      <strike/>
      <sz val="8"/>
      <color rgb="FFFF0000"/>
      <name val="ＭＳ Ｐ明朝"/>
      <family val="1"/>
      <charset val="128"/>
    </font>
    <font>
      <sz val="14"/>
      <name val="ＭＳ Ｐゴシック"/>
      <family val="3"/>
      <charset val="128"/>
      <scheme val="minor"/>
    </font>
    <font>
      <sz val="8"/>
      <name val="ＭＳ Ｐゴシック"/>
      <family val="2"/>
      <scheme val="minor"/>
    </font>
    <font>
      <sz val="9"/>
      <color rgb="FFFF0000"/>
      <name val="ＭＳ Ｐゴシック"/>
      <family val="3"/>
      <charset val="128"/>
      <scheme val="minor"/>
    </font>
    <font>
      <u/>
      <sz val="10"/>
      <name val="ＭＳ Ｐゴシック"/>
      <family val="3"/>
      <charset val="128"/>
      <scheme val="minor"/>
    </font>
    <font>
      <sz val="10"/>
      <name val="ＭＳ Ｐゴシック"/>
      <family val="2"/>
      <scheme val="minor"/>
    </font>
    <font>
      <u/>
      <sz val="11"/>
      <color theme="10"/>
      <name val="ＭＳ Ｐゴシック"/>
      <family val="2"/>
      <scheme val="minor"/>
    </font>
    <font>
      <b/>
      <sz val="12"/>
      <color rgb="FFFF0000"/>
      <name val="ＭＳ Ｐゴシック"/>
      <family val="3"/>
      <charset val="128"/>
    </font>
    <font>
      <sz val="11"/>
      <color rgb="FFFF0000"/>
      <name val="ＭＳ Ｐゴシック"/>
      <family val="3"/>
      <charset val="128"/>
    </font>
    <font>
      <b/>
      <sz val="16"/>
      <color rgb="FFFF0000"/>
      <name val="ＭＳ Ｐゴシック"/>
      <family val="3"/>
      <charset val="128"/>
      <scheme val="minor"/>
    </font>
    <font>
      <b/>
      <sz val="12"/>
      <name val="ＭＳ Ｐゴシック"/>
      <family val="3"/>
      <charset val="128"/>
    </font>
    <font>
      <b/>
      <sz val="14"/>
      <color theme="1"/>
      <name val="ＭＳ Ｐゴシック"/>
      <family val="3"/>
      <charset val="128"/>
    </font>
    <font>
      <sz val="11"/>
      <color theme="1"/>
      <name val="ＭＳ Ｐゴシック"/>
      <family val="3"/>
      <charset val="128"/>
    </font>
    <font>
      <sz val="10"/>
      <name val="ＭＳ Ｐゴシック"/>
      <family val="3"/>
      <charset val="128"/>
    </font>
    <font>
      <b/>
      <sz val="11"/>
      <color rgb="FFFF0000"/>
      <name val="ＭＳ Ｐゴシック"/>
      <family val="3"/>
      <charset val="128"/>
    </font>
    <font>
      <sz val="11"/>
      <color theme="0" tint="-0.34998626667073579"/>
      <name val="ＭＳ Ｐゴシック"/>
      <family val="3"/>
      <charset val="128"/>
    </font>
    <font>
      <b/>
      <sz val="11"/>
      <color theme="0" tint="-0.34998626667073579"/>
      <name val="ＭＳ Ｐゴシック"/>
      <family val="3"/>
      <charset val="128"/>
    </font>
    <font>
      <sz val="14"/>
      <name val="ＭＳ Ｐゴシック"/>
      <family val="3"/>
      <charset val="128"/>
    </font>
    <font>
      <sz val="8"/>
      <name val="ＭＳ Ｐゴシック"/>
      <family val="3"/>
      <charset val="128"/>
    </font>
    <font>
      <u/>
      <sz val="11"/>
      <color theme="10"/>
      <name val="ＭＳ Ｐゴシック"/>
      <family val="2"/>
      <charset val="128"/>
      <scheme val="minor"/>
    </font>
    <font>
      <sz val="11"/>
      <color theme="0" tint="-0.34998626667073579"/>
      <name val="ＭＳ Ｐゴシック"/>
      <family val="2"/>
      <scheme val="minor"/>
    </font>
    <font>
      <sz val="8"/>
      <color theme="0" tint="-0.34998626667073579"/>
      <name val="ＭＳ Ｐ明朝"/>
      <family val="1"/>
      <charset val="128"/>
    </font>
    <font>
      <sz val="10"/>
      <color theme="0" tint="-0.34998626667073579"/>
      <name val="ＭＳ Ｐゴシック"/>
      <family val="2"/>
      <scheme val="minor"/>
    </font>
    <font>
      <b/>
      <sz val="10"/>
      <color indexed="81"/>
      <name val="ＭＳ Ｐゴシック"/>
      <family val="3"/>
      <charset val="128"/>
    </font>
    <font>
      <sz val="9"/>
      <color indexed="81"/>
      <name val="MS P ゴシック"/>
      <family val="3"/>
      <charset val="128"/>
    </font>
    <font>
      <sz val="9"/>
      <name val="ＭＳ Ｐゴシック"/>
      <family val="3"/>
      <charset val="128"/>
    </font>
    <font>
      <u/>
      <sz val="9"/>
      <name val="ＭＳ Ｐゴシック"/>
      <family val="3"/>
      <charset val="128"/>
    </font>
    <font>
      <sz val="9"/>
      <color rgb="FFFF0000"/>
      <name val="ＭＳ Ｐゴシック"/>
      <family val="2"/>
      <scheme val="minor"/>
    </font>
    <font>
      <sz val="9"/>
      <color theme="0" tint="-0.34998626667073579"/>
      <name val="Meiryo UI"/>
      <family val="3"/>
      <charset val="128"/>
    </font>
    <font>
      <sz val="11"/>
      <color theme="0" tint="-0.34998626667073579"/>
      <name val="Meiryo UI"/>
      <family val="3"/>
      <charset val="128"/>
    </font>
  </fonts>
  <fills count="11">
    <fill>
      <patternFill patternType="none"/>
    </fill>
    <fill>
      <patternFill patternType="gray125"/>
    </fill>
    <fill>
      <patternFill patternType="solid">
        <fgColor theme="0" tint="-0.14999847407452621"/>
        <bgColor indexed="64"/>
      </patternFill>
    </fill>
    <fill>
      <patternFill patternType="solid">
        <fgColor rgb="FFFFFFCC"/>
        <bgColor rgb="FFFFFF99"/>
      </patternFill>
    </fill>
    <fill>
      <patternFill patternType="solid">
        <fgColor theme="8" tint="0.79998168889431442"/>
        <bgColor indexed="64"/>
      </patternFill>
    </fill>
    <fill>
      <patternFill patternType="solid">
        <fgColor rgb="FFDAEEF3"/>
        <bgColor indexed="64"/>
      </patternFill>
    </fill>
    <fill>
      <patternFill patternType="solid">
        <fgColor rgb="FFFFFF99"/>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rgb="FFCCFF66"/>
        <bgColor indexed="64"/>
      </patternFill>
    </fill>
    <fill>
      <patternFill patternType="solid">
        <fgColor theme="0" tint="-0.249977111117893"/>
        <bgColor indexed="64"/>
      </patternFill>
    </fill>
  </fills>
  <borders count="18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rgb="FFB2B2B2"/>
      </left>
      <right style="thin">
        <color rgb="FFB2B2B2"/>
      </right>
      <top style="thin">
        <color rgb="FFB2B2B2"/>
      </top>
      <bottom style="thin">
        <color rgb="FFB2B2B2"/>
      </bottom>
      <diagonal/>
    </border>
    <border>
      <left/>
      <right style="dashed">
        <color theme="1"/>
      </right>
      <top/>
      <bottom style="dashed">
        <color theme="1"/>
      </bottom>
      <diagonal/>
    </border>
    <border>
      <left/>
      <right/>
      <top/>
      <bottom style="dashed">
        <color theme="1"/>
      </bottom>
      <diagonal/>
    </border>
    <border>
      <left style="dashed">
        <color theme="1"/>
      </left>
      <right/>
      <top/>
      <bottom style="dashed">
        <color theme="1"/>
      </bottom>
      <diagonal/>
    </border>
    <border>
      <left/>
      <right style="dashed">
        <color theme="1"/>
      </right>
      <top/>
      <bottom/>
      <diagonal/>
    </border>
    <border>
      <left style="dashed">
        <color theme="1"/>
      </left>
      <right/>
      <top/>
      <bottom/>
      <diagonal/>
    </border>
    <border>
      <left/>
      <right style="dashed">
        <color theme="1"/>
      </right>
      <top style="dashed">
        <color theme="1"/>
      </top>
      <bottom/>
      <diagonal/>
    </border>
    <border>
      <left/>
      <right/>
      <top style="dashed">
        <color theme="1"/>
      </top>
      <bottom/>
      <diagonal/>
    </border>
    <border>
      <left style="dashed">
        <color theme="1"/>
      </left>
      <right/>
      <top style="dashed">
        <color theme="1"/>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hair">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hair">
        <color indexed="64"/>
      </left>
      <right/>
      <top/>
      <bottom/>
      <diagonal/>
    </border>
    <border>
      <left style="medium">
        <color indexed="64"/>
      </left>
      <right/>
      <top/>
      <bottom/>
      <diagonal/>
    </border>
    <border>
      <left/>
      <right style="medium">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right style="medium">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thin">
        <color indexed="64"/>
      </top>
      <bottom style="double">
        <color indexed="64"/>
      </bottom>
      <diagonal/>
    </border>
    <border>
      <left/>
      <right style="double">
        <color indexed="64"/>
      </right>
      <top/>
      <bottom style="thin">
        <color indexed="64"/>
      </bottom>
      <diagonal/>
    </border>
    <border>
      <left/>
      <right/>
      <top/>
      <bottom style="double">
        <color auto="1"/>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bottom style="hair">
        <color indexed="64"/>
      </bottom>
      <diagonal/>
    </border>
    <border>
      <left style="thin">
        <color indexed="64"/>
      </left>
      <right/>
      <top style="hair">
        <color indexed="64"/>
      </top>
      <bottom/>
      <diagonal/>
    </border>
    <border>
      <left/>
      <right style="medium">
        <color indexed="64"/>
      </right>
      <top style="hair">
        <color indexed="64"/>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hair">
        <color indexed="64"/>
      </top>
      <bottom style="thin">
        <color indexed="64"/>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style="hair">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bottom style="medium">
        <color indexed="64"/>
      </bottom>
      <diagonal/>
    </border>
    <border>
      <left style="hair">
        <color indexed="64"/>
      </left>
      <right/>
      <top style="hair">
        <color indexed="64"/>
      </top>
      <bottom style="medium">
        <color indexed="64"/>
      </bottom>
      <diagonal/>
    </border>
    <border>
      <left/>
      <right style="hair">
        <color indexed="64"/>
      </right>
      <top/>
      <bottom/>
      <diagonal/>
    </border>
    <border>
      <left/>
      <right style="hair">
        <color indexed="64"/>
      </right>
      <top/>
      <bottom style="medium">
        <color indexed="64"/>
      </bottom>
      <diagonal/>
    </border>
    <border>
      <left/>
      <right style="medium">
        <color indexed="64"/>
      </right>
      <top style="hair">
        <color indexed="64"/>
      </top>
      <bottom style="medium">
        <color indexed="64"/>
      </bottom>
      <diagonal/>
    </border>
    <border>
      <left/>
      <right/>
      <top style="double">
        <color indexed="64"/>
      </top>
      <bottom style="thin">
        <color indexed="64"/>
      </bottom>
      <diagonal/>
    </border>
    <border>
      <left/>
      <right style="hair">
        <color indexed="64"/>
      </right>
      <top style="hair">
        <color indexed="64"/>
      </top>
      <bottom style="hair">
        <color indexed="64"/>
      </bottom>
      <diagonal/>
    </border>
    <border>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s>
  <cellStyleXfs count="15">
    <xf numFmtId="0" fontId="0" fillId="0" borderId="0"/>
    <xf numFmtId="0" fontId="11" fillId="0" borderId="0">
      <alignment vertical="center"/>
    </xf>
    <xf numFmtId="0" fontId="25" fillId="0" borderId="0"/>
    <xf numFmtId="0" fontId="10" fillId="0" borderId="0">
      <alignment vertical="center"/>
    </xf>
    <xf numFmtId="0" fontId="9" fillId="0" borderId="0">
      <alignment vertical="center"/>
    </xf>
    <xf numFmtId="0" fontId="26" fillId="3" borderId="19">
      <alignment horizontal="left" vertical="top"/>
      <protection locked="0"/>
    </xf>
    <xf numFmtId="38" fontId="25" fillId="0" borderId="0" applyFont="0" applyFill="0" applyBorder="0" applyAlignment="0" applyProtection="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125" fillId="0" borderId="0" applyNumberFormat="0" applyFill="0" applyBorder="0" applyAlignment="0" applyProtection="0"/>
    <xf numFmtId="0" fontId="138" fillId="0" borderId="0" applyNumberFormat="0" applyFill="0" applyBorder="0" applyAlignment="0" applyProtection="0">
      <alignment vertical="center"/>
    </xf>
    <xf numFmtId="0" fontId="1" fillId="0" borderId="0">
      <alignment vertical="center"/>
    </xf>
  </cellStyleXfs>
  <cellXfs count="1982">
    <xf numFmtId="0" fontId="0" fillId="0" borderId="0" xfId="0"/>
    <xf numFmtId="0" fontId="17" fillId="2" borderId="0" xfId="0" applyFont="1" applyFill="1" applyAlignment="1">
      <alignment vertical="center"/>
    </xf>
    <xf numFmtId="0" fontId="18" fillId="2" borderId="0" xfId="0" applyFont="1" applyFill="1" applyAlignment="1">
      <alignment vertical="center"/>
    </xf>
    <xf numFmtId="0" fontId="19" fillId="2" borderId="0" xfId="0" applyFont="1" applyFill="1" applyAlignment="1">
      <alignment vertical="center"/>
    </xf>
    <xf numFmtId="14" fontId="19" fillId="2" borderId="0" xfId="0" applyNumberFormat="1" applyFont="1" applyFill="1" applyAlignment="1">
      <alignment vertical="center"/>
    </xf>
    <xf numFmtId="0" fontId="19" fillId="2" borderId="0" xfId="0" applyFont="1" applyFill="1" applyAlignment="1">
      <alignment horizontal="left" vertical="center"/>
    </xf>
    <xf numFmtId="0" fontId="0" fillId="0" borderId="0" xfId="0" applyAlignment="1">
      <alignment horizontal="center"/>
    </xf>
    <xf numFmtId="49" fontId="0" fillId="0" borderId="0" xfId="0" applyNumberFormat="1" applyAlignment="1">
      <alignment horizontal="right"/>
    </xf>
    <xf numFmtId="49" fontId="0" fillId="0" borderId="0" xfId="0" applyNumberFormat="1" applyAlignment="1">
      <alignment horizontal="center"/>
    </xf>
    <xf numFmtId="0" fontId="0" fillId="0" borderId="0" xfId="0" applyAlignment="1">
      <alignment horizontal="right"/>
    </xf>
    <xf numFmtId="0" fontId="21" fillId="0" borderId="0" xfId="0" applyFont="1" applyAlignment="1">
      <alignment vertical="top"/>
    </xf>
    <xf numFmtId="38" fontId="0" fillId="0" borderId="0" xfId="6" applyFont="1" applyAlignment="1">
      <alignment horizontal="right"/>
    </xf>
    <xf numFmtId="0" fontId="27" fillId="0" borderId="0" xfId="0" applyFont="1"/>
    <xf numFmtId="49" fontId="21" fillId="0" borderId="0" xfId="0" applyNumberFormat="1" applyFont="1"/>
    <xf numFmtId="49" fontId="21" fillId="0" borderId="0" xfId="0" applyNumberFormat="1" applyFont="1" applyAlignment="1">
      <alignment vertical="center"/>
    </xf>
    <xf numFmtId="49" fontId="21" fillId="0" borderId="0" xfId="0" applyNumberFormat="1" applyFont="1" applyAlignment="1">
      <alignment horizontal="center" vertical="center"/>
    </xf>
    <xf numFmtId="0" fontId="29" fillId="0" borderId="0" xfId="0" applyFont="1" applyAlignment="1">
      <alignment horizontal="center"/>
    </xf>
    <xf numFmtId="0" fontId="21" fillId="0" borderId="0" xfId="0" applyFont="1" applyProtection="1">
      <protection locked="0"/>
    </xf>
    <xf numFmtId="0" fontId="22" fillId="0" borderId="0" xfId="0" applyFont="1"/>
    <xf numFmtId="0" fontId="21" fillId="0" borderId="0" xfId="0" applyFont="1" applyProtection="1">
      <protection hidden="1"/>
    </xf>
    <xf numFmtId="0" fontId="21" fillId="0" borderId="0" xfId="0" applyFont="1" applyAlignment="1" applyProtection="1">
      <alignment vertical="center"/>
      <protection hidden="1"/>
    </xf>
    <xf numFmtId="0" fontId="21" fillId="0" borderId="0" xfId="0" applyFont="1" applyAlignment="1" applyProtection="1">
      <alignment horizontal="center" vertical="center"/>
      <protection hidden="1"/>
    </xf>
    <xf numFmtId="0" fontId="21" fillId="0" borderId="0" xfId="0" applyFont="1" applyAlignment="1" applyProtection="1">
      <alignment vertical="top"/>
      <protection hidden="1"/>
    </xf>
    <xf numFmtId="3" fontId="30" fillId="0" borderId="0" xfId="0" applyNumberFormat="1" applyFont="1" applyAlignment="1" applyProtection="1">
      <alignment horizontal="center"/>
      <protection hidden="1"/>
    </xf>
    <xf numFmtId="0" fontId="30" fillId="0" borderId="0" xfId="0" applyFont="1" applyAlignment="1" applyProtection="1">
      <alignment horizontal="center"/>
      <protection hidden="1"/>
    </xf>
    <xf numFmtId="0" fontId="34" fillId="0" borderId="0" xfId="0" applyFont="1" applyProtection="1">
      <protection hidden="1"/>
    </xf>
    <xf numFmtId="0" fontId="31" fillId="0" borderId="0" xfId="0" applyFont="1" applyProtection="1">
      <protection hidden="1"/>
    </xf>
    <xf numFmtId="38" fontId="0" fillId="0" borderId="0" xfId="6" applyFont="1" applyAlignment="1"/>
    <xf numFmtId="38" fontId="0" fillId="0" borderId="0" xfId="6" applyFont="1" applyAlignment="1">
      <alignment horizontal="center"/>
    </xf>
    <xf numFmtId="0" fontId="21" fillId="0" borderId="2" xfId="0" applyFont="1" applyBorder="1" applyAlignment="1">
      <alignment vertical="center"/>
    </xf>
    <xf numFmtId="0" fontId="21" fillId="0" borderId="2" xfId="0" applyFont="1" applyBorder="1"/>
    <xf numFmtId="0" fontId="21" fillId="0" borderId="0" xfId="0" applyFont="1" applyAlignment="1">
      <alignment horizontal="right" vertical="center"/>
    </xf>
    <xf numFmtId="0" fontId="21" fillId="0" borderId="0" xfId="0" applyFont="1" applyAlignment="1">
      <alignment vertical="center"/>
    </xf>
    <xf numFmtId="0" fontId="21" fillId="0" borderId="0" xfId="0" applyFont="1" applyAlignment="1">
      <alignment horizontal="left" vertical="center"/>
    </xf>
    <xf numFmtId="0" fontId="21" fillId="0" borderId="0" xfId="0" applyFont="1" applyAlignment="1">
      <alignment horizontal="left"/>
    </xf>
    <xf numFmtId="0" fontId="21" fillId="0" borderId="0" xfId="0" applyFont="1"/>
    <xf numFmtId="0" fontId="21" fillId="0" borderId="0" xfId="0" applyFont="1" applyAlignment="1">
      <alignment horizontal="left" vertical="center" wrapText="1"/>
    </xf>
    <xf numFmtId="0" fontId="21" fillId="0" borderId="0" xfId="0" applyFont="1" applyAlignment="1">
      <alignment horizontal="center" vertical="center"/>
    </xf>
    <xf numFmtId="0" fontId="20" fillId="0" borderId="0" xfId="0" applyFont="1" applyAlignment="1">
      <alignment horizontal="left" vertical="center"/>
    </xf>
    <xf numFmtId="0" fontId="20" fillId="0" borderId="0" xfId="0" applyFont="1" applyAlignment="1">
      <alignment horizontal="center"/>
    </xf>
    <xf numFmtId="0" fontId="21" fillId="0" borderId="20" xfId="0" applyFont="1" applyBorder="1"/>
    <xf numFmtId="0" fontId="21" fillId="0" borderId="21" xfId="0" applyFont="1" applyBorder="1"/>
    <xf numFmtId="0" fontId="22" fillId="0" borderId="21" xfId="0" applyFont="1" applyBorder="1" applyAlignment="1">
      <alignment vertical="center"/>
    </xf>
    <xf numFmtId="0" fontId="22" fillId="0" borderId="21" xfId="0" applyFont="1" applyBorder="1" applyAlignment="1">
      <alignment horizontal="left" vertical="center"/>
    </xf>
    <xf numFmtId="0" fontId="21" fillId="0" borderId="21" xfId="0" applyFont="1" applyBorder="1" applyAlignment="1">
      <alignment vertical="center" textRotation="255"/>
    </xf>
    <xf numFmtId="0" fontId="21" fillId="0" borderId="22" xfId="0" applyFont="1" applyBorder="1" applyAlignment="1">
      <alignment vertical="center" textRotation="255"/>
    </xf>
    <xf numFmtId="0" fontId="21" fillId="0" borderId="23" xfId="0" applyFont="1" applyBorder="1"/>
    <xf numFmtId="0" fontId="22" fillId="0" borderId="0" xfId="0" applyFont="1" applyAlignment="1">
      <alignment vertical="center"/>
    </xf>
    <xf numFmtId="0" fontId="22" fillId="0" borderId="0" xfId="0" applyFont="1" applyAlignment="1">
      <alignment horizontal="left" vertical="center"/>
    </xf>
    <xf numFmtId="0" fontId="21" fillId="0" borderId="0" xfId="0" applyFont="1" applyAlignment="1">
      <alignment vertical="center" textRotation="255"/>
    </xf>
    <xf numFmtId="0" fontId="21" fillId="0" borderId="24" xfId="0" applyFont="1" applyBorder="1" applyAlignment="1">
      <alignment vertical="center" textRotation="255"/>
    </xf>
    <xf numFmtId="0" fontId="21" fillId="0" borderId="0" xfId="0" applyFont="1" applyAlignment="1">
      <alignment textRotation="255"/>
    </xf>
    <xf numFmtId="0" fontId="21" fillId="0" borderId="25" xfId="0" applyFont="1" applyBorder="1"/>
    <xf numFmtId="0" fontId="21" fillId="0" borderId="26" xfId="0" applyFont="1" applyBorder="1"/>
    <xf numFmtId="0" fontId="21" fillId="0" borderId="26" xfId="0" applyFont="1" applyBorder="1" applyAlignment="1">
      <alignment vertical="center"/>
    </xf>
    <xf numFmtId="0" fontId="21" fillId="0" borderId="26" xfId="0" applyFont="1" applyBorder="1" applyAlignment="1">
      <alignment horizontal="center" vertical="center"/>
    </xf>
    <xf numFmtId="0" fontId="21" fillId="0" borderId="26" xfId="0" applyFont="1" applyBorder="1" applyAlignment="1">
      <alignment vertical="center" textRotation="255"/>
    </xf>
    <xf numFmtId="0" fontId="21" fillId="0" borderId="27" xfId="0" applyFont="1" applyBorder="1" applyAlignment="1">
      <alignment vertical="center"/>
    </xf>
    <xf numFmtId="0" fontId="35" fillId="0" borderId="0" xfId="0" applyFont="1" applyAlignment="1">
      <alignment horizontal="left" vertical="center"/>
    </xf>
    <xf numFmtId="0" fontId="20" fillId="0" borderId="0" xfId="0" applyFont="1" applyAlignment="1">
      <alignment vertical="center" textRotation="255"/>
    </xf>
    <xf numFmtId="0" fontId="34" fillId="0" borderId="0" xfId="0" applyFont="1" applyAlignment="1">
      <alignment horizontal="left" vertical="center"/>
    </xf>
    <xf numFmtId="0" fontId="21" fillId="0" borderId="7" xfId="0" applyFont="1" applyBorder="1" applyAlignment="1">
      <alignment vertical="center"/>
    </xf>
    <xf numFmtId="0" fontId="21" fillId="0" borderId="2" xfId="0" applyFont="1" applyBorder="1" applyAlignment="1">
      <alignment horizontal="right" vertical="center"/>
    </xf>
    <xf numFmtId="0" fontId="21" fillId="0" borderId="4" xfId="0" applyFont="1" applyBorder="1" applyAlignment="1">
      <alignment vertical="center"/>
    </xf>
    <xf numFmtId="0" fontId="22" fillId="0" borderId="4" xfId="0" applyFont="1" applyBorder="1" applyAlignment="1">
      <alignment vertical="center"/>
    </xf>
    <xf numFmtId="0" fontId="35" fillId="0" borderId="0" xfId="0" applyFont="1" applyAlignment="1">
      <alignment horizontal="left" vertical="center" wrapText="1"/>
    </xf>
    <xf numFmtId="0" fontId="21" fillId="0" borderId="12" xfId="0" applyFont="1" applyBorder="1" applyAlignment="1">
      <alignment horizontal="left" vertical="center"/>
    </xf>
    <xf numFmtId="0" fontId="21" fillId="0" borderId="4" xfId="0" applyFont="1" applyBorder="1" applyAlignment="1">
      <alignment horizontal="right" vertical="center"/>
    </xf>
    <xf numFmtId="0" fontId="20" fillId="0" borderId="0" xfId="0" applyFont="1" applyAlignment="1">
      <alignment vertical="top"/>
    </xf>
    <xf numFmtId="0" fontId="36" fillId="0" borderId="0" xfId="0" applyFont="1" applyAlignment="1">
      <alignment horizontal="left" vertical="top"/>
    </xf>
    <xf numFmtId="0" fontId="40" fillId="0" borderId="0" xfId="0" applyFont="1"/>
    <xf numFmtId="0" fontId="40" fillId="0" borderId="0" xfId="0" applyFont="1" applyProtection="1">
      <protection hidden="1"/>
    </xf>
    <xf numFmtId="0" fontId="40" fillId="0" borderId="20" xfId="0" applyFont="1" applyBorder="1"/>
    <xf numFmtId="0" fontId="40" fillId="0" borderId="21" xfId="0" applyFont="1" applyBorder="1"/>
    <xf numFmtId="0" fontId="40" fillId="0" borderId="22" xfId="0" applyFont="1" applyBorder="1"/>
    <xf numFmtId="0" fontId="40" fillId="0" borderId="0" xfId="0" applyFont="1" applyProtection="1">
      <protection locked="0"/>
    </xf>
    <xf numFmtId="0" fontId="41" fillId="0" borderId="0" xfId="0" applyFont="1" applyProtection="1">
      <protection hidden="1"/>
    </xf>
    <xf numFmtId="0" fontId="21" fillId="0" borderId="0" xfId="0" applyFont="1" applyAlignment="1">
      <alignment vertical="center" wrapText="1"/>
    </xf>
    <xf numFmtId="0" fontId="21" fillId="0" borderId="0" xfId="0" applyFont="1" applyAlignment="1">
      <alignment horizontal="center" vertical="center" wrapText="1"/>
    </xf>
    <xf numFmtId="0" fontId="21" fillId="0" borderId="0" xfId="0" applyFont="1" applyAlignment="1" applyProtection="1">
      <alignment vertical="center" wrapText="1"/>
      <protection hidden="1"/>
    </xf>
    <xf numFmtId="0" fontId="22" fillId="0" borderId="1" xfId="0" applyFont="1" applyBorder="1"/>
    <xf numFmtId="0" fontId="21" fillId="0" borderId="0" xfId="0" applyFont="1" applyAlignment="1" applyProtection="1">
      <alignment horizontal="left" vertical="center" wrapText="1"/>
      <protection hidden="1"/>
    </xf>
    <xf numFmtId="0" fontId="28" fillId="0" borderId="0" xfId="0" applyFont="1" applyProtection="1">
      <protection locked="0"/>
    </xf>
    <xf numFmtId="0" fontId="21" fillId="0" borderId="2" xfId="0" applyFont="1" applyBorder="1" applyAlignment="1">
      <alignment horizontal="left"/>
    </xf>
    <xf numFmtId="0" fontId="21" fillId="0" borderId="2" xfId="0" applyFont="1" applyBorder="1" applyAlignment="1">
      <alignment horizontal="left" vertical="center"/>
    </xf>
    <xf numFmtId="0" fontId="21" fillId="0" borderId="0" xfId="0" applyFont="1" applyAlignment="1">
      <alignment vertical="top" wrapText="1"/>
    </xf>
    <xf numFmtId="0" fontId="21" fillId="0" borderId="0" xfId="0" applyFont="1" applyAlignment="1">
      <alignment horizontal="center"/>
    </xf>
    <xf numFmtId="0" fontId="21" fillId="0" borderId="5" xfId="0" applyFont="1" applyBorder="1" applyAlignment="1">
      <alignment vertical="center"/>
    </xf>
    <xf numFmtId="0" fontId="21" fillId="0" borderId="12" xfId="0" applyFont="1" applyBorder="1" applyAlignment="1">
      <alignment vertical="center"/>
    </xf>
    <xf numFmtId="0" fontId="0" fillId="0" borderId="0" xfId="0" applyAlignment="1">
      <alignment vertical="center"/>
    </xf>
    <xf numFmtId="14" fontId="0" fillId="0" borderId="0" xfId="0" applyNumberFormat="1" applyAlignment="1">
      <alignment horizontal="left" vertical="center"/>
    </xf>
    <xf numFmtId="0" fontId="53" fillId="0" borderId="0" xfId="0" applyFont="1"/>
    <xf numFmtId="0" fontId="41" fillId="0" borderId="0" xfId="0" applyFont="1"/>
    <xf numFmtId="0" fontId="54" fillId="0" borderId="0" xfId="0" applyFont="1"/>
    <xf numFmtId="0" fontId="41" fillId="0" borderId="0" xfId="0" applyFont="1" applyAlignment="1">
      <alignment horizontal="center" vertical="center"/>
    </xf>
    <xf numFmtId="177" fontId="21" fillId="0" borderId="0" xfId="0" applyNumberFormat="1" applyFont="1" applyAlignment="1">
      <alignment vertical="center"/>
    </xf>
    <xf numFmtId="0" fontId="54" fillId="0" borderId="0" xfId="0" applyFont="1" applyAlignment="1">
      <alignment horizontal="center" vertical="center"/>
    </xf>
    <xf numFmtId="0" fontId="39" fillId="0" borderId="0" xfId="0" applyFont="1" applyAlignment="1">
      <alignment vertical="center" wrapText="1"/>
    </xf>
    <xf numFmtId="0" fontId="54" fillId="0" borderId="0" xfId="0" applyFont="1" applyAlignment="1">
      <alignment vertical="center"/>
    </xf>
    <xf numFmtId="0" fontId="41" fillId="0" borderId="0" xfId="0" applyFont="1" applyAlignment="1">
      <alignment vertical="center"/>
    </xf>
    <xf numFmtId="0" fontId="55" fillId="0" borderId="0" xfId="0" applyFont="1" applyAlignment="1">
      <alignment vertical="center"/>
    </xf>
    <xf numFmtId="0" fontId="56" fillId="0" borderId="0" xfId="0" applyFont="1" applyAlignment="1">
      <alignment horizontal="center" vertical="center"/>
    </xf>
    <xf numFmtId="0" fontId="53" fillId="0" borderId="0" xfId="0" applyFont="1" applyAlignment="1">
      <alignment vertical="center"/>
    </xf>
    <xf numFmtId="0" fontId="41" fillId="0" borderId="0" xfId="0" applyFont="1" applyAlignment="1">
      <alignment vertical="top"/>
    </xf>
    <xf numFmtId="0" fontId="53" fillId="0" borderId="0" xfId="0" applyFont="1" applyAlignment="1">
      <alignment vertical="top"/>
    </xf>
    <xf numFmtId="0" fontId="40" fillId="0" borderId="0" xfId="0" applyFont="1" applyAlignment="1">
      <alignment vertical="top"/>
    </xf>
    <xf numFmtId="0" fontId="57" fillId="0" borderId="0" xfId="0" applyFont="1" applyAlignment="1">
      <alignment horizontal="left" vertical="top" wrapText="1"/>
    </xf>
    <xf numFmtId="0" fontId="57" fillId="0" borderId="0" xfId="0" applyFont="1" applyAlignment="1">
      <alignment vertical="top"/>
    </xf>
    <xf numFmtId="0" fontId="56" fillId="0" borderId="0" xfId="0" applyFont="1" applyAlignment="1">
      <alignment horizontal="center"/>
    </xf>
    <xf numFmtId="0" fontId="27" fillId="0" borderId="0" xfId="0" applyFont="1" applyAlignment="1">
      <alignment horizontal="left" vertical="top"/>
    </xf>
    <xf numFmtId="0" fontId="39" fillId="0" borderId="11" xfId="0" applyFont="1" applyBorder="1" applyAlignment="1">
      <alignment horizontal="center"/>
    </xf>
    <xf numFmtId="0" fontId="58" fillId="0" borderId="0" xfId="0" applyFont="1"/>
    <xf numFmtId="0" fontId="53" fillId="0" borderId="8" xfId="0" applyFont="1" applyBorder="1" applyAlignment="1">
      <alignment horizontal="center" vertical="center"/>
    </xf>
    <xf numFmtId="0" fontId="53" fillId="0" borderId="0" xfId="0" applyFont="1" applyAlignment="1">
      <alignment horizontal="center" vertical="center"/>
    </xf>
    <xf numFmtId="0" fontId="39" fillId="0" borderId="77" xfId="0" applyFont="1" applyBorder="1" applyAlignment="1">
      <alignment horizontal="center"/>
    </xf>
    <xf numFmtId="0" fontId="39" fillId="0" borderId="7" xfId="0" applyFont="1" applyBorder="1" applyAlignment="1">
      <alignment horizontal="center"/>
    </xf>
    <xf numFmtId="0" fontId="40" fillId="0" borderId="0" xfId="0" applyFont="1" applyAlignment="1">
      <alignment vertical="center"/>
    </xf>
    <xf numFmtId="0" fontId="21" fillId="0" borderId="6" xfId="0" applyFont="1" applyBorder="1" applyAlignment="1">
      <alignment vertical="center"/>
    </xf>
    <xf numFmtId="0" fontId="21" fillId="0" borderId="89" xfId="0" applyFont="1" applyBorder="1" applyAlignment="1">
      <alignment vertical="center"/>
    </xf>
    <xf numFmtId="0" fontId="21" fillId="0" borderId="91" xfId="0" applyFont="1" applyBorder="1" applyAlignment="1">
      <alignment vertical="center"/>
    </xf>
    <xf numFmtId="0" fontId="21" fillId="0" borderId="92" xfId="0" applyFont="1" applyBorder="1"/>
    <xf numFmtId="0" fontId="21" fillId="0" borderId="92" xfId="0" applyFont="1" applyBorder="1" applyAlignment="1">
      <alignment horizontal="right"/>
    </xf>
    <xf numFmtId="0" fontId="39" fillId="0" borderId="92" xfId="0" applyFont="1" applyBorder="1" applyAlignment="1">
      <alignment horizontal="center"/>
    </xf>
    <xf numFmtId="0" fontId="42" fillId="0" borderId="0" xfId="0" applyFont="1" applyAlignment="1">
      <alignment vertical="top" wrapText="1"/>
    </xf>
    <xf numFmtId="0" fontId="40" fillId="0" borderId="0" xfId="0" applyFont="1" applyAlignment="1" applyProtection="1">
      <alignment vertical="center"/>
      <protection locked="0"/>
    </xf>
    <xf numFmtId="0" fontId="40" fillId="0" borderId="2" xfId="0" applyFont="1" applyBorder="1" applyAlignment="1">
      <alignment vertical="center"/>
    </xf>
    <xf numFmtId="0" fontId="40" fillId="0" borderId="8" xfId="0" applyFont="1" applyBorder="1" applyAlignment="1">
      <alignment vertical="center"/>
    </xf>
    <xf numFmtId="0" fontId="40" fillId="0" borderId="0" xfId="0" applyFont="1" applyAlignment="1">
      <alignment horizontal="right" vertical="center"/>
    </xf>
    <xf numFmtId="0" fontId="42" fillId="0" borderId="0" xfId="0" applyFont="1" applyAlignment="1">
      <alignment vertical="center"/>
    </xf>
    <xf numFmtId="179" fontId="40" fillId="0" borderId="0" xfId="0" applyNumberFormat="1" applyFont="1" applyAlignment="1" applyProtection="1">
      <alignment vertical="center"/>
      <protection locked="0"/>
    </xf>
    <xf numFmtId="0" fontId="40" fillId="0" borderId="53" xfId="0" applyFont="1" applyBorder="1" applyAlignment="1">
      <alignment vertical="center"/>
    </xf>
    <xf numFmtId="0" fontId="40" fillId="0" borderId="52" xfId="0" applyFont="1" applyBorder="1" applyAlignment="1">
      <alignment vertical="center"/>
    </xf>
    <xf numFmtId="0" fontId="40" fillId="0" borderId="52" xfId="0" applyFont="1" applyBorder="1" applyAlignment="1">
      <alignment horizontal="right" vertical="center"/>
    </xf>
    <xf numFmtId="0" fontId="40" fillId="0" borderId="31" xfId="0" applyFont="1" applyBorder="1" applyAlignment="1">
      <alignment vertical="center"/>
    </xf>
    <xf numFmtId="0" fontId="40" fillId="0" borderId="36" xfId="0" applyFont="1" applyBorder="1" applyAlignment="1">
      <alignment vertical="center"/>
    </xf>
    <xf numFmtId="0" fontId="40" fillId="0" borderId="99" xfId="0" applyFont="1" applyBorder="1" applyAlignment="1">
      <alignment vertical="center"/>
    </xf>
    <xf numFmtId="0" fontId="40" fillId="0" borderId="30" xfId="0" applyFont="1" applyBorder="1" applyAlignment="1">
      <alignment vertical="center"/>
    </xf>
    <xf numFmtId="0" fontId="41" fillId="0" borderId="0" xfId="0" applyFont="1" applyAlignment="1">
      <alignment vertical="center" wrapText="1"/>
    </xf>
    <xf numFmtId="0" fontId="40" fillId="0" borderId="94" xfId="0" applyFont="1" applyBorder="1" applyAlignment="1">
      <alignment vertical="center"/>
    </xf>
    <xf numFmtId="0" fontId="62" fillId="0" borderId="0" xfId="0" applyFont="1"/>
    <xf numFmtId="0" fontId="41" fillId="0" borderId="94" xfId="0" applyFont="1" applyBorder="1" applyAlignment="1">
      <alignment vertical="center" wrapText="1"/>
    </xf>
    <xf numFmtId="0" fontId="41" fillId="0" borderId="71" xfId="0" applyFont="1" applyBorder="1" applyAlignment="1">
      <alignment vertical="center" wrapText="1"/>
    </xf>
    <xf numFmtId="0" fontId="40" fillId="0" borderId="71" xfId="0" applyFont="1" applyBorder="1" applyAlignment="1">
      <alignment vertical="center"/>
    </xf>
    <xf numFmtId="0" fontId="41" fillId="0" borderId="36" xfId="0" applyFont="1" applyBorder="1" applyAlignment="1">
      <alignment vertical="center" wrapText="1"/>
    </xf>
    <xf numFmtId="0" fontId="40" fillId="0" borderId="105" xfId="0" applyFont="1" applyBorder="1" applyAlignment="1">
      <alignment vertical="center"/>
    </xf>
    <xf numFmtId="0" fontId="63" fillId="0" borderId="0" xfId="0" applyFont="1"/>
    <xf numFmtId="0" fontId="41" fillId="0" borderId="71" xfId="0" applyFont="1" applyBorder="1" applyAlignment="1">
      <alignment vertical="center"/>
    </xf>
    <xf numFmtId="0" fontId="40" fillId="0" borderId="46" xfId="0" applyFont="1" applyBorder="1" applyAlignment="1">
      <alignment vertical="center"/>
    </xf>
    <xf numFmtId="0" fontId="40" fillId="0" borderId="45" xfId="0" applyFont="1" applyBorder="1" applyAlignment="1">
      <alignment vertical="center"/>
    </xf>
    <xf numFmtId="0" fontId="64" fillId="0" borderId="104" xfId="0" applyFont="1" applyBorder="1" applyAlignment="1">
      <alignment vertical="center"/>
    </xf>
    <xf numFmtId="0" fontId="64" fillId="0" borderId="8" xfId="0" applyFont="1" applyBorder="1" applyAlignment="1">
      <alignment vertical="center"/>
    </xf>
    <xf numFmtId="0" fontId="20" fillId="0" borderId="0" xfId="0" applyFont="1" applyAlignment="1">
      <alignment vertical="center"/>
    </xf>
    <xf numFmtId="0" fontId="21" fillId="0" borderId="0" xfId="0" applyFont="1" applyAlignment="1">
      <alignment vertical="center"/>
    </xf>
    <xf numFmtId="0" fontId="21" fillId="0" borderId="0" xfId="0" applyFont="1"/>
    <xf numFmtId="0" fontId="21" fillId="0" borderId="0" xfId="0" applyFont="1" applyAlignment="1">
      <alignment horizontal="center" vertical="center"/>
    </xf>
    <xf numFmtId="0" fontId="21" fillId="0" borderId="0" xfId="0" applyFont="1" applyAlignment="1">
      <alignment vertical="top"/>
    </xf>
    <xf numFmtId="0" fontId="22" fillId="0" borderId="1" xfId="0" applyFont="1" applyBorder="1" applyAlignment="1">
      <alignment horizontal="center" vertical="center" wrapText="1"/>
    </xf>
    <xf numFmtId="0" fontId="22" fillId="0" borderId="0" xfId="0" applyFont="1" applyAlignment="1">
      <alignment vertical="top"/>
    </xf>
    <xf numFmtId="0" fontId="21" fillId="0" borderId="55" xfId="0" applyFont="1" applyBorder="1" applyAlignment="1">
      <alignment horizontal="center" vertical="center" wrapText="1"/>
    </xf>
    <xf numFmtId="0" fontId="21" fillId="0" borderId="4" xfId="0" applyFont="1" applyBorder="1" applyAlignment="1" applyProtection="1">
      <alignment vertical="center" wrapText="1"/>
      <protection locked="0"/>
    </xf>
    <xf numFmtId="0" fontId="21" fillId="0" borderId="4" xfId="0" applyFont="1" applyBorder="1" applyAlignment="1">
      <alignment vertical="center" wrapText="1"/>
    </xf>
    <xf numFmtId="0" fontId="21" fillId="0" borderId="5" xfId="0" applyFont="1" applyBorder="1" applyAlignment="1">
      <alignment vertical="center" wrapText="1"/>
    </xf>
    <xf numFmtId="0" fontId="21" fillId="0" borderId="54" xfId="0" applyFont="1" applyBorder="1" applyAlignment="1">
      <alignment horizontal="center" vertical="center" wrapText="1"/>
    </xf>
    <xf numFmtId="0" fontId="21" fillId="0" borderId="2" xfId="0" applyFont="1" applyBorder="1" applyAlignment="1" applyProtection="1">
      <alignment vertical="center" wrapText="1"/>
      <protection locked="0"/>
    </xf>
    <xf numFmtId="0" fontId="21" fillId="0" borderId="2" xfId="0" applyFont="1" applyBorder="1" applyAlignment="1">
      <alignment vertical="center" wrapText="1"/>
    </xf>
    <xf numFmtId="0" fontId="21" fillId="0" borderId="7" xfId="0" applyFont="1" applyBorder="1" applyAlignment="1">
      <alignment vertical="center" wrapText="1"/>
    </xf>
    <xf numFmtId="0" fontId="21" fillId="0" borderId="112" xfId="0" applyFont="1" applyBorder="1" applyAlignment="1">
      <alignment horizontal="center" vertical="center" wrapText="1"/>
    </xf>
    <xf numFmtId="0" fontId="21" fillId="0" borderId="52" xfId="0" applyFont="1" applyBorder="1" applyAlignment="1" applyProtection="1">
      <alignment vertical="center" wrapText="1"/>
      <protection locked="0"/>
    </xf>
    <xf numFmtId="0" fontId="21" fillId="0" borderId="52" xfId="0" applyFont="1" applyBorder="1" applyAlignment="1">
      <alignment vertical="center" wrapText="1"/>
    </xf>
    <xf numFmtId="0" fontId="21" fillId="0" borderId="61" xfId="0" applyFont="1" applyBorder="1" applyAlignment="1">
      <alignment vertical="center" wrapText="1"/>
    </xf>
    <xf numFmtId="0" fontId="21" fillId="0" borderId="0" xfId="0" applyFont="1" applyAlignment="1">
      <alignment wrapText="1"/>
    </xf>
    <xf numFmtId="49" fontId="21" fillId="0" borderId="0" xfId="0" applyNumberFormat="1" applyFont="1" applyAlignment="1">
      <alignment horizontal="left" vertical="top"/>
    </xf>
    <xf numFmtId="49" fontId="22" fillId="0" borderId="0" xfId="0" applyNumberFormat="1" applyFont="1" applyAlignment="1">
      <alignment horizontal="left"/>
    </xf>
    <xf numFmtId="0" fontId="21" fillId="0" borderId="0" xfId="10" applyFont="1" applyAlignment="1">
      <alignment vertical="center" wrapText="1"/>
    </xf>
    <xf numFmtId="0" fontId="21" fillId="0" borderId="10" xfId="0" applyFont="1" applyBorder="1" applyAlignment="1">
      <alignment vertical="center" wrapText="1"/>
    </xf>
    <xf numFmtId="0" fontId="21" fillId="0" borderId="11" xfId="0" applyFont="1" applyBorder="1" applyAlignment="1">
      <alignment vertical="center" wrapText="1"/>
    </xf>
    <xf numFmtId="0" fontId="27" fillId="0" borderId="51" xfId="0" applyFont="1" applyBorder="1" applyAlignment="1" applyProtection="1">
      <alignment horizontal="left" vertical="center" wrapText="1"/>
      <protection locked="0"/>
    </xf>
    <xf numFmtId="0" fontId="27" fillId="0" borderId="123" xfId="0" applyFont="1" applyBorder="1" applyAlignment="1" applyProtection="1">
      <alignment horizontal="left" vertical="center" wrapText="1"/>
      <protection locked="0"/>
    </xf>
    <xf numFmtId="0" fontId="27" fillId="0" borderId="1" xfId="0" applyFont="1" applyBorder="1" applyAlignment="1" applyProtection="1">
      <alignment horizontal="left" vertical="center" wrapText="1"/>
      <protection locked="0"/>
    </xf>
    <xf numFmtId="0" fontId="22" fillId="0" borderId="0" xfId="0" applyFont="1" applyAlignment="1" applyProtection="1">
      <alignment vertical="top"/>
      <protection hidden="1"/>
    </xf>
    <xf numFmtId="0" fontId="21" fillId="0" borderId="0" xfId="0" applyFont="1" applyAlignment="1">
      <alignment horizontal="left" wrapText="1"/>
    </xf>
    <xf numFmtId="0" fontId="22" fillId="0" borderId="27" xfId="0" applyFont="1" applyBorder="1" applyAlignment="1">
      <alignment vertical="top"/>
    </xf>
    <xf numFmtId="0" fontId="22" fillId="0" borderId="26" xfId="0" applyFont="1" applyBorder="1" applyAlignment="1">
      <alignment vertical="top"/>
    </xf>
    <xf numFmtId="0" fontId="22" fillId="0" borderId="25" xfId="0" applyFont="1" applyBorder="1" applyAlignment="1">
      <alignment vertical="top"/>
    </xf>
    <xf numFmtId="0" fontId="22" fillId="0" borderId="24" xfId="0" applyFont="1" applyBorder="1" applyAlignment="1">
      <alignment vertical="top"/>
    </xf>
    <xf numFmtId="0" fontId="22" fillId="0" borderId="23" xfId="0" applyFont="1" applyBorder="1" applyAlignment="1">
      <alignment vertical="top"/>
    </xf>
    <xf numFmtId="0" fontId="21" fillId="0" borderId="24" xfId="0" applyFont="1" applyBorder="1" applyAlignment="1">
      <alignment horizontal="center"/>
    </xf>
    <xf numFmtId="0" fontId="21" fillId="0" borderId="23" xfId="0" applyFont="1" applyBorder="1" applyAlignment="1">
      <alignment wrapText="1"/>
    </xf>
    <xf numFmtId="0" fontId="21" fillId="0" borderId="22" xfId="0" applyFont="1" applyBorder="1" applyAlignment="1">
      <alignment horizontal="center"/>
    </xf>
    <xf numFmtId="0" fontId="21" fillId="0" borderId="21" xfId="0" applyFont="1" applyBorder="1" applyAlignment="1">
      <alignment vertical="center"/>
    </xf>
    <xf numFmtId="0" fontId="21" fillId="0" borderId="20" xfId="0" applyFont="1" applyBorder="1" applyAlignment="1">
      <alignment wrapText="1"/>
    </xf>
    <xf numFmtId="0" fontId="55" fillId="0" borderId="0" xfId="0" applyFont="1" applyAlignment="1" applyProtection="1">
      <alignment wrapText="1"/>
      <protection hidden="1"/>
    </xf>
    <xf numFmtId="0" fontId="21" fillId="0" borderId="0" xfId="0" applyFont="1" applyAlignment="1">
      <alignment horizontal="center" vertical="top"/>
    </xf>
    <xf numFmtId="0" fontId="23" fillId="0" borderId="2" xfId="0" applyFont="1" applyBorder="1" applyAlignment="1">
      <alignment horizontal="right"/>
    </xf>
    <xf numFmtId="0" fontId="27" fillId="0" borderId="0" xfId="0" applyFont="1" applyProtection="1">
      <protection hidden="1"/>
    </xf>
    <xf numFmtId="0" fontId="55" fillId="0" borderId="0" xfId="0" applyFont="1" applyAlignment="1" applyProtection="1">
      <alignment vertical="center" wrapText="1"/>
      <protection hidden="1"/>
    </xf>
    <xf numFmtId="0" fontId="27" fillId="0" borderId="0" xfId="0" applyFont="1" applyAlignment="1" applyProtection="1">
      <alignment vertical="center"/>
      <protection hidden="1"/>
    </xf>
    <xf numFmtId="0" fontId="55" fillId="0" borderId="0" xfId="0" applyFont="1" applyAlignment="1">
      <alignment vertical="center" wrapText="1"/>
    </xf>
    <xf numFmtId="0" fontId="23" fillId="0" borderId="0" xfId="0" applyFont="1" applyAlignment="1" applyProtection="1">
      <alignment vertical="center"/>
      <protection hidden="1"/>
    </xf>
    <xf numFmtId="0" fontId="21" fillId="0" borderId="3" xfId="0" applyFont="1" applyBorder="1" applyAlignment="1">
      <alignment horizontal="right" vertical="center"/>
    </xf>
    <xf numFmtId="0" fontId="21" fillId="0" borderId="8" xfId="0" applyFont="1" applyBorder="1" applyAlignment="1">
      <alignment horizontal="right" vertical="center"/>
    </xf>
    <xf numFmtId="0" fontId="21" fillId="0" borderId="12" xfId="0" applyFont="1" applyBorder="1" applyAlignment="1" applyProtection="1">
      <alignment horizontal="left" vertical="center"/>
      <protection hidden="1"/>
    </xf>
    <xf numFmtId="0" fontId="34" fillId="0" borderId="8" xfId="0" applyFont="1" applyBorder="1" applyAlignment="1" applyProtection="1">
      <alignment vertical="center" wrapText="1"/>
      <protection hidden="1"/>
    </xf>
    <xf numFmtId="0" fontId="34" fillId="0" borderId="0" xfId="0" applyFont="1" applyAlignment="1" applyProtection="1">
      <alignment horizontal="left" vertical="center" wrapText="1"/>
      <protection hidden="1"/>
    </xf>
    <xf numFmtId="0" fontId="21" fillId="0" borderId="0" xfId="0" applyFont="1" applyAlignment="1" applyProtection="1">
      <alignment horizontal="right" vertical="center"/>
      <protection hidden="1"/>
    </xf>
    <xf numFmtId="0" fontId="55" fillId="0" borderId="0" xfId="0" applyFont="1" applyAlignment="1" applyProtection="1">
      <alignment horizontal="center" vertical="center" wrapText="1"/>
      <protection hidden="1"/>
    </xf>
    <xf numFmtId="0" fontId="55" fillId="0" borderId="0" xfId="0" applyFont="1" applyAlignment="1" applyProtection="1">
      <alignment horizontal="left" vertical="center" wrapText="1"/>
      <protection hidden="1"/>
    </xf>
    <xf numFmtId="0" fontId="21" fillId="0" borderId="3" xfId="0" applyFont="1" applyBorder="1" applyAlignment="1">
      <alignment vertical="top" wrapText="1"/>
    </xf>
    <xf numFmtId="0" fontId="21" fillId="0" borderId="4" xfId="0" applyFont="1" applyBorder="1" applyAlignment="1">
      <alignment vertical="top" wrapText="1"/>
    </xf>
    <xf numFmtId="0" fontId="21" fillId="0" borderId="5" xfId="0" applyFont="1" applyBorder="1" applyAlignment="1">
      <alignment vertical="top" wrapText="1"/>
    </xf>
    <xf numFmtId="0" fontId="31" fillId="0" borderId="0" xfId="0" applyFont="1" applyAlignment="1" applyProtection="1">
      <alignment vertical="center" wrapText="1"/>
      <protection hidden="1"/>
    </xf>
    <xf numFmtId="0" fontId="21" fillId="0" borderId="8" xfId="0" applyFont="1" applyBorder="1" applyAlignment="1">
      <alignment vertical="center" wrapText="1"/>
    </xf>
    <xf numFmtId="0" fontId="22" fillId="0" borderId="6" xfId="0" applyFont="1" applyBorder="1" applyAlignment="1" applyProtection="1">
      <alignment vertical="center" wrapText="1"/>
      <protection hidden="1"/>
    </xf>
    <xf numFmtId="0" fontId="22" fillId="0" borderId="2" xfId="0" applyFont="1" applyBorder="1" applyAlignment="1" applyProtection="1">
      <alignment vertical="center" wrapText="1"/>
      <protection hidden="1"/>
    </xf>
    <xf numFmtId="0" fontId="22" fillId="0" borderId="7" xfId="0" applyFont="1" applyBorder="1" applyAlignment="1" applyProtection="1">
      <alignment vertical="center" wrapText="1"/>
      <protection hidden="1"/>
    </xf>
    <xf numFmtId="0" fontId="22" fillId="0" borderId="7" xfId="0" applyFont="1" applyBorder="1" applyAlignment="1" applyProtection="1">
      <alignment vertical="top" wrapText="1"/>
      <protection hidden="1"/>
    </xf>
    <xf numFmtId="0" fontId="34" fillId="0" borderId="0" xfId="0" applyFont="1" applyAlignment="1" applyProtection="1">
      <alignment wrapText="1"/>
      <protection hidden="1"/>
    </xf>
    <xf numFmtId="0" fontId="27" fillId="0" borderId="0" xfId="0" applyFont="1" applyAlignment="1">
      <alignment horizontal="center" vertical="top" wrapText="1"/>
    </xf>
    <xf numFmtId="0" fontId="32" fillId="0" borderId="0" xfId="0" applyFont="1" applyAlignment="1">
      <alignment horizontal="center" wrapText="1"/>
    </xf>
    <xf numFmtId="0" fontId="39" fillId="0" borderId="0" xfId="0" applyFont="1" applyAlignment="1">
      <alignment vertical="top"/>
    </xf>
    <xf numFmtId="0" fontId="21" fillId="0" borderId="0" xfId="0" applyFont="1" applyAlignment="1">
      <alignment vertical="center"/>
    </xf>
    <xf numFmtId="0" fontId="21" fillId="0" borderId="0" xfId="0" applyFont="1"/>
    <xf numFmtId="0" fontId="23" fillId="0" borderId="0" xfId="0" applyFont="1" applyAlignment="1">
      <alignment horizontal="left" vertical="top" wrapText="1"/>
    </xf>
    <xf numFmtId="0" fontId="21" fillId="0" borderId="0" xfId="0" applyFont="1" applyAlignment="1">
      <alignment horizontal="center" vertical="center"/>
    </xf>
    <xf numFmtId="0" fontId="22" fillId="0" borderId="0" xfId="0" applyFont="1" applyAlignment="1">
      <alignment horizontal="left" vertical="center" wrapText="1"/>
    </xf>
    <xf numFmtId="0" fontId="22" fillId="0" borderId="0" xfId="0" applyFont="1" applyAlignment="1">
      <alignment vertical="top"/>
    </xf>
    <xf numFmtId="0" fontId="21" fillId="0" borderId="0" xfId="0" applyFont="1" applyAlignment="1" applyProtection="1">
      <alignment horizontal="center" vertical="center" wrapText="1"/>
      <protection hidden="1"/>
    </xf>
    <xf numFmtId="0" fontId="22" fillId="0" borderId="12" xfId="0" applyFont="1" applyBorder="1" applyAlignment="1">
      <alignment horizontal="left" vertical="center"/>
    </xf>
    <xf numFmtId="0" fontId="22" fillId="0" borderId="0" xfId="0" applyFont="1" applyBorder="1" applyAlignment="1">
      <alignment horizontal="left" vertical="top" wrapText="1"/>
    </xf>
    <xf numFmtId="0" fontId="27" fillId="0" borderId="0" xfId="0" applyFont="1" applyBorder="1" applyAlignment="1">
      <alignment horizontal="left" vertical="center"/>
    </xf>
    <xf numFmtId="0" fontId="22" fillId="0" borderId="0" xfId="0" applyFont="1" applyBorder="1" applyAlignment="1">
      <alignment horizontal="left" vertical="center" wrapText="1"/>
    </xf>
    <xf numFmtId="0" fontId="22" fillId="0" borderId="0" xfId="0" applyFont="1" applyBorder="1" applyAlignment="1">
      <alignment horizontal="left" vertical="center"/>
    </xf>
    <xf numFmtId="0" fontId="22" fillId="0" borderId="8" xfId="0" applyFont="1" applyBorder="1" applyAlignment="1">
      <alignment horizontal="left" vertical="top" wrapText="1"/>
    </xf>
    <xf numFmtId="0" fontId="21" fillId="0" borderId="0" xfId="0" applyFont="1" applyBorder="1" applyAlignment="1">
      <alignment vertical="center"/>
    </xf>
    <xf numFmtId="0" fontId="27" fillId="0" borderId="2" xfId="0" applyFont="1" applyBorder="1" applyAlignment="1">
      <alignment horizontal="left" vertical="center"/>
    </xf>
    <xf numFmtId="0" fontId="27" fillId="0" borderId="2" xfId="0" applyFont="1" applyBorder="1" applyAlignment="1">
      <alignment horizontal="left" vertical="center" wrapText="1"/>
    </xf>
    <xf numFmtId="0" fontId="22" fillId="0" borderId="6" xfId="0" applyFont="1" applyBorder="1" applyAlignment="1">
      <alignment horizontal="left" vertical="top"/>
    </xf>
    <xf numFmtId="0" fontId="22" fillId="0" borderId="2" xfId="0" applyFont="1" applyBorder="1" applyAlignment="1">
      <alignment horizontal="left" vertical="top"/>
    </xf>
    <xf numFmtId="0" fontId="22" fillId="0" borderId="7" xfId="0" applyFont="1" applyBorder="1" applyAlignment="1">
      <alignment horizontal="left" vertical="top"/>
    </xf>
    <xf numFmtId="0" fontId="67" fillId="0" borderId="0" xfId="0" applyFont="1" applyProtection="1">
      <protection locked="0" hidden="1"/>
    </xf>
    <xf numFmtId="0" fontId="67" fillId="0" borderId="0" xfId="0" applyFont="1" applyProtection="1">
      <protection locked="0"/>
    </xf>
    <xf numFmtId="0" fontId="67" fillId="0" borderId="0" xfId="0" applyFont="1" applyAlignment="1" applyProtection="1">
      <alignment horizontal="center" vertical="center"/>
      <protection locked="0" hidden="1"/>
    </xf>
    <xf numFmtId="0" fontId="67" fillId="0" borderId="0" xfId="0" applyFont="1" applyAlignment="1" applyProtection="1">
      <alignment horizontal="center" vertical="center"/>
      <protection locked="0"/>
    </xf>
    <xf numFmtId="0" fontId="67" fillId="0" borderId="0" xfId="0" applyFont="1" applyAlignment="1" applyProtection="1">
      <alignment vertical="center"/>
      <protection locked="0"/>
    </xf>
    <xf numFmtId="0" fontId="69" fillId="0" borderId="0" xfId="0" applyFont="1" applyAlignment="1" applyProtection="1">
      <alignment vertical="center"/>
      <protection locked="0"/>
    </xf>
    <xf numFmtId="0" fontId="67" fillId="0" borderId="0" xfId="0" applyFont="1" applyProtection="1">
      <protection hidden="1"/>
    </xf>
    <xf numFmtId="0" fontId="67" fillId="0" borderId="0" xfId="0" applyFont="1" applyAlignment="1" applyProtection="1">
      <alignment horizontal="center"/>
      <protection hidden="1"/>
    </xf>
    <xf numFmtId="0" fontId="67" fillId="0" borderId="0" xfId="0" applyFont="1" applyAlignment="1" applyProtection="1">
      <alignment horizontal="center"/>
      <protection locked="0"/>
    </xf>
    <xf numFmtId="0" fontId="22" fillId="0" borderId="0" xfId="0" applyFont="1" applyBorder="1" applyAlignment="1">
      <alignment horizontal="left" vertical="center" wrapText="1"/>
    </xf>
    <xf numFmtId="0" fontId="22" fillId="0" borderId="12" xfId="0" applyFont="1" applyBorder="1" applyAlignment="1">
      <alignment horizontal="left" vertical="center"/>
    </xf>
    <xf numFmtId="0" fontId="22" fillId="0" borderId="8" xfId="0" applyFont="1" applyBorder="1" applyAlignment="1">
      <alignment vertical="center" wrapText="1"/>
    </xf>
    <xf numFmtId="0" fontId="22" fillId="0" borderId="12" xfId="0" applyFont="1" applyBorder="1" applyAlignment="1">
      <alignment vertical="center" wrapText="1"/>
    </xf>
    <xf numFmtId="49" fontId="47" fillId="0" borderId="0" xfId="0" applyNumberFormat="1" applyFont="1" applyAlignment="1">
      <alignment horizontal="center" vertical="center"/>
    </xf>
    <xf numFmtId="0" fontId="47" fillId="0" borderId="0" xfId="0" applyFont="1" applyAlignment="1">
      <alignment vertical="center"/>
    </xf>
    <xf numFmtId="0" fontId="21" fillId="0" borderId="124" xfId="0" applyFont="1" applyBorder="1"/>
    <xf numFmtId="0" fontId="21" fillId="0" borderId="125" xfId="0" applyFont="1" applyBorder="1" applyAlignment="1">
      <alignment horizontal="center"/>
    </xf>
    <xf numFmtId="0" fontId="21" fillId="0" borderId="125" xfId="0" applyFont="1" applyBorder="1"/>
    <xf numFmtId="0" fontId="21" fillId="0" borderId="126" xfId="0" applyFont="1" applyBorder="1"/>
    <xf numFmtId="0" fontId="21" fillId="0" borderId="127" xfId="0" applyFont="1" applyBorder="1"/>
    <xf numFmtId="0" fontId="21" fillId="0" borderId="128" xfId="0" applyFont="1" applyBorder="1"/>
    <xf numFmtId="0" fontId="21" fillId="0" borderId="129" xfId="0" applyFont="1" applyBorder="1"/>
    <xf numFmtId="0" fontId="21" fillId="0" borderId="130" xfId="0" applyFont="1" applyBorder="1" applyAlignment="1">
      <alignment horizontal="center"/>
    </xf>
    <xf numFmtId="0" fontId="21" fillId="0" borderId="130" xfId="0" applyFont="1" applyBorder="1"/>
    <xf numFmtId="0" fontId="21" fillId="0" borderId="131" xfId="0" applyFont="1" applyBorder="1"/>
    <xf numFmtId="0" fontId="67" fillId="0" borderId="0" xfId="0" applyFont="1" applyAlignment="1" applyProtection="1">
      <alignment vertical="top"/>
      <protection locked="0"/>
    </xf>
    <xf numFmtId="0" fontId="67" fillId="0" borderId="0" xfId="0" applyFont="1" applyAlignment="1" applyProtection="1">
      <alignment vertical="center"/>
      <protection locked="0" hidden="1"/>
    </xf>
    <xf numFmtId="38" fontId="22" fillId="0" borderId="0" xfId="6" applyFont="1" applyFill="1" applyBorder="1" applyAlignment="1"/>
    <xf numFmtId="0" fontId="70" fillId="0" borderId="0" xfId="0" applyFont="1" applyProtection="1">
      <protection locked="0"/>
    </xf>
    <xf numFmtId="0" fontId="70" fillId="0" borderId="0" xfId="0" applyFont="1" applyProtection="1">
      <protection locked="0" hidden="1"/>
    </xf>
    <xf numFmtId="0" fontId="70" fillId="0" borderId="0" xfId="0" applyFont="1" applyAlignment="1" applyProtection="1">
      <alignment vertical="center"/>
      <protection locked="0"/>
    </xf>
    <xf numFmtId="0" fontId="70" fillId="0" borderId="0" xfId="0" applyFont="1" applyAlignment="1" applyProtection="1">
      <alignment vertical="center"/>
      <protection locked="0" hidden="1"/>
    </xf>
    <xf numFmtId="0" fontId="71" fillId="0" borderId="0" xfId="0" applyFont="1" applyAlignment="1" applyProtection="1">
      <alignment vertical="center"/>
      <protection locked="0"/>
    </xf>
    <xf numFmtId="0" fontId="71" fillId="0" borderId="0" xfId="0" applyFont="1" applyAlignment="1" applyProtection="1">
      <alignment vertical="center"/>
      <protection locked="0" hidden="1"/>
    </xf>
    <xf numFmtId="0" fontId="70" fillId="0" borderId="0" xfId="0" applyFont="1" applyAlignment="1" applyProtection="1">
      <alignment horizontal="center" vertical="center"/>
      <protection locked="0"/>
    </xf>
    <xf numFmtId="0" fontId="70" fillId="0" borderId="0" xfId="0" applyFont="1" applyAlignment="1" applyProtection="1">
      <alignment horizontal="center" vertical="center"/>
      <protection locked="0" hidden="1"/>
    </xf>
    <xf numFmtId="0" fontId="72" fillId="0" borderId="0" xfId="0" applyFont="1" applyAlignment="1">
      <alignment horizontal="left" vertical="center"/>
    </xf>
    <xf numFmtId="0" fontId="0" fillId="0" borderId="0" xfId="0"/>
    <xf numFmtId="0" fontId="21" fillId="0" borderId="4" xfId="0" applyFont="1" applyBorder="1" applyAlignment="1">
      <alignment horizontal="left" vertical="center"/>
    </xf>
    <xf numFmtId="0" fontId="20" fillId="0" borderId="0" xfId="0" applyFont="1" applyAlignment="1">
      <alignment horizontal="center" vertical="center"/>
    </xf>
    <xf numFmtId="0" fontId="28" fillId="0" borderId="0" xfId="0" applyFont="1" applyAlignment="1">
      <alignment horizontal="right" vertical="top"/>
    </xf>
    <xf numFmtId="0" fontId="21" fillId="0" borderId="2" xfId="0" applyFont="1" applyBorder="1" applyAlignment="1">
      <alignment vertical="center"/>
    </xf>
    <xf numFmtId="0" fontId="20" fillId="0" borderId="0" xfId="11" applyFont="1">
      <alignment vertical="center"/>
    </xf>
    <xf numFmtId="0" fontId="20" fillId="0" borderId="0" xfId="11" applyFont="1" applyAlignment="1">
      <alignment horizontal="center" vertical="center"/>
    </xf>
    <xf numFmtId="0" fontId="46" fillId="0" borderId="0" xfId="11" applyFont="1" applyProtection="1">
      <alignment vertical="center"/>
      <protection hidden="1"/>
    </xf>
    <xf numFmtId="0" fontId="46" fillId="0" borderId="0" xfId="11" applyFont="1">
      <alignment vertical="center"/>
    </xf>
    <xf numFmtId="0" fontId="4" fillId="0" borderId="0" xfId="11">
      <alignment vertical="center"/>
    </xf>
    <xf numFmtId="0" fontId="46" fillId="0" borderId="0" xfId="11" applyFont="1" applyAlignment="1" applyProtection="1">
      <protection hidden="1"/>
    </xf>
    <xf numFmtId="0" fontId="46" fillId="0" borderId="0" xfId="11" applyFont="1" applyAlignment="1"/>
    <xf numFmtId="0" fontId="4" fillId="0" borderId="0" xfId="11" applyAlignment="1"/>
    <xf numFmtId="0" fontId="47" fillId="0" borderId="0" xfId="11" applyFont="1" applyAlignment="1"/>
    <xf numFmtId="0" fontId="47" fillId="0" borderId="0" xfId="11" applyFont="1" applyAlignment="1">
      <alignment vertical="top"/>
    </xf>
    <xf numFmtId="0" fontId="20" fillId="0" borderId="0" xfId="11" applyFont="1" applyAlignment="1"/>
    <xf numFmtId="0" fontId="21" fillId="0" borderId="0" xfId="11" applyFont="1" applyAlignment="1">
      <alignment wrapText="1"/>
    </xf>
    <xf numFmtId="0" fontId="28" fillId="0" borderId="0" xfId="11" applyFont="1" applyAlignment="1">
      <alignment vertical="top"/>
    </xf>
    <xf numFmtId="0" fontId="48" fillId="0" borderId="63" xfId="11" applyFont="1" applyBorder="1" applyAlignment="1">
      <alignment horizontal="center" vertical="center"/>
    </xf>
    <xf numFmtId="0" fontId="49" fillId="0" borderId="8" xfId="11" applyFont="1" applyBorder="1" applyAlignment="1" applyProtection="1">
      <protection hidden="1"/>
    </xf>
    <xf numFmtId="0" fontId="50" fillId="0" borderId="8" xfId="11" applyFont="1" applyBorder="1" applyAlignment="1" applyProtection="1">
      <alignment vertical="center" wrapText="1"/>
      <protection hidden="1"/>
    </xf>
    <xf numFmtId="0" fontId="20" fillId="0" borderId="2" xfId="11" applyFont="1" applyBorder="1">
      <alignment vertical="center"/>
    </xf>
    <xf numFmtId="0" fontId="20" fillId="0" borderId="2" xfId="11" applyFont="1" applyBorder="1" applyProtection="1">
      <alignment vertical="center"/>
      <protection locked="0"/>
    </xf>
    <xf numFmtId="0" fontId="20" fillId="0" borderId="2" xfId="11" applyFont="1" applyBorder="1" applyAlignment="1">
      <alignment horizontal="left" vertical="center"/>
    </xf>
    <xf numFmtId="0" fontId="20" fillId="0" borderId="1" xfId="11" applyFont="1" applyBorder="1" applyAlignment="1">
      <alignment horizontal="center" vertical="center"/>
    </xf>
    <xf numFmtId="0" fontId="46" fillId="0" borderId="0" xfId="11" applyFont="1" applyAlignment="1" applyProtection="1">
      <alignment horizontal="center" vertical="center"/>
      <protection hidden="1"/>
    </xf>
    <xf numFmtId="176" fontId="46" fillId="0" borderId="0" xfId="11" applyNumberFormat="1" applyFont="1">
      <alignment vertical="center"/>
    </xf>
    <xf numFmtId="0" fontId="4" fillId="0" borderId="0" xfId="11" applyAlignment="1" applyProtection="1">
      <alignment horizontal="center" vertical="center"/>
      <protection hidden="1"/>
    </xf>
    <xf numFmtId="0" fontId="4" fillId="0" borderId="0" xfId="11" applyProtection="1">
      <alignment vertical="center"/>
      <protection hidden="1"/>
    </xf>
    <xf numFmtId="0" fontId="20" fillId="0" borderId="75" xfId="11" applyFont="1" applyBorder="1" applyAlignment="1">
      <alignment horizontal="center" vertical="center"/>
    </xf>
    <xf numFmtId="0" fontId="20" fillId="4" borderId="11" xfId="11" applyFont="1" applyFill="1" applyBorder="1">
      <alignment vertical="center"/>
    </xf>
    <xf numFmtId="0" fontId="47" fillId="4" borderId="0" xfId="11" applyFont="1" applyFill="1">
      <alignment vertical="center"/>
    </xf>
    <xf numFmtId="0" fontId="47" fillId="4" borderId="0" xfId="11" applyFont="1" applyFill="1" applyAlignment="1"/>
    <xf numFmtId="0" fontId="20" fillId="4" borderId="0" xfId="11" applyFont="1" applyFill="1" applyAlignment="1"/>
    <xf numFmtId="0" fontId="51" fillId="4" borderId="0" xfId="11" applyFont="1" applyFill="1">
      <alignment vertical="center"/>
    </xf>
    <xf numFmtId="0" fontId="4" fillId="0" borderId="0" xfId="11" applyAlignment="1" applyProtection="1">
      <protection hidden="1"/>
    </xf>
    <xf numFmtId="0" fontId="47" fillId="4" borderId="9" xfId="11" applyFont="1" applyFill="1" applyBorder="1" applyAlignment="1">
      <alignment horizontal="left" vertical="center"/>
    </xf>
    <xf numFmtId="0" fontId="47" fillId="4" borderId="10" xfId="11" applyFont="1" applyFill="1" applyBorder="1" applyAlignment="1">
      <alignment horizontal="left" vertical="center"/>
    </xf>
    <xf numFmtId="0" fontId="47" fillId="4" borderId="11" xfId="11" applyFont="1" applyFill="1" applyBorder="1">
      <alignment vertical="center"/>
    </xf>
    <xf numFmtId="0" fontId="52" fillId="0" borderId="0" xfId="11" applyFont="1" applyAlignment="1"/>
    <xf numFmtId="0" fontId="47" fillId="0" borderId="0" xfId="11" applyFont="1" applyAlignment="1">
      <alignment vertical="center"/>
    </xf>
    <xf numFmtId="0" fontId="20" fillId="0" borderId="0" xfId="11" applyFont="1" applyAlignment="1">
      <alignment vertical="center"/>
    </xf>
    <xf numFmtId="0" fontId="46" fillId="0" borderId="0" xfId="11" applyFont="1" applyAlignment="1" applyProtection="1">
      <alignment vertical="center"/>
      <protection hidden="1"/>
    </xf>
    <xf numFmtId="0" fontId="46" fillId="0" borderId="0" xfId="11" applyFont="1" applyAlignment="1">
      <alignment vertical="center"/>
    </xf>
    <xf numFmtId="0" fontId="4" fillId="0" borderId="0" xfId="11" applyAlignment="1">
      <alignment vertical="center"/>
    </xf>
    <xf numFmtId="0" fontId="75" fillId="0" borderId="0" xfId="11" applyFont="1">
      <alignment vertical="center"/>
    </xf>
    <xf numFmtId="0" fontId="76" fillId="0" borderId="0" xfId="11" applyFont="1">
      <alignment vertical="center"/>
    </xf>
    <xf numFmtId="0" fontId="77" fillId="0" borderId="0" xfId="11" applyFont="1">
      <alignment vertical="center"/>
    </xf>
    <xf numFmtId="0" fontId="78" fillId="0" borderId="0" xfId="11" applyFont="1" applyProtection="1">
      <alignment vertical="center"/>
      <protection hidden="1"/>
    </xf>
    <xf numFmtId="0" fontId="78" fillId="0" borderId="0" xfId="11" applyFont="1" applyAlignment="1" applyProtection="1">
      <protection hidden="1"/>
    </xf>
    <xf numFmtId="0" fontId="78" fillId="0" borderId="0" xfId="11" applyFont="1" applyAlignment="1"/>
    <xf numFmtId="0" fontId="74" fillId="0" borderId="0" xfId="11" applyFont="1" applyAlignment="1"/>
    <xf numFmtId="0" fontId="31" fillId="0" borderId="0" xfId="0" applyFont="1" applyAlignment="1">
      <alignment vertical="center"/>
    </xf>
    <xf numFmtId="0" fontId="31" fillId="0" borderId="0" xfId="0" applyFont="1"/>
    <xf numFmtId="0" fontId="31" fillId="0" borderId="0" xfId="0" applyFont="1" applyAlignment="1">
      <alignment horizontal="right" vertical="center"/>
    </xf>
    <xf numFmtId="0" fontId="58" fillId="0" borderId="0" xfId="0" applyFont="1" applyProtection="1">
      <protection hidden="1"/>
    </xf>
    <xf numFmtId="0" fontId="31" fillId="0" borderId="0" xfId="0" applyFont="1" applyProtection="1">
      <protection locked="0"/>
    </xf>
    <xf numFmtId="0" fontId="80" fillId="0" borderId="0" xfId="0" applyFont="1" applyAlignment="1" applyProtection="1">
      <alignment vertical="center"/>
      <protection locked="0"/>
    </xf>
    <xf numFmtId="0" fontId="77" fillId="0" borderId="0" xfId="0" applyFont="1" applyAlignment="1">
      <alignment vertical="center"/>
    </xf>
    <xf numFmtId="0" fontId="31" fillId="0" borderId="0" xfId="0" applyFont="1" applyAlignment="1" applyProtection="1">
      <alignment vertical="center"/>
      <protection hidden="1"/>
    </xf>
    <xf numFmtId="0" fontId="80" fillId="0" borderId="0" xfId="0" applyFont="1" applyAlignment="1" applyProtection="1">
      <alignment vertical="center"/>
      <protection locked="0" hidden="1"/>
    </xf>
    <xf numFmtId="0" fontId="34" fillId="0" borderId="0" xfId="0" applyFont="1" applyAlignment="1" applyProtection="1">
      <alignment vertical="center" wrapText="1"/>
      <protection hidden="1"/>
    </xf>
    <xf numFmtId="0" fontId="81" fillId="0" borderId="0" xfId="0" applyFont="1" applyAlignment="1">
      <alignment vertical="center"/>
    </xf>
    <xf numFmtId="0" fontId="81" fillId="0" borderId="0" xfId="0" applyFont="1" applyAlignment="1">
      <alignment vertical="center" wrapText="1"/>
    </xf>
    <xf numFmtId="0" fontId="81" fillId="0" borderId="0" xfId="0" applyFont="1" applyAlignment="1" applyProtection="1">
      <alignment vertical="center"/>
      <protection hidden="1"/>
    </xf>
    <xf numFmtId="0" fontId="21" fillId="0" borderId="4" xfId="0" applyFont="1" applyBorder="1" applyAlignment="1">
      <alignment vertical="center"/>
    </xf>
    <xf numFmtId="0" fontId="21" fillId="0" borderId="0" xfId="0" applyFont="1" applyAlignment="1">
      <alignment vertical="center"/>
    </xf>
    <xf numFmtId="0" fontId="21" fillId="0" borderId="0" xfId="0" applyFont="1" applyAlignment="1">
      <alignment horizontal="left"/>
    </xf>
    <xf numFmtId="0" fontId="21" fillId="0" borderId="0" xfId="0" applyFont="1"/>
    <xf numFmtId="0" fontId="21" fillId="0" borderId="0" xfId="0" applyFont="1" applyAlignment="1">
      <alignment horizontal="center" vertical="center"/>
    </xf>
    <xf numFmtId="0" fontId="21" fillId="0" borderId="0" xfId="0" applyFont="1" applyAlignment="1">
      <alignment horizontal="left" vertical="center" wrapText="1"/>
    </xf>
    <xf numFmtId="0" fontId="21" fillId="0" borderId="12" xfId="0" applyFont="1" applyBorder="1" applyAlignment="1">
      <alignment horizontal="left" vertical="center" wrapText="1"/>
    </xf>
    <xf numFmtId="0" fontId="21" fillId="0" borderId="2" xfId="0" applyFont="1" applyBorder="1" applyAlignment="1">
      <alignment horizontal="left" vertical="center" wrapText="1"/>
    </xf>
    <xf numFmtId="0" fontId="21" fillId="0" borderId="0" xfId="0" applyFont="1" applyAlignment="1">
      <alignment horizontal="right" vertical="center"/>
    </xf>
    <xf numFmtId="0" fontId="21" fillId="0" borderId="0" xfId="0" applyFont="1" applyAlignment="1">
      <alignment horizontal="left" vertical="center"/>
    </xf>
    <xf numFmtId="0" fontId="21" fillId="0" borderId="12" xfId="0" applyFont="1" applyBorder="1" applyAlignment="1">
      <alignment horizontal="center" vertical="center"/>
    </xf>
    <xf numFmtId="0" fontId="21" fillId="0" borderId="4" xfId="0" applyFont="1" applyBorder="1" applyAlignment="1">
      <alignment horizontal="center" vertical="center"/>
    </xf>
    <xf numFmtId="0" fontId="21" fillId="0" borderId="3" xfId="0" applyFont="1" applyBorder="1" applyAlignment="1">
      <alignment vertical="center" wrapText="1"/>
    </xf>
    <xf numFmtId="0" fontId="21" fillId="0" borderId="4" xfId="0" applyFont="1" applyBorder="1" applyAlignment="1">
      <alignment vertical="center" wrapText="1"/>
    </xf>
    <xf numFmtId="0" fontId="21" fillId="0" borderId="55" xfId="0" applyFont="1" applyBorder="1" applyAlignment="1">
      <alignment horizontal="center" vertical="center"/>
    </xf>
    <xf numFmtId="0" fontId="21" fillId="0" borderId="2" xfId="0" applyFont="1" applyBorder="1" applyAlignment="1">
      <alignment horizontal="right" vertical="center" wrapText="1"/>
    </xf>
    <xf numFmtId="0" fontId="23" fillId="0" borderId="0" xfId="0" applyFont="1" applyAlignment="1">
      <alignment horizontal="right"/>
    </xf>
    <xf numFmtId="0" fontId="21" fillId="0" borderId="1" xfId="0" applyFont="1" applyBorder="1" applyAlignment="1">
      <alignment horizontal="center" vertical="center"/>
    </xf>
    <xf numFmtId="0" fontId="20" fillId="0" borderId="0" xfId="0" applyFont="1"/>
    <xf numFmtId="0" fontId="39" fillId="0" borderId="0" xfId="0" applyFont="1" applyAlignment="1">
      <alignment horizontal="left" vertical="center"/>
    </xf>
    <xf numFmtId="0" fontId="39" fillId="0" borderId="2" xfId="0" applyFont="1" applyBorder="1" applyAlignment="1">
      <alignment vertical="center"/>
    </xf>
    <xf numFmtId="0" fontId="39" fillId="0" borderId="0" xfId="0" applyFont="1" applyAlignment="1">
      <alignment vertical="center"/>
    </xf>
    <xf numFmtId="0" fontId="76" fillId="0" borderId="0" xfId="0" applyFont="1" applyAlignment="1">
      <alignment vertical="center"/>
    </xf>
    <xf numFmtId="49" fontId="76" fillId="0" borderId="0" xfId="0" applyNumberFormat="1" applyFont="1" applyAlignment="1">
      <alignment horizontal="center" vertical="center"/>
    </xf>
    <xf numFmtId="0" fontId="22" fillId="0" borderId="0" xfId="0" applyFont="1" applyAlignment="1">
      <alignment vertical="center" wrapText="1"/>
    </xf>
    <xf numFmtId="0" fontId="22" fillId="0" borderId="3" xfId="0" applyFont="1" applyBorder="1" applyAlignment="1">
      <alignment horizontal="left" vertical="center" wrapText="1" shrinkToFit="1"/>
    </xf>
    <xf numFmtId="0" fontId="21" fillId="0" borderId="4" xfId="0" applyFont="1" applyBorder="1" applyAlignment="1">
      <alignment horizontal="left" vertical="center" wrapText="1" shrinkToFit="1"/>
    </xf>
    <xf numFmtId="0" fontId="21" fillId="0" borderId="5" xfId="0" applyFont="1" applyBorder="1" applyAlignment="1">
      <alignment horizontal="left" vertical="center" wrapText="1" shrinkToFit="1"/>
    </xf>
    <xf numFmtId="49" fontId="31" fillId="0" borderId="0" xfId="0" applyNumberFormat="1" applyFont="1" applyAlignment="1">
      <alignment horizontal="center"/>
    </xf>
    <xf numFmtId="49" fontId="31" fillId="0" borderId="0" xfId="0" applyNumberFormat="1" applyFont="1" applyAlignment="1">
      <alignment horizontal="center" vertical="center"/>
    </xf>
    <xf numFmtId="49" fontId="47" fillId="0" borderId="133" xfId="0" applyNumberFormat="1" applyFont="1" applyBorder="1" applyAlignment="1">
      <alignment horizontal="center" vertical="center"/>
    </xf>
    <xf numFmtId="0" fontId="47" fillId="0" borderId="134" xfId="0" applyFont="1" applyBorder="1" applyAlignment="1">
      <alignment vertical="center"/>
    </xf>
    <xf numFmtId="0" fontId="20" fillId="0" borderId="134" xfId="0" applyFont="1" applyBorder="1" applyAlignment="1">
      <alignment vertical="center"/>
    </xf>
    <xf numFmtId="0" fontId="20" fillId="0" borderId="134" xfId="0" applyFont="1" applyBorder="1"/>
    <xf numFmtId="0" fontId="21" fillId="0" borderId="134" xfId="0" applyFont="1" applyBorder="1"/>
    <xf numFmtId="0" fontId="21" fillId="0" borderId="135" xfId="0" applyFont="1" applyBorder="1"/>
    <xf numFmtId="0" fontId="20" fillId="0" borderId="136" xfId="0" applyFont="1" applyBorder="1" applyAlignment="1">
      <alignment horizontal="left" vertical="center"/>
    </xf>
    <xf numFmtId="0" fontId="83" fillId="0" borderId="0" xfId="0" applyFont="1"/>
    <xf numFmtId="0" fontId="84" fillId="0" borderId="0" xfId="0" applyFont="1"/>
    <xf numFmtId="0" fontId="85" fillId="0" borderId="0" xfId="0" applyFont="1"/>
    <xf numFmtId="0" fontId="86" fillId="0" borderId="0" xfId="0" applyFont="1"/>
    <xf numFmtId="0" fontId="21" fillId="0" borderId="137" xfId="0" applyFont="1" applyBorder="1"/>
    <xf numFmtId="0" fontId="20" fillId="0" borderId="136" xfId="0" applyFont="1" applyBorder="1" applyAlignment="1">
      <alignment vertical="center"/>
    </xf>
    <xf numFmtId="0" fontId="20" fillId="0" borderId="136" xfId="0" applyFont="1" applyBorder="1"/>
    <xf numFmtId="0" fontId="20" fillId="0" borderId="138" xfId="0" applyFont="1" applyBorder="1"/>
    <xf numFmtId="0" fontId="20" fillId="0" borderId="92" xfId="0" applyFont="1" applyBorder="1"/>
    <xf numFmtId="0" fontId="21" fillId="0" borderId="139" xfId="0" applyFont="1" applyBorder="1"/>
    <xf numFmtId="0" fontId="21" fillId="0" borderId="0" xfId="0" applyFont="1"/>
    <xf numFmtId="0" fontId="21" fillId="0" borderId="0" xfId="0" applyFont="1" applyAlignment="1">
      <alignment vertical="center"/>
    </xf>
    <xf numFmtId="0" fontId="21" fillId="0" borderId="0" xfId="0" applyFont="1" applyAlignment="1">
      <alignment horizontal="left" vertical="center"/>
    </xf>
    <xf numFmtId="0" fontId="21" fillId="0" borderId="0" xfId="0" applyFont="1"/>
    <xf numFmtId="0" fontId="21" fillId="0" borderId="0" xfId="0" applyFont="1" applyAlignment="1">
      <alignment horizontal="center" vertical="center"/>
    </xf>
    <xf numFmtId="0" fontId="21" fillId="0" borderId="6" xfId="0" applyFont="1" applyBorder="1" applyAlignment="1">
      <alignment horizontal="center" vertical="center" wrapText="1"/>
    </xf>
    <xf numFmtId="0" fontId="22" fillId="0" borderId="2" xfId="0" applyFont="1" applyBorder="1" applyAlignment="1">
      <alignment horizontal="center" vertical="center"/>
    </xf>
    <xf numFmtId="0" fontId="21" fillId="0" borderId="0" xfId="0" applyFont="1" applyAlignment="1">
      <alignment vertical="top"/>
    </xf>
    <xf numFmtId="0" fontId="22" fillId="0" borderId="7" xfId="0" applyFont="1" applyBorder="1" applyAlignment="1">
      <alignment horizontal="center" vertical="center"/>
    </xf>
    <xf numFmtId="0" fontId="22" fillId="0" borderId="2" xfId="0" applyFont="1" applyBorder="1" applyAlignment="1">
      <alignment horizontal="center" vertical="center" wrapText="1"/>
    </xf>
    <xf numFmtId="0" fontId="21" fillId="0" borderId="1" xfId="0" applyFont="1" applyBorder="1" applyAlignment="1">
      <alignment horizontal="center" vertical="center" wrapText="1"/>
    </xf>
    <xf numFmtId="0" fontId="22" fillId="0" borderId="0" xfId="0" applyFont="1"/>
    <xf numFmtId="0" fontId="22" fillId="0" borderId="0" xfId="0" applyFont="1" applyAlignment="1">
      <alignment horizontal="left" vertical="center"/>
    </xf>
    <xf numFmtId="0" fontId="22" fillId="0" borderId="0" xfId="0" applyFont="1" applyAlignment="1">
      <alignment vertical="center"/>
    </xf>
    <xf numFmtId="0" fontId="20" fillId="0" borderId="0" xfId="0" applyFont="1"/>
    <xf numFmtId="0" fontId="27" fillId="0" borderId="0" xfId="0" applyFont="1" applyAlignment="1">
      <alignment horizontal="right" vertical="top"/>
    </xf>
    <xf numFmtId="0" fontId="27" fillId="0" borderId="0" xfId="0" applyFont="1" applyAlignment="1" applyProtection="1">
      <alignment horizontal="right" vertical="top"/>
    </xf>
    <xf numFmtId="0" fontId="21" fillId="0" borderId="0" xfId="0" applyFont="1" applyAlignment="1" applyProtection="1"/>
    <xf numFmtId="0" fontId="72" fillId="0" borderId="0" xfId="0" applyFont="1" applyAlignment="1">
      <alignment vertical="center"/>
    </xf>
    <xf numFmtId="0" fontId="79" fillId="0" borderId="0" xfId="0" applyFont="1" applyAlignment="1">
      <alignment horizontal="right" vertical="center"/>
    </xf>
    <xf numFmtId="0" fontId="22" fillId="0" borderId="0" xfId="0" applyFont="1" applyAlignment="1" applyProtection="1">
      <alignment horizontal="right" vertical="top"/>
    </xf>
    <xf numFmtId="0" fontId="87" fillId="0" borderId="0" xfId="0" applyFont="1" applyAlignment="1">
      <alignment horizontal="right" vertical="top"/>
    </xf>
    <xf numFmtId="0" fontId="21" fillId="0" borderId="0" xfId="0" applyFont="1" applyAlignment="1">
      <alignment vertical="center"/>
    </xf>
    <xf numFmtId="0" fontId="21" fillId="0" borderId="0" xfId="0" applyFont="1" applyAlignment="1">
      <alignment horizontal="left"/>
    </xf>
    <xf numFmtId="0" fontId="21" fillId="0" borderId="0" xfId="0" applyFont="1" applyAlignment="1">
      <alignment horizontal="center" vertical="center"/>
    </xf>
    <xf numFmtId="0" fontId="21" fillId="0" borderId="0" xfId="0" applyFont="1"/>
    <xf numFmtId="0" fontId="21" fillId="0" borderId="0" xfId="0" applyFont="1" applyAlignment="1">
      <alignment horizontal="right" vertical="center"/>
    </xf>
    <xf numFmtId="0" fontId="21" fillId="0" borderId="0" xfId="0" applyFont="1" applyAlignment="1">
      <alignment horizontal="left" vertical="center"/>
    </xf>
    <xf numFmtId="0" fontId="21" fillId="0" borderId="0" xfId="0" applyFont="1" applyAlignment="1" applyProtection="1">
      <alignment horizontal="center" vertical="center"/>
      <protection locked="0"/>
    </xf>
    <xf numFmtId="0" fontId="22" fillId="0" borderId="0" xfId="0" applyFont="1" applyAlignment="1">
      <alignment horizontal="center" vertical="center" wrapText="1"/>
    </xf>
    <xf numFmtId="0" fontId="22" fillId="0" borderId="0" xfId="0" applyFont="1" applyAlignment="1">
      <alignment vertical="center" wrapText="1"/>
    </xf>
    <xf numFmtId="0" fontId="29" fillId="0" borderId="0" xfId="0" applyFont="1"/>
    <xf numFmtId="0" fontId="21" fillId="0" borderId="2" xfId="0" applyFont="1" applyBorder="1" applyAlignment="1">
      <alignment horizontal="right"/>
    </xf>
    <xf numFmtId="0" fontId="27" fillId="0" borderId="0" xfId="0" applyFont="1" applyAlignment="1">
      <alignment vertical="top"/>
    </xf>
    <xf numFmtId="0" fontId="23" fillId="0" borderId="2" xfId="0" applyFont="1" applyBorder="1"/>
    <xf numFmtId="0" fontId="23" fillId="0" borderId="0" xfId="0" applyFont="1" applyAlignment="1">
      <alignment horizontal="right" vertical="top"/>
    </xf>
    <xf numFmtId="0" fontId="50" fillId="0" borderId="0" xfId="0" applyFont="1" applyAlignment="1">
      <alignment horizontal="right" vertical="top"/>
    </xf>
    <xf numFmtId="0" fontId="23" fillId="0" borderId="0" xfId="0" applyFont="1" applyAlignment="1">
      <alignment horizontal="left" vertical="top"/>
    </xf>
    <xf numFmtId="0" fontId="54" fillId="0" borderId="0" xfId="0" applyFont="1" applyProtection="1">
      <protection hidden="1"/>
    </xf>
    <xf numFmtId="0" fontId="36" fillId="0" borderId="0" xfId="0" applyFont="1"/>
    <xf numFmtId="0" fontId="34" fillId="0" borderId="0" xfId="0" applyFont="1" applyAlignment="1" applyProtection="1">
      <alignment horizontal="left" vertical="center"/>
      <protection hidden="1"/>
    </xf>
    <xf numFmtId="0" fontId="58" fillId="0" borderId="0" xfId="0" applyFont="1" applyAlignment="1" applyProtection="1">
      <alignment horizontal="left" vertical="center"/>
      <protection hidden="1"/>
    </xf>
    <xf numFmtId="14" fontId="21" fillId="0" borderId="0" xfId="0" applyNumberFormat="1" applyFont="1" applyAlignment="1" applyProtection="1">
      <alignment horizontal="left" vertical="center"/>
      <protection hidden="1"/>
    </xf>
    <xf numFmtId="0" fontId="21" fillId="0" borderId="0" xfId="0" applyFont="1" applyAlignment="1" applyProtection="1">
      <alignment horizontal="left" vertical="center"/>
      <protection hidden="1"/>
    </xf>
    <xf numFmtId="14" fontId="21" fillId="0" borderId="0" xfId="0" applyNumberFormat="1" applyFont="1" applyAlignment="1">
      <alignment horizontal="left" vertical="center"/>
    </xf>
    <xf numFmtId="0" fontId="55" fillId="0" borderId="0" xfId="0" applyFont="1" applyAlignment="1" applyProtection="1">
      <alignment horizontal="center" vertical="center"/>
      <protection hidden="1"/>
    </xf>
    <xf numFmtId="0" fontId="22" fillId="0" borderId="11" xfId="0" applyFont="1" applyBorder="1" applyAlignment="1">
      <alignment horizontal="center" vertical="center" wrapText="1"/>
    </xf>
    <xf numFmtId="0" fontId="55" fillId="0" borderId="0" xfId="0" applyFont="1" applyProtection="1">
      <protection hidden="1"/>
    </xf>
    <xf numFmtId="0" fontId="22" fillId="0" borderId="8" xfId="0" applyFont="1" applyBorder="1" applyAlignment="1" applyProtection="1">
      <alignment vertical="center" wrapText="1"/>
      <protection hidden="1"/>
    </xf>
    <xf numFmtId="0" fontId="21" fillId="0" borderId="0" xfId="0" applyFont="1" applyAlignment="1" applyProtection="1">
      <alignment vertical="center"/>
      <protection locked="0"/>
    </xf>
    <xf numFmtId="0" fontId="55" fillId="0" borderId="0" xfId="0" applyFont="1" applyAlignment="1" applyProtection="1">
      <alignment vertical="center"/>
      <protection hidden="1"/>
    </xf>
    <xf numFmtId="0" fontId="21" fillId="0" borderId="0" xfId="0" applyFont="1" applyAlignment="1" applyProtection="1">
      <alignment vertical="top"/>
      <protection locked="0"/>
    </xf>
    <xf numFmtId="0" fontId="22" fillId="0" borderId="0" xfId="0" applyFont="1" applyAlignment="1" applyProtection="1">
      <alignment horizontal="center" vertical="center" wrapText="1"/>
      <protection hidden="1"/>
    </xf>
    <xf numFmtId="0" fontId="22" fillId="0" borderId="0" xfId="0" applyFont="1" applyAlignment="1" applyProtection="1">
      <alignment vertical="center" wrapText="1"/>
      <protection hidden="1"/>
    </xf>
    <xf numFmtId="0" fontId="22" fillId="0" borderId="27" xfId="0" applyFont="1" applyBorder="1" applyAlignment="1">
      <alignment vertical="center"/>
    </xf>
    <xf numFmtId="0" fontId="22" fillId="0" borderId="26" xfId="0" applyFont="1" applyBorder="1" applyAlignment="1">
      <alignment vertical="center" wrapText="1"/>
    </xf>
    <xf numFmtId="0" fontId="22" fillId="0" borderId="26" xfId="0" applyFont="1" applyBorder="1" applyAlignment="1">
      <alignment vertical="center"/>
    </xf>
    <xf numFmtId="0" fontId="22" fillId="0" borderId="25" xfId="0" applyFont="1" applyBorder="1" applyAlignment="1">
      <alignment vertical="center"/>
    </xf>
    <xf numFmtId="0" fontId="22" fillId="0" borderId="24" xfId="0" applyFont="1" applyBorder="1" applyAlignment="1">
      <alignment vertical="center" wrapText="1"/>
    </xf>
    <xf numFmtId="0" fontId="22" fillId="0" borderId="22" xfId="0" applyFont="1" applyBorder="1" applyAlignment="1">
      <alignment horizontal="center" vertical="center" wrapText="1"/>
    </xf>
    <xf numFmtId="58" fontId="22" fillId="0" borderId="21" xfId="0" applyNumberFormat="1" applyFont="1" applyBorder="1" applyAlignment="1">
      <alignment horizontal="center" vertical="center" wrapText="1"/>
    </xf>
    <xf numFmtId="0" fontId="21" fillId="0" borderId="21" xfId="0" applyFont="1" applyBorder="1" applyAlignment="1">
      <alignment horizontal="right" vertical="center"/>
    </xf>
    <xf numFmtId="58" fontId="22" fillId="0" borderId="21" xfId="0" applyNumberFormat="1" applyFont="1" applyBorder="1" applyAlignment="1">
      <alignment vertical="center" wrapText="1"/>
    </xf>
    <xf numFmtId="0" fontId="21" fillId="0" borderId="21" xfId="0" applyFont="1" applyBorder="1" applyAlignment="1">
      <alignment vertical="center" wrapText="1"/>
    </xf>
    <xf numFmtId="0" fontId="21" fillId="0" borderId="0" xfId="0" applyFont="1"/>
    <xf numFmtId="49" fontId="72" fillId="0" borderId="0" xfId="0" applyNumberFormat="1" applyFont="1" applyAlignment="1">
      <alignment horizontal="center" vertical="center"/>
    </xf>
    <xf numFmtId="49" fontId="89" fillId="0" borderId="0" xfId="11" applyNumberFormat="1" applyFont="1" applyAlignment="1">
      <alignment horizontal="center" vertical="center"/>
    </xf>
    <xf numFmtId="0" fontId="89" fillId="0" borderId="0" xfId="11" applyFont="1">
      <alignment vertical="center"/>
    </xf>
    <xf numFmtId="0" fontId="20" fillId="0" borderId="14" xfId="0" applyFont="1" applyBorder="1" applyAlignment="1">
      <alignment vertical="center" shrinkToFit="1"/>
    </xf>
    <xf numFmtId="49" fontId="21" fillId="0" borderId="0" xfId="0" applyNumberFormat="1" applyFont="1" applyProtection="1">
      <protection hidden="1"/>
    </xf>
    <xf numFmtId="38" fontId="33" fillId="0" borderId="0" xfId="0" applyNumberFormat="1" applyFont="1" applyAlignment="1" applyProtection="1">
      <alignment horizontal="right" shrinkToFit="1"/>
      <protection hidden="1"/>
    </xf>
    <xf numFmtId="0" fontId="33" fillId="0" borderId="0" xfId="0" applyFont="1" applyAlignment="1" applyProtection="1">
      <alignment horizontal="right" shrinkToFit="1"/>
      <protection hidden="1"/>
    </xf>
    <xf numFmtId="0" fontId="29" fillId="0" borderId="0" xfId="0" applyFont="1" applyProtection="1">
      <protection hidden="1"/>
    </xf>
    <xf numFmtId="0" fontId="22" fillId="0" borderId="0" xfId="0" applyFont="1" applyAlignment="1" applyProtection="1">
      <alignment horizontal="center"/>
      <protection hidden="1"/>
    </xf>
    <xf numFmtId="0" fontId="22" fillId="0" borderId="0" xfId="0" applyFont="1" applyAlignment="1" applyProtection="1">
      <alignment horizontal="right"/>
      <protection hidden="1"/>
    </xf>
    <xf numFmtId="38" fontId="22" fillId="0" borderId="0" xfId="6" applyFont="1" applyFill="1" applyBorder="1" applyAlignment="1" applyProtection="1">
      <alignment horizontal="right"/>
      <protection hidden="1"/>
    </xf>
    <xf numFmtId="38" fontId="22" fillId="0" borderId="0" xfId="6" applyFont="1" applyFill="1" applyBorder="1" applyAlignment="1" applyProtection="1">
      <protection hidden="1"/>
    </xf>
    <xf numFmtId="0" fontId="22" fillId="0" borderId="0" xfId="0" applyFont="1" applyProtection="1">
      <protection hidden="1"/>
    </xf>
    <xf numFmtId="0" fontId="67" fillId="0" borderId="0" xfId="0" applyFont="1" applyAlignment="1" applyProtection="1">
      <alignment horizontal="center" vertical="center"/>
      <protection hidden="1"/>
    </xf>
    <xf numFmtId="0" fontId="67" fillId="0" borderId="0" xfId="0" applyFont="1" applyAlignment="1" applyProtection="1">
      <alignment vertical="center"/>
      <protection hidden="1"/>
    </xf>
    <xf numFmtId="0" fontId="67" fillId="0" borderId="0" xfId="0" applyFont="1" applyAlignment="1" applyProtection="1">
      <alignment vertical="top"/>
      <protection hidden="1"/>
    </xf>
    <xf numFmtId="0" fontId="27" fillId="0" borderId="7" xfId="0" applyFont="1" applyBorder="1" applyAlignment="1">
      <alignment horizontal="left" vertical="center"/>
    </xf>
    <xf numFmtId="0" fontId="41" fillId="0" borderId="71" xfId="0" applyFont="1" applyBorder="1" applyAlignment="1">
      <alignment horizontal="left" vertical="center" wrapText="1"/>
    </xf>
    <xf numFmtId="0" fontId="41" fillId="0" borderId="0" xfId="0" applyFont="1" applyAlignment="1">
      <alignment horizontal="left" vertical="center" wrapText="1"/>
    </xf>
    <xf numFmtId="0" fontId="60" fillId="0" borderId="0" xfId="0" applyFont="1" applyAlignment="1">
      <alignment vertical="center" wrapText="1"/>
    </xf>
    <xf numFmtId="0" fontId="41" fillId="0" borderId="105" xfId="0" applyFont="1" applyBorder="1" applyAlignment="1">
      <alignment horizontal="left" vertical="center" wrapText="1"/>
    </xf>
    <xf numFmtId="0" fontId="40" fillId="0" borderId="104" xfId="0" applyFont="1" applyBorder="1" applyAlignment="1">
      <alignment vertical="center"/>
    </xf>
    <xf numFmtId="0" fontId="41" fillId="0" borderId="12" xfId="0" applyFont="1" applyBorder="1" applyAlignment="1">
      <alignment horizontal="left" vertical="center" wrapText="1"/>
    </xf>
    <xf numFmtId="0" fontId="40" fillId="0" borderId="0" xfId="0" applyFont="1" applyAlignment="1">
      <alignment horizontal="center" vertical="center"/>
    </xf>
    <xf numFmtId="0" fontId="40" fillId="0" borderId="38" xfId="0" applyFont="1" applyBorder="1" applyAlignment="1">
      <alignment horizontal="left" vertical="center" wrapText="1"/>
    </xf>
    <xf numFmtId="0" fontId="40" fillId="0" borderId="0" xfId="0" applyFont="1" applyAlignment="1">
      <alignment vertical="center"/>
    </xf>
    <xf numFmtId="0" fontId="91" fillId="0" borderId="0" xfId="0" applyFont="1" applyAlignment="1">
      <alignment vertical="center"/>
    </xf>
    <xf numFmtId="0" fontId="91" fillId="0" borderId="0" xfId="0" applyFont="1" applyAlignment="1">
      <alignment horizontal="right" vertical="center"/>
    </xf>
    <xf numFmtId="0" fontId="40" fillId="0" borderId="47" xfId="0" applyFont="1" applyBorder="1" applyAlignment="1">
      <alignment vertical="center"/>
    </xf>
    <xf numFmtId="0" fontId="40" fillId="0" borderId="52" xfId="0" applyFont="1" applyBorder="1" applyAlignment="1" applyProtection="1">
      <alignment vertical="center"/>
      <protection locked="0"/>
    </xf>
    <xf numFmtId="0" fontId="40" fillId="0" borderId="146" xfId="0" applyFont="1" applyBorder="1" applyAlignment="1">
      <alignment vertical="center"/>
    </xf>
    <xf numFmtId="0" fontId="40" fillId="0" borderId="147" xfId="0" applyFont="1" applyBorder="1" applyAlignment="1">
      <alignment horizontal="center" vertical="center"/>
    </xf>
    <xf numFmtId="0" fontId="63" fillId="0" borderId="0" xfId="0" applyFont="1" applyAlignment="1">
      <alignment horizontal="right"/>
    </xf>
    <xf numFmtId="0" fontId="41" fillId="0" borderId="103" xfId="0" applyFont="1" applyBorder="1" applyAlignment="1">
      <alignment vertical="center"/>
    </xf>
    <xf numFmtId="0" fontId="41" fillId="0" borderId="57" xfId="0" applyFont="1" applyBorder="1" applyAlignment="1">
      <alignment vertical="center"/>
    </xf>
    <xf numFmtId="0" fontId="41" fillId="0" borderId="56" xfId="0" applyFont="1" applyBorder="1" applyAlignment="1">
      <alignment vertical="center"/>
    </xf>
    <xf numFmtId="0" fontId="40" fillId="0" borderId="104" xfId="0" applyFont="1" applyBorder="1"/>
    <xf numFmtId="0" fontId="40" fillId="0" borderId="71" xfId="0" applyFont="1" applyBorder="1"/>
    <xf numFmtId="0" fontId="40" fillId="0" borderId="33" xfId="0" applyFont="1" applyBorder="1"/>
    <xf numFmtId="0" fontId="40" fillId="0" borderId="31" xfId="0" applyFont="1" applyBorder="1"/>
    <xf numFmtId="0" fontId="40" fillId="0" borderId="30" xfId="0" applyFont="1" applyBorder="1"/>
    <xf numFmtId="0" fontId="40" fillId="0" borderId="146" xfId="0" applyFont="1" applyBorder="1" applyAlignment="1">
      <alignment horizontal="center" vertical="center"/>
    </xf>
    <xf numFmtId="0" fontId="40" fillId="0" borderId="147" xfId="0" applyFont="1" applyBorder="1" applyAlignment="1">
      <alignment vertical="center"/>
    </xf>
    <xf numFmtId="0" fontId="99" fillId="0" borderId="0" xfId="0" applyFont="1" applyProtection="1">
      <protection locked="0"/>
    </xf>
    <xf numFmtId="0" fontId="46" fillId="0" borderId="0" xfId="9" applyFont="1" applyAlignment="1">
      <alignment horizontal="left" vertical="center"/>
    </xf>
    <xf numFmtId="0" fontId="46" fillId="0" borderId="0" xfId="9" applyFont="1">
      <alignment vertical="center"/>
    </xf>
    <xf numFmtId="0" fontId="46" fillId="0" borderId="0" xfId="9" applyFont="1" applyAlignment="1"/>
    <xf numFmtId="14" fontId="109" fillId="0" borderId="0" xfId="0" applyNumberFormat="1" applyFont="1" applyAlignment="1">
      <alignment horizontal="left" vertical="center" wrapText="1"/>
    </xf>
    <xf numFmtId="0" fontId="110" fillId="0" borderId="0" xfId="0" applyFont="1" applyAlignment="1">
      <alignment horizontal="left" vertical="center" wrapText="1"/>
    </xf>
    <xf numFmtId="0" fontId="109" fillId="0" borderId="0" xfId="0" applyFont="1" applyAlignment="1">
      <alignment horizontal="left" vertical="center" wrapText="1"/>
    </xf>
    <xf numFmtId="0" fontId="111" fillId="0" borderId="0" xfId="0" applyFont="1" applyAlignment="1">
      <alignment horizontal="left" vertical="center" wrapText="1"/>
    </xf>
    <xf numFmtId="0" fontId="40" fillId="0" borderId="52" xfId="0" applyFont="1" applyBorder="1" applyAlignment="1">
      <alignment horizontal="center" vertical="center"/>
    </xf>
    <xf numFmtId="0" fontId="40" fillId="0" borderId="101" xfId="0" applyFont="1" applyBorder="1" applyAlignment="1">
      <alignment horizontal="center" vertical="center"/>
    </xf>
    <xf numFmtId="0" fontId="40" fillId="0" borderId="101" xfId="0" applyFont="1" applyBorder="1" applyAlignment="1">
      <alignment vertical="center"/>
    </xf>
    <xf numFmtId="0" fontId="40" fillId="0" borderId="170" xfId="0" applyFont="1" applyBorder="1" applyAlignment="1">
      <alignment vertical="center"/>
    </xf>
    <xf numFmtId="0" fontId="42" fillId="0" borderId="0" xfId="0" applyFont="1"/>
    <xf numFmtId="0" fontId="40" fillId="0" borderId="52" xfId="0" applyFont="1" applyBorder="1" applyAlignment="1" applyProtection="1">
      <alignment horizontal="center" vertical="center"/>
      <protection locked="0"/>
    </xf>
    <xf numFmtId="0" fontId="41" fillId="0" borderId="57" xfId="0" applyFont="1" applyBorder="1" applyAlignment="1" applyProtection="1">
      <alignment horizontal="left" vertical="center"/>
    </xf>
    <xf numFmtId="0" fontId="41" fillId="0" borderId="57" xfId="0" applyFont="1" applyBorder="1" applyAlignment="1" applyProtection="1">
      <alignment horizontal="center" vertical="center"/>
    </xf>
    <xf numFmtId="0" fontId="41" fillId="0" borderId="108" xfId="0" applyFont="1" applyBorder="1" applyAlignment="1" applyProtection="1">
      <alignment horizontal="center" vertical="center"/>
    </xf>
    <xf numFmtId="0" fontId="41" fillId="0" borderId="46" xfId="0" applyFont="1" applyBorder="1" applyAlignment="1" applyProtection="1">
      <alignment vertical="center"/>
    </xf>
    <xf numFmtId="0" fontId="40" fillId="0" borderId="46" xfId="0" applyFont="1" applyBorder="1" applyAlignment="1" applyProtection="1">
      <alignment vertical="center"/>
    </xf>
    <xf numFmtId="0" fontId="40" fillId="0" borderId="46" xfId="0" applyFont="1" applyBorder="1" applyAlignment="1" applyProtection="1">
      <alignment horizontal="center" vertical="center"/>
    </xf>
    <xf numFmtId="0" fontId="41" fillId="0" borderId="31" xfId="0" applyFont="1" applyBorder="1" applyAlignment="1" applyProtection="1">
      <alignment vertical="center"/>
    </xf>
    <xf numFmtId="0" fontId="40" fillId="0" borderId="31" xfId="0" applyFont="1" applyBorder="1" applyAlignment="1" applyProtection="1">
      <alignment vertical="center"/>
    </xf>
    <xf numFmtId="0" fontId="40" fillId="0" borderId="31" xfId="0" applyFont="1" applyBorder="1" applyAlignment="1" applyProtection="1">
      <alignment horizontal="center" vertical="center"/>
    </xf>
    <xf numFmtId="0" fontId="40" fillId="0" borderId="52" xfId="0" applyFont="1" applyBorder="1" applyAlignment="1" applyProtection="1">
      <alignment vertical="center"/>
    </xf>
    <xf numFmtId="0" fontId="41" fillId="0" borderId="52" xfId="0" applyFont="1" applyBorder="1" applyAlignment="1" applyProtection="1">
      <alignment horizontal="center" vertical="center"/>
    </xf>
    <xf numFmtId="0" fontId="41" fillId="0" borderId="99" xfId="0" applyFont="1" applyBorder="1" applyAlignment="1" applyProtection="1">
      <alignment horizontal="center" vertical="center"/>
    </xf>
    <xf numFmtId="38" fontId="40" fillId="0" borderId="31" xfId="6" applyFont="1" applyBorder="1" applyAlignment="1" applyProtection="1">
      <alignment vertical="center"/>
    </xf>
    <xf numFmtId="0" fontId="40" fillId="0" borderId="30" xfId="0" applyFont="1" applyBorder="1" applyAlignment="1" applyProtection="1">
      <alignment vertical="center"/>
    </xf>
    <xf numFmtId="0" fontId="40" fillId="0" borderId="94" xfId="0" applyFont="1" applyBorder="1" applyAlignment="1" applyProtection="1">
      <alignment vertical="center"/>
      <protection locked="0"/>
    </xf>
    <xf numFmtId="0" fontId="60" fillId="0" borderId="52" xfId="0" applyFont="1" applyBorder="1" applyAlignment="1" applyProtection="1">
      <alignment horizontal="left" vertical="center"/>
    </xf>
    <xf numFmtId="0" fontId="108" fillId="0" borderId="4" xfId="0" applyFont="1" applyBorder="1" applyAlignment="1" applyProtection="1">
      <alignment horizontal="left" vertical="center"/>
      <protection locked="0"/>
    </xf>
    <xf numFmtId="0" fontId="95" fillId="0" borderId="46" xfId="0" applyFont="1" applyBorder="1" applyAlignment="1" applyProtection="1">
      <alignment vertical="center"/>
      <protection locked="0"/>
    </xf>
    <xf numFmtId="0" fontId="98" fillId="0" borderId="31" xfId="0" applyFont="1" applyFill="1" applyBorder="1" applyAlignment="1" applyProtection="1">
      <alignment vertical="top" wrapText="1"/>
    </xf>
    <xf numFmtId="0" fontId="108" fillId="0" borderId="31" xfId="0" applyFont="1" applyFill="1" applyBorder="1" applyAlignment="1" applyProtection="1">
      <alignment vertical="top" wrapText="1"/>
      <protection locked="0"/>
    </xf>
    <xf numFmtId="0" fontId="102" fillId="0" borderId="31" xfId="0" applyFont="1" applyFill="1" applyBorder="1" applyAlignment="1" applyProtection="1">
      <alignment vertical="top" wrapText="1"/>
    </xf>
    <xf numFmtId="0" fontId="40" fillId="0" borderId="0" xfId="0" applyFont="1" applyAlignment="1">
      <alignment vertical="center"/>
    </xf>
    <xf numFmtId="0" fontId="40" fillId="0" borderId="0" xfId="0" applyFont="1" applyBorder="1" applyAlignment="1">
      <alignment vertical="center"/>
    </xf>
    <xf numFmtId="0" fontId="40" fillId="0" borderId="0" xfId="0" applyFont="1" applyBorder="1"/>
    <xf numFmtId="0" fontId="27" fillId="0" borderId="142" xfId="0" applyFont="1" applyBorder="1" applyAlignment="1" applyProtection="1">
      <alignment horizontal="left" vertical="center" wrapText="1"/>
    </xf>
    <xf numFmtId="0" fontId="21" fillId="0" borderId="10" xfId="0" applyFont="1" applyBorder="1" applyAlignment="1">
      <alignment vertical="center"/>
    </xf>
    <xf numFmtId="0" fontId="21" fillId="0" borderId="0" xfId="0" applyFont="1" applyAlignment="1">
      <alignment horizontal="left"/>
    </xf>
    <xf numFmtId="0" fontId="21" fillId="0" borderId="0" xfId="0" applyFont="1" applyAlignment="1">
      <alignment horizontal="center" vertical="center"/>
    </xf>
    <xf numFmtId="0" fontId="21" fillId="0" borderId="0" xfId="0" applyFont="1"/>
    <xf numFmtId="0" fontId="21" fillId="0" borderId="0" xfId="0" applyFont="1" applyAlignment="1">
      <alignment vertical="center"/>
    </xf>
    <xf numFmtId="0" fontId="23" fillId="0" borderId="0" xfId="0" applyFont="1" applyAlignment="1">
      <alignment horizontal="left" vertical="top" wrapText="1"/>
    </xf>
    <xf numFmtId="0" fontId="21" fillId="0" borderId="0" xfId="0" applyFont="1" applyAlignment="1">
      <alignment horizontal="left" vertical="center"/>
    </xf>
    <xf numFmtId="0" fontId="21" fillId="0" borderId="0" xfId="0" applyFont="1" applyAlignment="1">
      <alignment horizontal="right" vertical="center"/>
    </xf>
    <xf numFmtId="0" fontId="23" fillId="0" borderId="0" xfId="0" applyFont="1" applyAlignment="1">
      <alignment vertical="top" wrapText="1"/>
    </xf>
    <xf numFmtId="0" fontId="21" fillId="0" borderId="0" xfId="0" applyFont="1" applyAlignment="1" applyProtection="1">
      <alignment horizontal="center" vertical="center"/>
      <protection locked="0"/>
    </xf>
    <xf numFmtId="0" fontId="23" fillId="0" borderId="0" xfId="0" applyFont="1"/>
    <xf numFmtId="0" fontId="22" fillId="0" borderId="0" xfId="0" applyFont="1"/>
    <xf numFmtId="0" fontId="55" fillId="0" borderId="132" xfId="0" applyFont="1" applyBorder="1" applyAlignment="1" applyProtection="1">
      <alignment horizontal="center"/>
      <protection locked="0"/>
    </xf>
    <xf numFmtId="0" fontId="55" fillId="0" borderId="0" xfId="0" applyFont="1" applyAlignment="1" applyProtection="1">
      <alignment horizontal="center"/>
      <protection locked="0"/>
    </xf>
    <xf numFmtId="0" fontId="0" fillId="7" borderId="0" xfId="0" applyFill="1"/>
    <xf numFmtId="38" fontId="0" fillId="7" borderId="0" xfId="6" applyFont="1" applyFill="1" applyAlignment="1"/>
    <xf numFmtId="0" fontId="53" fillId="0" borderId="0" xfId="0" applyFont="1" applyAlignment="1">
      <alignment horizontal="right"/>
    </xf>
    <xf numFmtId="38" fontId="113" fillId="0" borderId="0" xfId="6" applyFont="1" applyAlignment="1"/>
    <xf numFmtId="38" fontId="114" fillId="0" borderId="0" xfId="6" applyFont="1" applyAlignment="1"/>
    <xf numFmtId="0" fontId="114" fillId="0" borderId="0" xfId="0" applyFont="1"/>
    <xf numFmtId="49" fontId="114" fillId="8" borderId="0" xfId="0" applyNumberFormat="1" applyFont="1" applyFill="1"/>
    <xf numFmtId="0" fontId="114" fillId="8" borderId="0" xfId="0" applyFont="1" applyFill="1"/>
    <xf numFmtId="38" fontId="114" fillId="8" borderId="0" xfId="6" applyFont="1" applyFill="1" applyAlignment="1"/>
    <xf numFmtId="182" fontId="115" fillId="0" borderId="0" xfId="0" applyNumberFormat="1" applyFont="1" applyAlignment="1">
      <alignment horizontal="left" vertical="center"/>
    </xf>
    <xf numFmtId="0" fontId="115" fillId="0" borderId="0" xfId="0" applyFont="1" applyAlignment="1">
      <alignment vertical="center"/>
    </xf>
    <xf numFmtId="0" fontId="46" fillId="9" borderId="0" xfId="9" applyFont="1" applyFill="1" applyAlignment="1">
      <alignment horizontal="left" vertical="center"/>
    </xf>
    <xf numFmtId="0" fontId="46" fillId="9" borderId="0" xfId="9" applyFont="1" applyFill="1">
      <alignment vertical="center"/>
    </xf>
    <xf numFmtId="14" fontId="109" fillId="9" borderId="0" xfId="0" applyNumberFormat="1" applyFont="1" applyFill="1" applyAlignment="1">
      <alignment horizontal="left" vertical="center" wrapText="1"/>
    </xf>
    <xf numFmtId="0" fontId="111" fillId="9" borderId="0" xfId="0" applyFont="1" applyFill="1" applyAlignment="1">
      <alignment horizontal="left" vertical="center" wrapText="1"/>
    </xf>
    <xf numFmtId="0" fontId="109" fillId="9" borderId="0" xfId="0" applyFont="1" applyFill="1" applyAlignment="1">
      <alignment horizontal="left" vertical="center" wrapText="1"/>
    </xf>
    <xf numFmtId="0" fontId="116" fillId="0" borderId="0" xfId="0" applyFont="1" applyProtection="1">
      <protection locked="0"/>
    </xf>
    <xf numFmtId="0" fontId="118" fillId="0" borderId="52" xfId="0" applyFont="1" applyBorder="1" applyAlignment="1">
      <alignment vertical="center"/>
    </xf>
    <xf numFmtId="0" fontId="118" fillId="0" borderId="57" xfId="0" applyFont="1" applyBorder="1" applyAlignment="1" applyProtection="1">
      <alignment vertical="center" wrapText="1"/>
      <protection locked="0"/>
    </xf>
    <xf numFmtId="0" fontId="118" fillId="0" borderId="52" xfId="0" applyFont="1" applyBorder="1" applyAlignment="1" applyProtection="1">
      <alignment vertical="center" wrapText="1"/>
      <protection locked="0"/>
    </xf>
    <xf numFmtId="0" fontId="118" fillId="0" borderId="57" xfId="0" applyFont="1" applyBorder="1" applyAlignment="1">
      <alignment vertical="center" wrapText="1"/>
    </xf>
    <xf numFmtId="0" fontId="20" fillId="0" borderId="0" xfId="0" applyFont="1" applyAlignment="1">
      <alignment horizontal="right" vertical="center"/>
    </xf>
    <xf numFmtId="0" fontId="116" fillId="0" borderId="0" xfId="0" applyFont="1" applyAlignment="1" applyProtection="1">
      <alignment vertical="top"/>
      <protection locked="0"/>
    </xf>
    <xf numFmtId="0" fontId="20" fillId="0" borderId="12" xfId="0" applyFont="1" applyBorder="1" applyAlignment="1">
      <alignment vertical="top"/>
    </xf>
    <xf numFmtId="0" fontId="119" fillId="0" borderId="2" xfId="0" applyFont="1" applyBorder="1"/>
    <xf numFmtId="0" fontId="27" fillId="0" borderId="2" xfId="0" applyFont="1" applyBorder="1" applyAlignment="1">
      <alignment vertical="center"/>
    </xf>
    <xf numFmtId="0" fontId="21" fillId="0" borderId="8" xfId="0" applyFont="1" applyBorder="1" applyAlignment="1">
      <alignment vertical="center"/>
    </xf>
    <xf numFmtId="0" fontId="20" fillId="0" borderId="7" xfId="0" applyFont="1" applyBorder="1" applyAlignment="1">
      <alignment vertical="top"/>
    </xf>
    <xf numFmtId="0" fontId="20" fillId="0" borderId="2" xfId="0" applyFont="1" applyBorder="1" applyAlignment="1">
      <alignment vertical="top"/>
    </xf>
    <xf numFmtId="0" fontId="20" fillId="0" borderId="2" xfId="0" applyFont="1" applyBorder="1" applyAlignment="1">
      <alignment vertical="center"/>
    </xf>
    <xf numFmtId="0" fontId="20" fillId="0" borderId="5" xfId="0" applyFont="1" applyBorder="1" applyAlignment="1">
      <alignment vertical="top"/>
    </xf>
    <xf numFmtId="0" fontId="20" fillId="0" borderId="4" xfId="0" applyFont="1" applyBorder="1" applyAlignment="1">
      <alignment vertical="top"/>
    </xf>
    <xf numFmtId="0" fontId="20" fillId="0" borderId="4" xfId="0" applyFont="1" applyBorder="1" applyAlignment="1">
      <alignment vertical="center"/>
    </xf>
    <xf numFmtId="0" fontId="87" fillId="0" borderId="2" xfId="0" applyFont="1" applyBorder="1" applyAlignment="1">
      <alignment vertical="center" shrinkToFit="1"/>
    </xf>
    <xf numFmtId="0" fontId="87" fillId="0" borderId="2" xfId="0" applyFont="1" applyBorder="1" applyAlignment="1">
      <alignment vertical="center"/>
    </xf>
    <xf numFmtId="0" fontId="20" fillId="0" borderId="5" xfId="0" applyFont="1" applyBorder="1" applyAlignment="1">
      <alignment vertical="center"/>
    </xf>
    <xf numFmtId="0" fontId="20" fillId="0" borderId="3" xfId="0" applyFont="1" applyBorder="1" applyAlignment="1" applyProtection="1">
      <alignment horizontal="right"/>
      <protection locked="0"/>
    </xf>
    <xf numFmtId="0" fontId="0" fillId="0" borderId="0" xfId="0" applyAlignment="1">
      <alignment vertical="top"/>
    </xf>
    <xf numFmtId="0" fontId="40" fillId="0" borderId="2" xfId="0" applyFont="1" applyBorder="1"/>
    <xf numFmtId="0" fontId="60" fillId="0" borderId="0" xfId="0" applyFont="1"/>
    <xf numFmtId="0" fontId="120" fillId="0" borderId="0" xfId="0" applyFont="1"/>
    <xf numFmtId="0" fontId="63" fillId="0" borderId="0" xfId="0" applyFont="1" applyAlignment="1">
      <alignment vertical="center"/>
    </xf>
    <xf numFmtId="0" fontId="117" fillId="0" borderId="33" xfId="0" applyFont="1" applyBorder="1" applyAlignment="1" applyProtection="1">
      <alignment vertical="center"/>
      <protection locked="0"/>
    </xf>
    <xf numFmtId="0" fontId="118" fillId="0" borderId="99" xfId="0" applyFont="1" applyBorder="1" applyAlignment="1">
      <alignment horizontal="left" vertical="center" wrapText="1"/>
    </xf>
    <xf numFmtId="0" fontId="118" fillId="0" borderId="53" xfId="0" applyFont="1" applyBorder="1" applyAlignment="1" applyProtection="1">
      <alignment vertical="center" wrapText="1"/>
      <protection locked="0"/>
    </xf>
    <xf numFmtId="0" fontId="118" fillId="0" borderId="108" xfId="0" applyFont="1" applyBorder="1" applyAlignment="1">
      <alignment vertical="center" wrapText="1"/>
    </xf>
    <xf numFmtId="0" fontId="118" fillId="0" borderId="58" xfId="0" applyFont="1" applyBorder="1" applyAlignment="1" applyProtection="1">
      <alignment vertical="center" wrapText="1"/>
      <protection locked="0"/>
    </xf>
    <xf numFmtId="0" fontId="40" fillId="0" borderId="97" xfId="0" applyFont="1" applyBorder="1" applyAlignment="1">
      <alignment vertical="center"/>
    </xf>
    <xf numFmtId="0" fontId="117" fillId="0" borderId="52" xfId="0" applyFont="1" applyBorder="1" applyAlignment="1" applyProtection="1">
      <alignment horizontal="center" vertical="center"/>
      <protection locked="0"/>
    </xf>
    <xf numFmtId="0" fontId="117" fillId="0" borderId="53" xfId="0" applyFont="1" applyBorder="1" applyAlignment="1" applyProtection="1">
      <alignment horizontal="center" vertical="center"/>
      <protection locked="0"/>
    </xf>
    <xf numFmtId="0" fontId="117" fillId="0" borderId="0" xfId="0" applyFont="1" applyAlignment="1" applyProtection="1">
      <alignment horizontal="center" vertical="center"/>
      <protection locked="0"/>
    </xf>
    <xf numFmtId="0" fontId="40" fillId="0" borderId="0" xfId="0" applyFont="1" applyAlignment="1" applyProtection="1">
      <alignment horizontal="left" vertical="center" wrapText="1"/>
      <protection locked="0"/>
    </xf>
    <xf numFmtId="0" fontId="40" fillId="0" borderId="0" xfId="0" applyFont="1" applyAlignment="1" applyProtection="1">
      <alignment horizontal="center" vertical="center"/>
      <protection locked="0"/>
    </xf>
    <xf numFmtId="0" fontId="117" fillId="0" borderId="8" xfId="0" applyFont="1" applyBorder="1" applyAlignment="1" applyProtection="1">
      <alignment horizontal="center" vertical="center"/>
      <protection locked="0"/>
    </xf>
    <xf numFmtId="0" fontId="40" fillId="0" borderId="71" xfId="0" applyFont="1" applyBorder="1" applyAlignment="1">
      <alignment horizontal="right" vertical="center"/>
    </xf>
    <xf numFmtId="0" fontId="21" fillId="0" borderId="0" xfId="0" applyNumberFormat="1" applyFont="1" applyAlignment="1">
      <alignment shrinkToFit="1"/>
    </xf>
    <xf numFmtId="0" fontId="40" fillId="0" borderId="0" xfId="0" applyNumberFormat="1" applyFont="1" applyAlignment="1">
      <alignment vertical="center" shrinkToFit="1"/>
    </xf>
    <xf numFmtId="0" fontId="40" fillId="0" borderId="71" xfId="0" applyNumberFormat="1" applyFont="1" applyBorder="1" applyAlignment="1">
      <alignment vertical="center" shrinkToFit="1"/>
    </xf>
    <xf numFmtId="0" fontId="40" fillId="0" borderId="0" xfId="0" applyNumberFormat="1" applyFont="1" applyAlignment="1">
      <alignment horizontal="center" vertical="center" shrinkToFit="1"/>
    </xf>
    <xf numFmtId="0" fontId="39" fillId="0" borderId="11" xfId="0" applyNumberFormat="1" applyFont="1" applyBorder="1" applyAlignment="1">
      <alignment horizontal="center" shrinkToFit="1"/>
    </xf>
    <xf numFmtId="0" fontId="53" fillId="0" borderId="0" xfId="0" applyNumberFormat="1" applyFont="1" applyAlignment="1">
      <alignment horizontal="center" vertical="center" shrinkToFit="1"/>
    </xf>
    <xf numFmtId="0" fontId="47" fillId="0" borderId="9" xfId="11" applyNumberFormat="1" applyFont="1" applyBorder="1" applyAlignment="1" applyProtection="1">
      <alignment horizontal="center" vertical="center" shrinkToFit="1"/>
      <protection locked="0"/>
    </xf>
    <xf numFmtId="0" fontId="47" fillId="0" borderId="11" xfId="11" applyNumberFormat="1" applyFont="1" applyBorder="1" applyAlignment="1" applyProtection="1">
      <alignment horizontal="center" vertical="center" shrinkToFit="1"/>
      <protection locked="0"/>
    </xf>
    <xf numFmtId="0" fontId="20" fillId="0" borderId="0" xfId="11" applyNumberFormat="1" applyFont="1" applyAlignment="1">
      <alignment horizontal="center" vertical="center" shrinkToFit="1"/>
    </xf>
    <xf numFmtId="0" fontId="54" fillId="0" borderId="0" xfId="0" applyNumberFormat="1" applyFont="1" applyAlignment="1" applyProtection="1">
      <alignment shrinkToFit="1"/>
      <protection hidden="1"/>
    </xf>
    <xf numFmtId="0" fontId="21" fillId="0" borderId="0" xfId="0" applyNumberFormat="1" applyFont="1" applyAlignment="1" applyProtection="1">
      <alignment shrinkToFit="1"/>
      <protection hidden="1"/>
    </xf>
    <xf numFmtId="0" fontId="40" fillId="0" borderId="0" xfId="0" applyNumberFormat="1" applyFont="1" applyAlignment="1">
      <alignment shrinkToFit="1"/>
    </xf>
    <xf numFmtId="0" fontId="40" fillId="0" borderId="0" xfId="0" applyNumberFormat="1" applyFont="1" applyAlignment="1" applyProtection="1">
      <alignment shrinkToFit="1"/>
      <protection hidden="1"/>
    </xf>
    <xf numFmtId="0" fontId="21" fillId="0" borderId="0" xfId="0" applyNumberFormat="1" applyFont="1" applyAlignment="1"/>
    <xf numFmtId="0" fontId="40" fillId="0" borderId="0" xfId="0" applyNumberFormat="1" applyFont="1" applyAlignment="1"/>
    <xf numFmtId="0" fontId="40" fillId="0" borderId="71" xfId="0" applyNumberFormat="1" applyFont="1" applyBorder="1" applyAlignment="1"/>
    <xf numFmtId="0" fontId="20" fillId="0" borderId="0" xfId="11" applyNumberFormat="1" applyFont="1" applyAlignment="1"/>
    <xf numFmtId="0" fontId="21" fillId="0" borderId="0" xfId="0" applyFont="1"/>
    <xf numFmtId="0" fontId="22" fillId="0" borderId="4" xfId="0" applyFont="1" applyBorder="1" applyAlignment="1">
      <alignment horizontal="center" vertical="center" wrapText="1"/>
    </xf>
    <xf numFmtId="0" fontId="20" fillId="0" borderId="0" xfId="0" applyFont="1" applyProtection="1"/>
    <xf numFmtId="0" fontId="20" fillId="0" borderId="0" xfId="0" applyFont="1" applyAlignment="1" applyProtection="1">
      <alignment vertical="top"/>
    </xf>
    <xf numFmtId="0" fontId="20" fillId="0" borderId="0" xfId="0" applyFont="1" applyAlignment="1" applyProtection="1">
      <alignment vertical="center"/>
    </xf>
    <xf numFmtId="0" fontId="67" fillId="0" borderId="0" xfId="0" applyFont="1" applyProtection="1"/>
    <xf numFmtId="0" fontId="20" fillId="0" borderId="0" xfId="0" applyFont="1" applyAlignment="1" applyProtection="1">
      <alignment horizontal="left" vertical="center"/>
    </xf>
    <xf numFmtId="0" fontId="67" fillId="0" borderId="0" xfId="0" applyFont="1" applyAlignment="1" applyProtection="1">
      <alignment vertical="top"/>
    </xf>
    <xf numFmtId="0" fontId="67" fillId="0" borderId="0" xfId="0" applyFont="1" applyAlignment="1" applyProtection="1">
      <alignment vertical="center"/>
    </xf>
    <xf numFmtId="0" fontId="22" fillId="0" borderId="3" xfId="0" applyFont="1" applyBorder="1" applyAlignment="1">
      <alignment vertical="center" wrapText="1"/>
    </xf>
    <xf numFmtId="0" fontId="22" fillId="0" borderId="4" xfId="0" applyFont="1" applyBorder="1" applyAlignment="1" applyProtection="1">
      <alignment vertical="center" wrapText="1"/>
      <protection locked="0"/>
    </xf>
    <xf numFmtId="0" fontId="22" fillId="0" borderId="4" xfId="0" applyFont="1" applyBorder="1" applyAlignment="1">
      <alignment vertical="center" wrapText="1"/>
    </xf>
    <xf numFmtId="0" fontId="22" fillId="0" borderId="5" xfId="0" applyFont="1" applyBorder="1" applyAlignment="1">
      <alignment vertical="center" wrapText="1"/>
    </xf>
    <xf numFmtId="0" fontId="22" fillId="0" borderId="4" xfId="0" applyFont="1" applyBorder="1" applyAlignment="1">
      <alignment horizontal="right" vertical="center" wrapText="1"/>
    </xf>
    <xf numFmtId="0" fontId="22" fillId="0" borderId="0" xfId="0" applyFont="1" applyBorder="1" applyAlignment="1" applyProtection="1">
      <alignment vertical="center" wrapText="1"/>
      <protection hidden="1"/>
    </xf>
    <xf numFmtId="0" fontId="22" fillId="0" borderId="3" xfId="0" applyFont="1" applyBorder="1" applyAlignment="1">
      <alignment horizontal="right" vertical="center" wrapText="1"/>
    </xf>
    <xf numFmtId="0" fontId="22" fillId="0" borderId="2" xfId="0" applyFont="1" applyFill="1" applyBorder="1" applyAlignment="1">
      <alignment horizontal="center" vertical="center" wrapText="1"/>
    </xf>
    <xf numFmtId="0" fontId="22" fillId="0" borderId="2" xfId="0" applyFont="1" applyFill="1" applyBorder="1" applyAlignment="1">
      <alignment vertical="center" wrapText="1"/>
    </xf>
    <xf numFmtId="0" fontId="21" fillId="0" borderId="0" xfId="0" applyFont="1" applyFill="1"/>
    <xf numFmtId="0" fontId="22" fillId="0" borderId="6" xfId="0" applyFont="1" applyFill="1" applyBorder="1" applyAlignment="1">
      <alignment vertical="center" wrapText="1"/>
    </xf>
    <xf numFmtId="0" fontId="38" fillId="0" borderId="0" xfId="0" applyFont="1" applyAlignment="1">
      <alignment horizontal="justify" vertical="center"/>
    </xf>
    <xf numFmtId="0" fontId="38" fillId="0" borderId="0" xfId="0" applyFont="1" applyAlignment="1">
      <alignment horizontal="left"/>
    </xf>
    <xf numFmtId="0" fontId="51" fillId="0" borderId="0" xfId="0" applyFont="1" applyAlignment="1">
      <alignment horizontal="center"/>
    </xf>
    <xf numFmtId="0" fontId="51" fillId="0" borderId="0" xfId="0" applyFont="1" applyAlignment="1">
      <alignment horizontal="left" vertical="center" wrapText="1"/>
    </xf>
    <xf numFmtId="0" fontId="59" fillId="0" borderId="0" xfId="0" applyFont="1"/>
    <xf numFmtId="0" fontId="124" fillId="0" borderId="0" xfId="0" applyFont="1"/>
    <xf numFmtId="0" fontId="51" fillId="0" borderId="0" xfId="0" applyFont="1" applyAlignment="1">
      <alignment horizontal="left"/>
    </xf>
    <xf numFmtId="0" fontId="51" fillId="0" borderId="130" xfId="0" applyFont="1" applyBorder="1" applyAlignment="1">
      <alignment horizontal="left"/>
    </xf>
    <xf numFmtId="0" fontId="51" fillId="0" borderId="130" xfId="0" applyFont="1" applyBorder="1" applyAlignment="1">
      <alignment horizontal="center"/>
    </xf>
    <xf numFmtId="0" fontId="51" fillId="0" borderId="130" xfId="0" applyFont="1" applyBorder="1" applyAlignment="1">
      <alignment horizontal="left" vertical="center" wrapText="1"/>
    </xf>
    <xf numFmtId="0" fontId="124" fillId="0" borderId="0" xfId="0" applyFont="1" applyAlignment="1">
      <alignment wrapText="1"/>
    </xf>
    <xf numFmtId="0" fontId="59" fillId="0" borderId="0" xfId="0" applyFont="1" applyProtection="1">
      <protection hidden="1"/>
    </xf>
    <xf numFmtId="0" fontId="21" fillId="0" borderId="0" xfId="0" applyFont="1" applyAlignment="1">
      <alignment vertical="center"/>
    </xf>
    <xf numFmtId="0" fontId="21" fillId="0" borderId="0" xfId="0" applyFont="1" applyAlignment="1">
      <alignment horizontal="left" vertical="center"/>
    </xf>
    <xf numFmtId="0" fontId="21" fillId="0" borderId="0" xfId="0" applyFont="1" applyAlignment="1">
      <alignment horizontal="center" vertical="center"/>
    </xf>
    <xf numFmtId="0" fontId="0" fillId="0" borderId="0" xfId="0" applyAlignment="1">
      <alignment horizontal="center" vertical="center"/>
    </xf>
    <xf numFmtId="0" fontId="40" fillId="0" borderId="0" xfId="0" applyFont="1" applyAlignment="1">
      <alignment vertical="center"/>
    </xf>
    <xf numFmtId="0" fontId="20" fillId="0" borderId="0" xfId="0" applyFont="1" applyAlignment="1">
      <alignment horizontal="center" vertical="center"/>
    </xf>
    <xf numFmtId="0" fontId="20" fillId="0" borderId="12" xfId="0" applyFont="1" applyBorder="1" applyAlignment="1">
      <alignment horizontal="center" vertical="center"/>
    </xf>
    <xf numFmtId="0" fontId="20" fillId="0" borderId="2" xfId="0" applyFont="1" applyBorder="1" applyAlignment="1">
      <alignment horizontal="center" vertical="center"/>
    </xf>
    <xf numFmtId="0" fontId="20" fillId="0" borderId="7" xfId="0" applyFont="1" applyBorder="1" applyAlignment="1">
      <alignment horizontal="center" vertical="center"/>
    </xf>
    <xf numFmtId="0" fontId="20" fillId="0" borderId="0" xfId="0" applyFont="1"/>
    <xf numFmtId="0" fontId="61" fillId="0" borderId="4" xfId="0" applyFont="1" applyBorder="1" applyAlignment="1">
      <alignment vertical="center"/>
    </xf>
    <xf numFmtId="0" fontId="61" fillId="0" borderId="0" xfId="0" applyFont="1" applyAlignment="1">
      <alignment vertical="center"/>
    </xf>
    <xf numFmtId="0" fontId="128" fillId="0" borderId="0" xfId="0" applyFont="1" applyAlignment="1">
      <alignment vertical="center"/>
    </xf>
    <xf numFmtId="0" fontId="129" fillId="0" borderId="0" xfId="0" applyFont="1" applyAlignment="1">
      <alignment horizontal="right" vertical="center"/>
    </xf>
    <xf numFmtId="0" fontId="129" fillId="0" borderId="0" xfId="0" applyFont="1" applyAlignment="1">
      <alignment vertical="center"/>
    </xf>
    <xf numFmtId="0" fontId="130" fillId="0" borderId="4" xfId="0" applyFont="1" applyBorder="1" applyAlignment="1">
      <alignment vertical="center"/>
    </xf>
    <xf numFmtId="0" fontId="131" fillId="0" borderId="0" xfId="0" applyFont="1" applyAlignment="1">
      <alignment vertical="center"/>
    </xf>
    <xf numFmtId="0" fontId="61" fillId="0" borderId="0" xfId="0" applyFont="1" applyAlignment="1">
      <alignment vertical="top"/>
    </xf>
    <xf numFmtId="0" fontId="131" fillId="0" borderId="0" xfId="0" applyFont="1" applyAlignment="1">
      <alignment vertical="top"/>
    </xf>
    <xf numFmtId="0" fontId="131" fillId="0" borderId="8" xfId="0" applyFont="1" applyBorder="1"/>
    <xf numFmtId="0" fontId="132" fillId="0" borderId="65" xfId="0" applyFont="1" applyBorder="1" applyAlignment="1">
      <alignment horizontal="center" vertical="center"/>
    </xf>
    <xf numFmtId="0" fontId="61" fillId="0" borderId="18" xfId="0" applyFont="1" applyBorder="1" applyAlignment="1" applyProtection="1">
      <alignment horizontal="center" vertical="center"/>
      <protection locked="0"/>
    </xf>
    <xf numFmtId="0" fontId="61" fillId="0" borderId="18" xfId="0" applyFont="1" applyBorder="1" applyAlignment="1">
      <alignment vertical="center"/>
    </xf>
    <xf numFmtId="0" fontId="61" fillId="0" borderId="18" xfId="0" applyFont="1" applyBorder="1" applyAlignment="1">
      <alignment horizontal="center" vertical="center"/>
    </xf>
    <xf numFmtId="58" fontId="131" fillId="0" borderId="18" xfId="0" applyNumberFormat="1" applyFont="1" applyBorder="1" applyAlignment="1">
      <alignment vertical="center"/>
    </xf>
    <xf numFmtId="58" fontId="131" fillId="0" borderId="17" xfId="0" applyNumberFormat="1" applyFont="1" applyBorder="1" applyAlignment="1">
      <alignment vertical="center"/>
    </xf>
    <xf numFmtId="0" fontId="133" fillId="0" borderId="0" xfId="0" applyFont="1" applyAlignment="1" applyProtection="1">
      <alignment vertical="center" wrapText="1"/>
      <protection locked="0"/>
    </xf>
    <xf numFmtId="0" fontId="134" fillId="0" borderId="0" xfId="0" applyFont="1" applyAlignment="1" applyProtection="1">
      <alignment vertical="top"/>
      <protection locked="0"/>
    </xf>
    <xf numFmtId="0" fontId="135" fillId="0" borderId="0" xfId="0" applyFont="1" applyAlignment="1" applyProtection="1">
      <alignment vertical="center" wrapText="1"/>
      <protection locked="0"/>
    </xf>
    <xf numFmtId="0" fontId="131" fillId="0" borderId="0" xfId="0" applyFont="1" applyAlignment="1">
      <alignment horizontal="right" vertical="center"/>
    </xf>
    <xf numFmtId="0" fontId="61" fillId="0" borderId="65" xfId="0" applyFont="1" applyBorder="1" applyAlignment="1">
      <alignment horizontal="center" vertical="center"/>
    </xf>
    <xf numFmtId="0" fontId="61" fillId="0" borderId="0" xfId="0" applyFont="1" applyAlignment="1" applyProtection="1">
      <alignment vertical="center"/>
      <protection locked="0"/>
    </xf>
    <xf numFmtId="0" fontId="61" fillId="0" borderId="54" xfId="0" applyFont="1" applyBorder="1" applyAlignment="1">
      <alignment vertical="center" wrapText="1"/>
    </xf>
    <xf numFmtId="0" fontId="136" fillId="0" borderId="14" xfId="0" applyFont="1" applyBorder="1" applyAlignment="1" applyProtection="1">
      <alignment vertical="center"/>
      <protection locked="0"/>
    </xf>
    <xf numFmtId="0" fontId="61" fillId="0" borderId="14" xfId="0" applyFont="1" applyBorder="1" applyAlignment="1">
      <alignment vertical="center"/>
    </xf>
    <xf numFmtId="0" fontId="61" fillId="0" borderId="14" xfId="0" applyFont="1" applyBorder="1"/>
    <xf numFmtId="0" fontId="61" fillId="0" borderId="14" xfId="0" applyFont="1" applyBorder="1" applyAlignment="1">
      <alignment vertical="center" shrinkToFit="1"/>
    </xf>
    <xf numFmtId="0" fontId="61" fillId="0" borderId="15" xfId="0" applyFont="1" applyBorder="1" applyAlignment="1">
      <alignment vertical="center"/>
    </xf>
    <xf numFmtId="0" fontId="61" fillId="0" borderId="14" xfId="0" applyFont="1" applyBorder="1" applyAlignment="1" applyProtection="1">
      <alignment vertical="center"/>
      <protection locked="0"/>
    </xf>
    <xf numFmtId="0" fontId="61" fillId="0" borderId="6" xfId="0" applyFont="1" applyBorder="1" applyAlignment="1">
      <alignment vertical="center" wrapText="1"/>
    </xf>
    <xf numFmtId="0" fontId="61" fillId="0" borderId="8" xfId="0" applyFont="1" applyBorder="1"/>
    <xf numFmtId="58" fontId="131" fillId="0" borderId="4" xfId="0" applyNumberFormat="1" applyFont="1" applyBorder="1" applyAlignment="1">
      <alignment vertical="center"/>
    </xf>
    <xf numFmtId="58" fontId="131" fillId="0" borderId="5" xfId="0" applyNumberFormat="1" applyFont="1" applyBorder="1" applyAlignment="1">
      <alignment vertical="center"/>
    </xf>
    <xf numFmtId="0" fontId="133" fillId="0" borderId="0" xfId="0" applyFont="1" applyAlignment="1" applyProtection="1">
      <alignment vertical="top" wrapText="1"/>
      <protection locked="0"/>
    </xf>
    <xf numFmtId="0" fontId="131" fillId="0" borderId="50" xfId="0" applyFont="1" applyBorder="1"/>
    <xf numFmtId="0" fontId="131" fillId="0" borderId="8" xfId="0" applyFont="1" applyBorder="1" applyAlignment="1">
      <alignment vertical="top"/>
    </xf>
    <xf numFmtId="0" fontId="131" fillId="0" borderId="8" xfId="0" applyFont="1" applyBorder="1" applyAlignment="1">
      <alignment vertical="center"/>
    </xf>
    <xf numFmtId="14" fontId="131" fillId="0" borderId="18" xfId="0" applyNumberFormat="1" applyFont="1" applyBorder="1" applyAlignment="1">
      <alignment vertical="center"/>
    </xf>
    <xf numFmtId="14" fontId="131" fillId="0" borderId="4" xfId="0" applyNumberFormat="1" applyFont="1" applyBorder="1" applyAlignment="1">
      <alignment vertical="center"/>
    </xf>
    <xf numFmtId="14" fontId="131" fillId="0" borderId="5" xfId="0" applyNumberFormat="1" applyFont="1" applyBorder="1" applyAlignment="1">
      <alignment vertical="center"/>
    </xf>
    <xf numFmtId="14" fontId="131" fillId="0" borderId="62" xfId="0" applyNumberFormat="1" applyFont="1" applyBorder="1" applyAlignment="1">
      <alignment vertical="center"/>
    </xf>
    <xf numFmtId="14" fontId="131" fillId="0" borderId="52" xfId="0" applyNumberFormat="1" applyFont="1" applyBorder="1" applyAlignment="1">
      <alignment vertical="center"/>
    </xf>
    <xf numFmtId="14" fontId="131" fillId="0" borderId="57" xfId="0" applyNumberFormat="1" applyFont="1" applyBorder="1" applyAlignment="1">
      <alignment vertical="center"/>
    </xf>
    <xf numFmtId="14" fontId="131" fillId="0" borderId="61" xfId="0" applyNumberFormat="1" applyFont="1" applyBorder="1" applyAlignment="1">
      <alignment vertical="center"/>
    </xf>
    <xf numFmtId="57" fontId="127" fillId="0" borderId="0" xfId="0" applyNumberFormat="1" applyFont="1" applyAlignment="1" applyProtection="1">
      <alignment vertical="center"/>
      <protection locked="0"/>
    </xf>
    <xf numFmtId="0" fontId="127" fillId="0" borderId="0" xfId="0" applyFont="1" applyAlignment="1" applyProtection="1">
      <alignment vertical="center"/>
      <protection locked="0"/>
    </xf>
    <xf numFmtId="182" fontId="134" fillId="0" borderId="0" xfId="0" applyNumberFormat="1" applyFont="1" applyAlignment="1" applyProtection="1">
      <alignment vertical="top"/>
      <protection locked="0"/>
    </xf>
    <xf numFmtId="180" fontId="131" fillId="0" borderId="0" xfId="0" applyNumberFormat="1" applyFont="1" applyAlignment="1">
      <alignment horizontal="right" vertical="center"/>
    </xf>
    <xf numFmtId="57" fontId="127" fillId="0" borderId="0" xfId="0" applyNumberFormat="1" applyFont="1" applyAlignment="1" applyProtection="1">
      <alignment vertical="top"/>
      <protection locked="0"/>
    </xf>
    <xf numFmtId="0" fontId="127" fillId="0" borderId="0" xfId="0" applyFont="1" applyAlignment="1" applyProtection="1">
      <alignment vertical="top"/>
      <protection locked="0"/>
    </xf>
    <xf numFmtId="177" fontId="129" fillId="0" borderId="0" xfId="0" applyNumberFormat="1" applyFont="1" applyAlignment="1" applyProtection="1">
      <alignment vertical="center"/>
    </xf>
    <xf numFmtId="0" fontId="129" fillId="0" borderId="0" xfId="0" applyFont="1" applyAlignment="1" applyProtection="1">
      <alignment vertical="center"/>
    </xf>
    <xf numFmtId="0" fontId="133" fillId="0" borderId="0" xfId="0" applyFont="1" applyAlignment="1" applyProtection="1">
      <alignment vertical="center" wrapText="1"/>
    </xf>
    <xf numFmtId="0" fontId="133" fillId="0" borderId="8" xfId="0" applyFont="1" applyBorder="1" applyAlignment="1" applyProtection="1">
      <alignment vertical="top" wrapText="1"/>
    </xf>
    <xf numFmtId="0" fontId="20" fillId="0" borderId="0" xfId="0" applyFont="1" applyAlignment="1">
      <alignment horizontal="left"/>
    </xf>
    <xf numFmtId="0" fontId="21" fillId="0" borderId="52" xfId="0" applyFont="1" applyBorder="1" applyAlignment="1" applyProtection="1">
      <alignment vertical="center" wrapText="1"/>
      <protection locked="0"/>
    </xf>
    <xf numFmtId="0" fontId="20" fillId="0" borderId="1" xfId="11" applyFont="1" applyBorder="1" applyAlignment="1">
      <alignment horizontal="center" vertical="center"/>
    </xf>
    <xf numFmtId="0" fontId="20" fillId="0" borderId="0" xfId="0" applyFont="1" applyProtection="1">
      <protection locked="0"/>
    </xf>
    <xf numFmtId="0" fontId="131" fillId="0" borderId="0" xfId="0" applyFont="1" applyAlignment="1" applyProtection="1">
      <alignment vertical="top"/>
      <protection locked="0"/>
    </xf>
    <xf numFmtId="179" fontId="131" fillId="0" borderId="0" xfId="0" applyNumberFormat="1" applyFont="1" applyAlignment="1" applyProtection="1">
      <alignment horizontal="right" vertical="center"/>
      <protection locked="0"/>
    </xf>
    <xf numFmtId="0" fontId="20" fillId="0" borderId="0" xfId="0" applyFont="1" applyAlignment="1" applyProtection="1">
      <alignment vertical="center"/>
      <protection locked="0"/>
    </xf>
    <xf numFmtId="0" fontId="20" fillId="0" borderId="0" xfId="0" applyFont="1" applyAlignment="1" applyProtection="1">
      <alignment vertical="top"/>
      <protection locked="0"/>
    </xf>
    <xf numFmtId="0" fontId="20" fillId="0" borderId="0" xfId="0" applyFont="1" applyAlignment="1" applyProtection="1">
      <alignment horizontal="right" vertical="center"/>
      <protection locked="0"/>
    </xf>
    <xf numFmtId="0" fontId="131" fillId="0" borderId="0" xfId="0" applyFont="1" applyAlignment="1" applyProtection="1">
      <alignment horizontal="right" vertical="center"/>
      <protection locked="0"/>
    </xf>
    <xf numFmtId="0" fontId="134" fillId="0" borderId="0" xfId="0" applyFont="1" applyAlignment="1" applyProtection="1">
      <alignment vertical="center"/>
      <protection locked="0"/>
    </xf>
    <xf numFmtId="0" fontId="21" fillId="0" borderId="0" xfId="0" applyFont="1" applyAlignment="1">
      <alignment vertical="center"/>
    </xf>
    <xf numFmtId="0" fontId="21" fillId="0" borderId="0" xfId="0" applyFont="1" applyAlignment="1">
      <alignment horizontal="left" vertical="center"/>
    </xf>
    <xf numFmtId="0" fontId="21" fillId="0" borderId="0" xfId="0" applyFont="1" applyAlignment="1">
      <alignment horizontal="left"/>
    </xf>
    <xf numFmtId="0" fontId="21" fillId="0" borderId="0" xfId="0" applyFont="1"/>
    <xf numFmtId="0" fontId="23" fillId="0" borderId="0" xfId="0" applyFont="1" applyAlignment="1">
      <alignment vertical="top" wrapText="1"/>
    </xf>
    <xf numFmtId="0" fontId="23" fillId="0" borderId="0" xfId="0" applyFont="1" applyAlignment="1">
      <alignment vertical="top"/>
    </xf>
    <xf numFmtId="0" fontId="20" fillId="0" borderId="0" xfId="0" applyFont="1"/>
    <xf numFmtId="0" fontId="51" fillId="0" borderId="0" xfId="0" applyFont="1" applyAlignment="1">
      <alignment horizontal="justify" vertical="center"/>
    </xf>
    <xf numFmtId="0" fontId="51" fillId="0" borderId="0" xfId="0" applyFont="1"/>
    <xf numFmtId="0" fontId="20" fillId="0" borderId="0" xfId="0" applyFont="1" applyAlignment="1">
      <alignment vertical="top" wrapText="1"/>
    </xf>
    <xf numFmtId="0" fontId="20" fillId="0" borderId="0" xfId="0" applyFont="1" applyAlignment="1">
      <alignment horizontal="center" vertical="center" wrapText="1"/>
    </xf>
    <xf numFmtId="0" fontId="51" fillId="0" borderId="0" xfId="0" applyFont="1" applyAlignment="1"/>
    <xf numFmtId="0" fontId="51" fillId="0" borderId="0" xfId="0" applyFont="1" applyAlignment="1">
      <alignment horizontal="left" vertical="center"/>
    </xf>
    <xf numFmtId="0" fontId="139" fillId="0" borderId="0" xfId="0" applyFont="1"/>
    <xf numFmtId="0" fontId="116" fillId="0" borderId="0" xfId="0" applyFont="1" applyProtection="1">
      <protection hidden="1"/>
    </xf>
    <xf numFmtId="0" fontId="116" fillId="0" borderId="0" xfId="0" applyFont="1" applyAlignment="1" applyProtection="1">
      <alignment vertical="center"/>
      <protection hidden="1"/>
    </xf>
    <xf numFmtId="0" fontId="140" fillId="0" borderId="0" xfId="0" applyFont="1" applyAlignment="1">
      <alignment vertical="top" wrapText="1"/>
    </xf>
    <xf numFmtId="0" fontId="141" fillId="0" borderId="0" xfId="0" applyFont="1"/>
    <xf numFmtId="0" fontId="22" fillId="0" borderId="0" xfId="0" applyFont="1" applyAlignment="1" applyProtection="1">
      <alignment horizontal="left" vertical="center"/>
    </xf>
    <xf numFmtId="0" fontId="20" fillId="0" borderId="8" xfId="0" applyFont="1" applyBorder="1" applyAlignment="1" applyProtection="1">
      <alignment vertical="top"/>
      <protection locked="0"/>
    </xf>
    <xf numFmtId="0" fontId="20" fillId="0" borderId="3" xfId="0" applyFont="1" applyBorder="1" applyAlignment="1" applyProtection="1">
      <alignment vertical="top"/>
      <protection locked="0"/>
    </xf>
    <xf numFmtId="0" fontId="21" fillId="0" borderId="0" xfId="0" applyFont="1" applyProtection="1"/>
    <xf numFmtId="0" fontId="21" fillId="0" borderId="0" xfId="0" applyFont="1" applyAlignment="1" applyProtection="1">
      <alignment horizontal="left"/>
      <protection locked="0"/>
    </xf>
    <xf numFmtId="0" fontId="21" fillId="0" borderId="0" xfId="0" applyFont="1" applyAlignment="1" applyProtection="1">
      <alignment vertical="center"/>
    </xf>
    <xf numFmtId="0" fontId="21" fillId="0" borderId="2" xfId="0" applyFont="1" applyBorder="1" applyProtection="1">
      <protection locked="0"/>
    </xf>
    <xf numFmtId="0" fontId="21" fillId="0" borderId="18" xfId="0" applyFont="1" applyBorder="1" applyAlignment="1" applyProtection="1">
      <alignment horizontal="center" vertical="center"/>
      <protection locked="0"/>
    </xf>
    <xf numFmtId="0" fontId="102" fillId="0" borderId="10" xfId="0" applyFont="1" applyBorder="1" applyAlignment="1" applyProtection="1">
      <alignment horizontal="center" vertical="center"/>
      <protection locked="0"/>
    </xf>
    <xf numFmtId="0" fontId="102" fillId="0" borderId="151" xfId="0" applyFont="1" applyBorder="1" applyAlignment="1" applyProtection="1">
      <alignment horizontal="center" vertical="center"/>
      <protection locked="0"/>
    </xf>
    <xf numFmtId="0" fontId="141" fillId="0" borderId="0" xfId="0" applyFont="1" applyProtection="1">
      <protection locked="0"/>
    </xf>
    <xf numFmtId="0" fontId="51" fillId="0" borderId="0" xfId="0" applyFont="1" applyAlignment="1" applyProtection="1">
      <alignment horizontal="left"/>
      <protection locked="0"/>
    </xf>
    <xf numFmtId="0" fontId="51" fillId="0" borderId="0" xfId="0" applyFont="1" applyAlignment="1" applyProtection="1">
      <alignment horizontal="justify" vertical="center"/>
      <protection locked="0"/>
    </xf>
    <xf numFmtId="0" fontId="42" fillId="0" borderId="0" xfId="0" applyFont="1" applyAlignment="1">
      <alignment vertical="center" wrapText="1"/>
    </xf>
    <xf numFmtId="0" fontId="40" fillId="2" borderId="0" xfId="0" applyFont="1" applyFill="1" applyAlignment="1">
      <alignment vertical="center"/>
    </xf>
    <xf numFmtId="0" fontId="0" fillId="0" borderId="0" xfId="0" applyNumberFormat="1" applyAlignment="1" applyProtection="1">
      <alignment horizontal="left" vertical="center" wrapText="1"/>
    </xf>
    <xf numFmtId="0" fontId="0" fillId="0" borderId="0" xfId="0" applyProtection="1"/>
    <xf numFmtId="0" fontId="97" fillId="0" borderId="0" xfId="0" applyFont="1" applyAlignment="1" applyProtection="1">
      <alignment horizontal="right" vertical="top"/>
    </xf>
    <xf numFmtId="0" fontId="0" fillId="0" borderId="0" xfId="0" applyAlignment="1" applyProtection="1">
      <alignment horizontal="right"/>
    </xf>
    <xf numFmtId="0" fontId="107" fillId="0" borderId="0" xfId="0" applyFont="1" applyProtection="1"/>
    <xf numFmtId="0" fontId="96" fillId="0" borderId="0" xfId="0" applyFont="1" applyProtection="1"/>
    <xf numFmtId="0" fontId="100" fillId="0" borderId="0" xfId="0" applyFont="1" applyProtection="1"/>
    <xf numFmtId="0" fontId="102" fillId="0" borderId="4" xfId="0" applyFont="1" applyBorder="1" applyAlignment="1" applyProtection="1">
      <alignment horizontal="center" vertical="center"/>
    </xf>
    <xf numFmtId="0" fontId="102" fillId="0" borderId="4" xfId="0" applyFont="1" applyBorder="1" applyAlignment="1" applyProtection="1">
      <alignment horizontal="left" vertical="center"/>
    </xf>
    <xf numFmtId="0" fontId="98" fillId="0" borderId="4"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8" xfId="0" applyFont="1" applyBorder="1" applyAlignment="1" applyProtection="1">
      <alignment horizontal="right" vertical="center"/>
    </xf>
    <xf numFmtId="0" fontId="98" fillId="0" borderId="0" xfId="0" applyFont="1" applyAlignment="1" applyProtection="1">
      <alignment horizontal="right" vertical="center"/>
    </xf>
    <xf numFmtId="0" fontId="98" fillId="0" borderId="0" xfId="0" applyFont="1" applyAlignment="1" applyProtection="1">
      <alignment horizontal="left" vertical="center"/>
    </xf>
    <xf numFmtId="0" fontId="98" fillId="0" borderId="0" xfId="0" applyFont="1" applyAlignment="1" applyProtection="1">
      <alignment horizontal="center" vertical="center"/>
    </xf>
    <xf numFmtId="0" fontId="96" fillId="0" borderId="0" xfId="0" applyFont="1" applyAlignment="1" applyProtection="1">
      <alignment horizontal="left" vertical="center"/>
    </xf>
    <xf numFmtId="0" fontId="96" fillId="0" borderId="47" xfId="0" applyFont="1" applyBorder="1" applyAlignment="1" applyProtection="1">
      <alignment vertical="center"/>
    </xf>
    <xf numFmtId="0" fontId="96" fillId="0" borderId="48" xfId="0" applyFont="1" applyBorder="1" applyAlignment="1" applyProtection="1">
      <alignment vertical="center"/>
    </xf>
    <xf numFmtId="0" fontId="102" fillId="0" borderId="10" xfId="0" applyFont="1" applyBorder="1" applyAlignment="1" applyProtection="1">
      <alignment horizontal="center" vertical="center"/>
    </xf>
    <xf numFmtId="0" fontId="102" fillId="0" borderId="157" xfId="0" applyFont="1" applyBorder="1" applyAlignment="1" applyProtection="1">
      <alignment vertical="center"/>
    </xf>
    <xf numFmtId="0" fontId="96" fillId="0" borderId="3" xfId="0" applyFont="1" applyBorder="1" applyAlignment="1" applyProtection="1">
      <alignment vertical="center"/>
    </xf>
    <xf numFmtId="0" fontId="96" fillId="0" borderId="5" xfId="0" applyFont="1" applyBorder="1" applyAlignment="1" applyProtection="1">
      <alignment vertical="center"/>
    </xf>
    <xf numFmtId="0" fontId="96" fillId="0" borderId="0" xfId="0" applyFont="1" applyFill="1" applyProtection="1"/>
    <xf numFmtId="0" fontId="96" fillId="0" borderId="8" xfId="0" applyFont="1" applyBorder="1" applyAlignment="1" applyProtection="1">
      <alignment vertical="center"/>
    </xf>
    <xf numFmtId="0" fontId="96" fillId="0" borderId="12" xfId="0" applyFont="1" applyBorder="1" applyAlignment="1" applyProtection="1">
      <alignment vertical="center"/>
    </xf>
    <xf numFmtId="0" fontId="102" fillId="0" borderId="151" xfId="0" applyFont="1" applyBorder="1" applyAlignment="1" applyProtection="1">
      <alignment horizontal="center" vertical="center"/>
    </xf>
    <xf numFmtId="0" fontId="102" fillId="0" borderId="154" xfId="0" applyFont="1" applyBorder="1" applyAlignment="1" applyProtection="1">
      <alignment vertical="center"/>
    </xf>
    <xf numFmtId="0" fontId="96" fillId="0" borderId="0" xfId="0" applyFont="1" applyAlignment="1" applyProtection="1">
      <alignment horizontal="right"/>
    </xf>
    <xf numFmtId="0" fontId="96" fillId="0" borderId="0" xfId="0" applyFont="1" applyAlignment="1" applyProtection="1">
      <alignment horizontal="left" vertical="center" wrapText="1"/>
    </xf>
    <xf numFmtId="0" fontId="98" fillId="0" borderId="0" xfId="0" applyFont="1" applyProtection="1"/>
    <xf numFmtId="0" fontId="105" fillId="0" borderId="0" xfId="0" applyFont="1" applyProtection="1"/>
    <xf numFmtId="0" fontId="102" fillId="0" borderId="0" xfId="0" applyFont="1" applyProtection="1"/>
    <xf numFmtId="0" fontId="106" fillId="0" borderId="0" xfId="0" applyFont="1" applyProtection="1"/>
    <xf numFmtId="0" fontId="98" fillId="0" borderId="2" xfId="0" applyFont="1" applyBorder="1" applyProtection="1"/>
    <xf numFmtId="0" fontId="98" fillId="0" borderId="7" xfId="0" applyFont="1" applyBorder="1" applyProtection="1"/>
    <xf numFmtId="0" fontId="98" fillId="0" borderId="31" xfId="0" applyFont="1" applyBorder="1" applyProtection="1"/>
    <xf numFmtId="0" fontId="98" fillId="0" borderId="34" xfId="0" applyFont="1" applyBorder="1" applyProtection="1"/>
    <xf numFmtId="0" fontId="108" fillId="0" borderId="0" xfId="0" applyFont="1" applyAlignment="1" applyProtection="1">
      <alignment horizontal="center" vertical="center"/>
    </xf>
    <xf numFmtId="0" fontId="0" fillId="0" borderId="0" xfId="0" applyAlignment="1" applyProtection="1">
      <alignment vertical="center"/>
    </xf>
    <xf numFmtId="0" fontId="96" fillId="0" borderId="0" xfId="0" applyFont="1" applyAlignment="1" applyProtection="1">
      <alignment horizontal="center" vertical="center"/>
    </xf>
    <xf numFmtId="0" fontId="102" fillId="0" borderId="0" xfId="0" applyFont="1" applyAlignment="1" applyProtection="1">
      <alignment horizontal="left" vertical="top"/>
    </xf>
    <xf numFmtId="0" fontId="98" fillId="0" borderId="0" xfId="0" applyFont="1" applyAlignment="1" applyProtection="1">
      <alignment horizontal="right" vertical="top"/>
    </xf>
    <xf numFmtId="0" fontId="98" fillId="0" borderId="1" xfId="0" applyFont="1" applyBorder="1" applyAlignment="1" applyProtection="1">
      <alignment horizontal="center" vertical="center"/>
    </xf>
    <xf numFmtId="0" fontId="98" fillId="0" borderId="2" xfId="0" applyFont="1" applyBorder="1" applyAlignment="1" applyProtection="1">
      <alignment horizontal="center" vertical="center"/>
    </xf>
    <xf numFmtId="0" fontId="98" fillId="0" borderId="101" xfId="0" applyFont="1" applyBorder="1" applyAlignment="1" applyProtection="1">
      <alignment horizontal="center" vertical="center"/>
    </xf>
    <xf numFmtId="0" fontId="98" fillId="0" borderId="0" xfId="0" applyFont="1" applyAlignment="1" applyProtection="1">
      <alignment vertical="center"/>
    </xf>
    <xf numFmtId="0" fontId="96" fillId="0" borderId="0" xfId="0" applyFont="1" applyAlignment="1" applyProtection="1">
      <alignment horizontal="right" vertical="top"/>
    </xf>
    <xf numFmtId="0" fontId="96" fillId="0" borderId="0" xfId="0" applyFont="1" applyAlignment="1" applyProtection="1">
      <alignment horizontal="left"/>
    </xf>
    <xf numFmtId="0" fontId="96" fillId="0" borderId="0" xfId="0" applyFont="1" applyAlignment="1" applyProtection="1">
      <alignment horizontal="left" vertical="top"/>
    </xf>
    <xf numFmtId="0" fontId="102" fillId="0" borderId="0" xfId="0" applyFont="1" applyAlignment="1" applyProtection="1">
      <alignment vertical="top"/>
    </xf>
    <xf numFmtId="0" fontId="95" fillId="0" borderId="46" xfId="0" applyFont="1" applyBorder="1" applyAlignment="1" applyProtection="1">
      <alignment vertical="center"/>
    </xf>
    <xf numFmtId="0" fontId="21" fillId="0" borderId="0" xfId="0" applyFont="1" applyAlignment="1">
      <alignment horizontal="left"/>
    </xf>
    <xf numFmtId="0" fontId="21" fillId="0" borderId="0" xfId="0" applyFont="1"/>
    <xf numFmtId="0" fontId="21" fillId="0" borderId="2" xfId="0" applyFont="1" applyBorder="1" applyAlignment="1" applyProtection="1">
      <alignment vertical="center" wrapText="1"/>
      <protection locked="0"/>
    </xf>
    <xf numFmtId="0" fontId="22" fillId="0" borderId="16" xfId="0" applyFont="1" applyBorder="1" applyAlignment="1" applyProtection="1">
      <alignment horizontal="left" vertical="center" wrapText="1"/>
      <protection locked="0"/>
    </xf>
    <xf numFmtId="0" fontId="22" fillId="0" borderId="0" xfId="0" applyFont="1" applyAlignment="1">
      <alignment vertical="center" wrapText="1"/>
    </xf>
    <xf numFmtId="0" fontId="22" fillId="0" borderId="0" xfId="0" applyFont="1" applyAlignment="1">
      <alignment vertical="top"/>
    </xf>
    <xf numFmtId="0" fontId="40" fillId="0" borderId="104" xfId="0" applyFont="1" applyBorder="1" applyAlignment="1">
      <alignment vertical="center"/>
    </xf>
    <xf numFmtId="0" fontId="40" fillId="0" borderId="52" xfId="0" applyFont="1" applyBorder="1" applyAlignment="1">
      <alignment horizontal="center" vertical="center"/>
    </xf>
    <xf numFmtId="0" fontId="40" fillId="0" borderId="0" xfId="0" applyFont="1" applyAlignment="1">
      <alignment horizontal="left" vertical="center"/>
    </xf>
    <xf numFmtId="0" fontId="41" fillId="0" borderId="52" xfId="0" applyFont="1" applyBorder="1" applyAlignment="1">
      <alignment vertical="center"/>
    </xf>
    <xf numFmtId="0" fontId="40" fillId="0" borderId="52" xfId="0" applyFont="1" applyBorder="1" applyAlignment="1">
      <alignment horizontal="left" vertical="center"/>
    </xf>
    <xf numFmtId="0" fontId="40" fillId="0" borderId="0" xfId="0" applyFont="1" applyAlignment="1">
      <alignment vertical="center"/>
    </xf>
    <xf numFmtId="0" fontId="118" fillId="0" borderId="52" xfId="0" applyFont="1" applyBorder="1" applyAlignment="1">
      <alignment horizontal="left" vertical="center" wrapText="1"/>
    </xf>
    <xf numFmtId="0" fontId="118" fillId="0" borderId="52" xfId="0" applyFont="1" applyBorder="1" applyAlignment="1">
      <alignment vertical="center" wrapText="1"/>
    </xf>
    <xf numFmtId="0" fontId="144" fillId="0" borderId="2" xfId="0" applyFont="1" applyBorder="1" applyAlignment="1">
      <alignment vertical="center"/>
    </xf>
    <xf numFmtId="0" fontId="61" fillId="0" borderId="4" xfId="0" applyFont="1" applyBorder="1" applyAlignment="1">
      <alignment horizontal="center" vertical="center"/>
    </xf>
    <xf numFmtId="0" fontId="21" fillId="0" borderId="0" xfId="0" applyFont="1" applyAlignment="1" applyProtection="1">
      <alignment vertical="center" wrapText="1"/>
      <protection locked="0"/>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21" fillId="0" borderId="14" xfId="0" applyFont="1" applyBorder="1" applyAlignment="1" applyProtection="1">
      <alignment horizontal="center" vertical="center"/>
      <protection locked="0"/>
    </xf>
    <xf numFmtId="0" fontId="22" fillId="0" borderId="4" xfId="0" applyFont="1" applyBorder="1" applyAlignment="1" applyProtection="1">
      <alignment horizontal="right" vertical="center" wrapText="1"/>
      <protection locked="0"/>
    </xf>
    <xf numFmtId="0" fontId="21" fillId="0" borderId="2" xfId="0" applyFont="1" applyBorder="1" applyAlignment="1" applyProtection="1">
      <alignment horizontal="right" vertical="center"/>
      <protection locked="0"/>
    </xf>
    <xf numFmtId="0" fontId="21" fillId="0" borderId="2" xfId="0" applyFont="1" applyBorder="1" applyAlignment="1" applyProtection="1">
      <alignment horizontal="left"/>
      <protection locked="0"/>
    </xf>
    <xf numFmtId="0" fontId="22" fillId="0" borderId="58" xfId="0" applyFont="1" applyBorder="1" applyAlignment="1" applyProtection="1">
      <alignment horizontal="left" vertical="center" wrapText="1"/>
      <protection locked="0"/>
    </xf>
    <xf numFmtId="0" fontId="21" fillId="2" borderId="0" xfId="0" applyFont="1" applyFill="1" applyProtection="1">
      <protection hidden="1"/>
    </xf>
    <xf numFmtId="0" fontId="67" fillId="10" borderId="0" xfId="0" applyFont="1" applyFill="1" applyProtection="1"/>
    <xf numFmtId="0" fontId="20" fillId="10" borderId="0" xfId="0" applyFont="1" applyFill="1" applyProtection="1"/>
    <xf numFmtId="0" fontId="53" fillId="0" borderId="0" xfId="0" applyFont="1" applyAlignment="1">
      <alignment horizontal="center"/>
    </xf>
    <xf numFmtId="0" fontId="54" fillId="0" borderId="0" xfId="0" applyFont="1" applyAlignment="1">
      <alignment horizontal="right"/>
    </xf>
    <xf numFmtId="177" fontId="40" fillId="0" borderId="71" xfId="0" applyNumberFormat="1" applyFont="1" applyBorder="1" applyAlignment="1" applyProtection="1">
      <alignment horizontal="center" vertical="center"/>
      <protection locked="0"/>
    </xf>
    <xf numFmtId="177" fontId="40" fillId="0" borderId="71" xfId="0" applyNumberFormat="1" applyFont="1" applyBorder="1" applyAlignment="1" applyProtection="1">
      <alignment vertical="center"/>
      <protection locked="0"/>
    </xf>
    <xf numFmtId="177" fontId="40" fillId="0" borderId="52" xfId="0" applyNumberFormat="1" applyFont="1" applyBorder="1" applyAlignment="1" applyProtection="1">
      <alignment vertical="center"/>
      <protection locked="0"/>
    </xf>
    <xf numFmtId="177" fontId="40" fillId="0" borderId="52" xfId="0" applyNumberFormat="1" applyFont="1" applyBorder="1" applyAlignment="1" applyProtection="1">
      <alignment horizontal="center" vertical="center"/>
      <protection locked="0"/>
    </xf>
    <xf numFmtId="0" fontId="61" fillId="0" borderId="101" xfId="0" applyFont="1" applyBorder="1" applyAlignment="1">
      <alignment horizontal="left" vertical="center"/>
    </xf>
    <xf numFmtId="0" fontId="61" fillId="0" borderId="170" xfId="0" applyFont="1" applyBorder="1" applyAlignment="1">
      <alignment horizontal="left" vertical="center"/>
    </xf>
    <xf numFmtId="0" fontId="0" fillId="0" borderId="101" xfId="0" applyBorder="1" applyAlignment="1">
      <alignment vertical="center"/>
    </xf>
    <xf numFmtId="0" fontId="21" fillId="0" borderId="0" xfId="0" applyFont="1" applyAlignment="1" applyProtection="1">
      <alignment horizontal="center" vertical="center"/>
    </xf>
    <xf numFmtId="0" fontId="21" fillId="0" borderId="12" xfId="0" applyFont="1" applyBorder="1" applyAlignment="1">
      <alignment horizontal="left" vertical="center" wrapText="1"/>
    </xf>
    <xf numFmtId="0" fontId="21" fillId="0" borderId="0" xfId="0" applyFont="1"/>
    <xf numFmtId="0" fontId="21" fillId="0" borderId="0" xfId="0" applyFont="1" applyBorder="1" applyAlignment="1">
      <alignment horizontal="left" vertical="center" wrapText="1"/>
    </xf>
    <xf numFmtId="0" fontId="22" fillId="0" borderId="0" xfId="0" applyFont="1" applyAlignment="1">
      <alignment vertical="top"/>
    </xf>
    <xf numFmtId="0" fontId="21" fillId="0" borderId="0" xfId="0" applyFont="1" applyBorder="1" applyAlignment="1">
      <alignment horizontal="left" vertical="center"/>
    </xf>
    <xf numFmtId="0" fontId="21" fillId="0" borderId="0" xfId="0" applyFont="1" applyBorder="1" applyAlignment="1">
      <alignment vertical="center" wrapText="1"/>
    </xf>
    <xf numFmtId="0" fontId="21" fillId="0" borderId="0" xfId="0" applyFont="1" applyBorder="1" applyAlignment="1" applyProtection="1">
      <alignment horizontal="left" vertical="center"/>
    </xf>
    <xf numFmtId="0" fontId="21" fillId="0" borderId="0" xfId="0" applyFont="1" applyBorder="1" applyAlignment="1" applyProtection="1">
      <alignment horizontal="left" vertical="center" wrapText="1"/>
      <protection locked="0"/>
    </xf>
    <xf numFmtId="0" fontId="21" fillId="0" borderId="12" xfId="0" applyFont="1" applyBorder="1" applyAlignment="1">
      <alignment vertical="top" wrapText="1"/>
    </xf>
    <xf numFmtId="0" fontId="21" fillId="0" borderId="58" xfId="0" applyFont="1" applyBorder="1" applyAlignment="1" applyProtection="1">
      <alignment horizontal="left" vertical="center" wrapText="1"/>
    </xf>
    <xf numFmtId="0" fontId="21" fillId="0" borderId="57" xfId="0" applyFont="1" applyBorder="1" applyAlignment="1">
      <alignment horizontal="left" vertical="center"/>
    </xf>
    <xf numFmtId="0" fontId="21" fillId="0" borderId="57" xfId="0" applyFont="1" applyBorder="1" applyAlignment="1">
      <alignment horizontal="left" vertical="center" wrapText="1"/>
    </xf>
    <xf numFmtId="0" fontId="21" fillId="0" borderId="57" xfId="0" applyFont="1" applyBorder="1" applyAlignment="1">
      <alignment vertical="center" wrapText="1"/>
    </xf>
    <xf numFmtId="0" fontId="21" fillId="0" borderId="57" xfId="0" applyFont="1" applyBorder="1" applyAlignment="1" applyProtection="1">
      <alignment horizontal="left" vertical="center"/>
    </xf>
    <xf numFmtId="0" fontId="21" fillId="0" borderId="56" xfId="0" applyFont="1" applyBorder="1" applyAlignment="1">
      <alignment horizontal="left" vertical="center" wrapText="1"/>
    </xf>
    <xf numFmtId="0" fontId="21" fillId="0" borderId="57" xfId="0" applyFont="1" applyBorder="1" applyAlignment="1" applyProtection="1">
      <alignment horizontal="left" vertical="center" wrapText="1"/>
      <protection locked="0"/>
    </xf>
    <xf numFmtId="0" fontId="21" fillId="0" borderId="56" xfId="0" applyFont="1" applyBorder="1" applyAlignment="1">
      <alignment vertical="top" wrapText="1"/>
    </xf>
    <xf numFmtId="0" fontId="22" fillId="0" borderId="3" xfId="0" applyFont="1" applyBorder="1" applyAlignment="1" applyProtection="1">
      <alignment horizontal="left" vertical="center" wrapText="1"/>
    </xf>
    <xf numFmtId="0" fontId="22" fillId="0" borderId="4" xfId="0" applyFont="1" applyBorder="1" applyAlignment="1" applyProtection="1">
      <alignment horizontal="left" vertical="center" wrapText="1"/>
    </xf>
    <xf numFmtId="0" fontId="22" fillId="0" borderId="5" xfId="0" applyFont="1" applyBorder="1" applyAlignment="1" applyProtection="1">
      <alignment horizontal="left" vertical="center" wrapText="1"/>
    </xf>
    <xf numFmtId="0" fontId="21" fillId="0" borderId="0" xfId="0" applyFont="1" applyBorder="1" applyAlignment="1" applyProtection="1">
      <alignment horizontal="left" vertical="center" wrapText="1"/>
    </xf>
    <xf numFmtId="0" fontId="21" fillId="0" borderId="8" xfId="0" applyFont="1" applyBorder="1" applyAlignment="1" applyProtection="1">
      <alignment horizontal="left" vertical="center" wrapText="1"/>
      <protection locked="0"/>
    </xf>
    <xf numFmtId="0" fontId="21" fillId="0" borderId="0" xfId="0" applyFont="1" applyBorder="1" applyAlignment="1" applyProtection="1">
      <alignment horizontal="left" vertical="center"/>
      <protection locked="0"/>
    </xf>
    <xf numFmtId="0" fontId="60" fillId="0" borderId="0" xfId="0" applyFont="1" applyAlignment="1">
      <alignment vertical="center" wrapText="1"/>
    </xf>
    <xf numFmtId="0" fontId="40" fillId="0" borderId="0" xfId="0" applyFont="1" applyAlignment="1">
      <alignment vertical="center" wrapText="1"/>
    </xf>
    <xf numFmtId="0" fontId="40" fillId="0" borderId="0" xfId="0" applyFont="1" applyAlignment="1">
      <alignment vertical="center"/>
    </xf>
    <xf numFmtId="177" fontId="40" fillId="0" borderId="71" xfId="0" applyNumberFormat="1" applyFont="1" applyBorder="1" applyAlignment="1" applyProtection="1">
      <alignment horizontal="center" vertical="center"/>
      <protection locked="0"/>
    </xf>
    <xf numFmtId="0" fontId="67" fillId="2" borderId="0" xfId="0" applyFont="1" applyFill="1" applyProtection="1">
      <protection hidden="1"/>
    </xf>
    <xf numFmtId="0" fontId="67" fillId="2" borderId="0" xfId="0" applyFont="1" applyFill="1" applyProtection="1"/>
    <xf numFmtId="0" fontId="82" fillId="0" borderId="0" xfId="0" applyFont="1" applyAlignment="1" applyProtection="1">
      <alignment vertical="center"/>
      <protection hidden="1"/>
    </xf>
    <xf numFmtId="0" fontId="82" fillId="0" borderId="0" xfId="0" applyFont="1" applyAlignment="1" applyProtection="1">
      <alignment vertical="center"/>
    </xf>
    <xf numFmtId="0" fontId="67" fillId="0" borderId="0" xfId="0" applyFont="1" applyAlignment="1" applyProtection="1">
      <alignment horizontal="center" vertical="center"/>
    </xf>
    <xf numFmtId="0" fontId="68" fillId="0" borderId="0" xfId="0" applyFont="1" applyAlignment="1" applyProtection="1">
      <alignment vertical="top"/>
    </xf>
    <xf numFmtId="0" fontId="69" fillId="0" borderId="0" xfId="0" applyFont="1" applyAlignment="1" applyProtection="1">
      <alignment vertical="top"/>
    </xf>
    <xf numFmtId="0" fontId="69" fillId="0" borderId="0" xfId="0" applyFont="1" applyAlignment="1" applyProtection="1">
      <alignment vertical="center"/>
    </xf>
    <xf numFmtId="0" fontId="40" fillId="0" borderId="0" xfId="0" applyFont="1" applyAlignment="1">
      <alignment vertical="center"/>
    </xf>
    <xf numFmtId="0" fontId="40" fillId="7" borderId="0" xfId="0" applyFont="1" applyFill="1" applyAlignment="1">
      <alignment vertical="center"/>
    </xf>
    <xf numFmtId="0" fontId="40" fillId="0" borderId="0" xfId="0" applyFont="1" applyAlignment="1" applyProtection="1">
      <alignment vertical="center"/>
    </xf>
    <xf numFmtId="0" fontId="40" fillId="0" borderId="0" xfId="0" applyFont="1" applyAlignment="1" applyProtection="1">
      <alignment vertical="center" wrapText="1"/>
    </xf>
    <xf numFmtId="57" fontId="40" fillId="0" borderId="0" xfId="0" applyNumberFormat="1" applyFont="1" applyAlignment="1" applyProtection="1">
      <alignment vertical="center"/>
    </xf>
    <xf numFmtId="179" fontId="40" fillId="0" borderId="0" xfId="0" applyNumberFormat="1" applyFont="1" applyAlignment="1" applyProtection="1">
      <alignment vertical="center"/>
    </xf>
    <xf numFmtId="180" fontId="40" fillId="0" borderId="0" xfId="0" applyNumberFormat="1" applyFont="1" applyAlignment="1" applyProtection="1">
      <alignment vertical="center"/>
    </xf>
    <xf numFmtId="0" fontId="41" fillId="0" borderId="8" xfId="0" applyFont="1" applyBorder="1" applyAlignment="1" applyProtection="1">
      <alignment vertical="center" wrapText="1"/>
      <protection locked="0"/>
    </xf>
    <xf numFmtId="0" fontId="41" fillId="0" borderId="8" xfId="0" applyFont="1" applyBorder="1" applyAlignment="1" applyProtection="1">
      <alignment horizontal="left" vertical="center" wrapText="1"/>
      <protection locked="0"/>
    </xf>
    <xf numFmtId="0" fontId="41" fillId="0" borderId="0" xfId="0" applyFont="1" applyAlignment="1" applyProtection="1">
      <alignment vertical="center" wrapText="1"/>
      <protection locked="0"/>
    </xf>
    <xf numFmtId="57" fontId="127" fillId="0" borderId="0" xfId="0" applyNumberFormat="1" applyFont="1" applyAlignment="1" applyProtection="1">
      <alignment vertical="center"/>
    </xf>
    <xf numFmtId="0" fontId="127" fillId="0" borderId="0" xfId="0" applyNumberFormat="1" applyFont="1" applyAlignment="1" applyProtection="1">
      <alignment vertical="center"/>
    </xf>
    <xf numFmtId="57" fontId="127" fillId="0" borderId="0" xfId="0" applyNumberFormat="1" applyFont="1" applyAlignment="1" applyProtection="1">
      <alignment vertical="top"/>
    </xf>
    <xf numFmtId="0" fontId="127" fillId="0" borderId="0" xfId="0" applyNumberFormat="1" applyFont="1" applyAlignment="1" applyProtection="1">
      <alignment vertical="top"/>
    </xf>
    <xf numFmtId="185" fontId="40" fillId="0" borderId="0" xfId="0" applyNumberFormat="1" applyFont="1" applyAlignment="1" applyProtection="1">
      <alignment vertical="center"/>
    </xf>
    <xf numFmtId="0" fontId="53" fillId="0" borderId="0" xfId="0" applyNumberFormat="1" applyFont="1" applyAlignment="1" applyProtection="1">
      <alignment vertical="center"/>
    </xf>
    <xf numFmtId="180" fontId="146" fillId="0" borderId="0" xfId="0" applyNumberFormat="1" applyFont="1" applyAlignment="1" applyProtection="1">
      <alignment vertical="center"/>
    </xf>
    <xf numFmtId="0" fontId="42" fillId="0" borderId="0" xfId="0" applyFont="1" applyAlignment="1" applyProtection="1">
      <alignment vertical="center" wrapText="1"/>
    </xf>
    <xf numFmtId="0" fontId="53" fillId="0" borderId="0" xfId="0" applyFont="1" applyAlignment="1" applyProtection="1">
      <alignment vertical="center"/>
    </xf>
    <xf numFmtId="14" fontId="67" fillId="0" borderId="0" xfId="0" applyNumberFormat="1" applyFont="1" applyAlignment="1" applyProtection="1">
      <alignment vertical="center"/>
    </xf>
    <xf numFmtId="0" fontId="70" fillId="0" borderId="0" xfId="0" applyFont="1" applyAlignment="1" applyProtection="1">
      <alignment horizontal="right" wrapText="1"/>
    </xf>
    <xf numFmtId="14" fontId="67" fillId="0" borderId="0" xfId="0" applyNumberFormat="1" applyFont="1" applyProtection="1"/>
    <xf numFmtId="0" fontId="67" fillId="0" borderId="0" xfId="0" applyFont="1" applyAlignment="1" applyProtection="1">
      <alignment horizontal="right"/>
    </xf>
    <xf numFmtId="0" fontId="40" fillId="0" borderId="52" xfId="0" applyFont="1" applyBorder="1" applyAlignment="1">
      <alignment horizontal="center" vertical="center"/>
    </xf>
    <xf numFmtId="0" fontId="41" fillId="0" borderId="52" xfId="0" applyFont="1" applyBorder="1" applyAlignment="1">
      <alignment vertical="center"/>
    </xf>
    <xf numFmtId="38" fontId="40" fillId="0" borderId="52" xfId="0" applyNumberFormat="1" applyFont="1" applyBorder="1" applyAlignment="1">
      <alignment horizontal="center" vertical="center"/>
    </xf>
    <xf numFmtId="0" fontId="147" fillId="7" borderId="0" xfId="0" applyFont="1" applyFill="1" applyAlignment="1">
      <alignment horizontal="center" vertical="center"/>
    </xf>
    <xf numFmtId="0" fontId="147" fillId="7" borderId="0" xfId="0" applyFont="1" applyFill="1" applyAlignment="1" applyProtection="1">
      <alignment horizontal="center" vertical="center"/>
      <protection locked="0"/>
    </xf>
    <xf numFmtId="0" fontId="148" fillId="0" borderId="0" xfId="0" applyFont="1" applyAlignment="1" applyProtection="1">
      <alignment horizontal="center" vertical="center"/>
    </xf>
    <xf numFmtId="0" fontId="148" fillId="0" borderId="0" xfId="0" applyFont="1" applyAlignment="1">
      <alignment horizontal="center" vertical="center"/>
    </xf>
    <xf numFmtId="0" fontId="148" fillId="0" borderId="0" xfId="0" applyFont="1" applyAlignment="1" applyProtection="1">
      <alignment horizontal="center" vertical="center"/>
      <protection locked="0"/>
    </xf>
    <xf numFmtId="179" fontId="148" fillId="0" borderId="0" xfId="0" applyNumberFormat="1" applyFont="1" applyAlignment="1" applyProtection="1">
      <alignment horizontal="center" vertical="center"/>
    </xf>
    <xf numFmtId="57" fontId="148" fillId="0" borderId="0" xfId="0" applyNumberFormat="1" applyFont="1" applyAlignment="1" applyProtection="1">
      <alignment horizontal="center" vertical="center"/>
    </xf>
    <xf numFmtId="49" fontId="21" fillId="0" borderId="4" xfId="0" applyNumberFormat="1" applyFont="1" applyBorder="1" applyAlignment="1" applyProtection="1">
      <alignment horizontal="left" vertical="center" wrapText="1"/>
      <protection locked="0"/>
    </xf>
    <xf numFmtId="49" fontId="21" fillId="0" borderId="5" xfId="0" applyNumberFormat="1" applyFont="1" applyBorder="1" applyAlignment="1" applyProtection="1">
      <alignment horizontal="left" vertical="center" wrapText="1"/>
      <protection locked="0"/>
    </xf>
    <xf numFmtId="49" fontId="21" fillId="0" borderId="2" xfId="0" applyNumberFormat="1" applyFont="1" applyBorder="1" applyAlignment="1" applyProtection="1">
      <alignment horizontal="left" vertical="center" wrapText="1"/>
      <protection locked="0"/>
    </xf>
    <xf numFmtId="49" fontId="21" fillId="0" borderId="7" xfId="0" applyNumberFormat="1" applyFont="1" applyBorder="1" applyAlignment="1" applyProtection="1">
      <alignment horizontal="left" vertical="center" wrapText="1"/>
      <protection locked="0"/>
    </xf>
    <xf numFmtId="0" fontId="27" fillId="0" borderId="1" xfId="0" applyFont="1" applyBorder="1" applyAlignment="1">
      <alignment horizontal="center" vertical="center" shrinkToFit="1"/>
    </xf>
    <xf numFmtId="49" fontId="21" fillId="0" borderId="1" xfId="0" applyNumberFormat="1" applyFont="1" applyBorder="1" applyAlignment="1" applyProtection="1">
      <alignment horizontal="center" vertical="center"/>
      <protection locked="0"/>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1" fillId="0" borderId="5" xfId="0" applyFont="1" applyBorder="1" applyAlignment="1">
      <alignment horizontal="left" vertical="center" wrapText="1"/>
    </xf>
    <xf numFmtId="0" fontId="21" fillId="0" borderId="8" xfId="0" applyFont="1" applyBorder="1" applyAlignment="1">
      <alignment horizontal="left" vertical="center" wrapText="1"/>
    </xf>
    <xf numFmtId="0" fontId="21" fillId="0" borderId="0" xfId="0" applyFont="1" applyAlignment="1">
      <alignment horizontal="left" vertical="center" wrapText="1"/>
    </xf>
    <xf numFmtId="0" fontId="21" fillId="0" borderId="12" xfId="0" applyFont="1" applyBorder="1" applyAlignment="1">
      <alignment horizontal="left" vertical="center" wrapText="1"/>
    </xf>
    <xf numFmtId="0" fontId="21" fillId="0" borderId="6" xfId="0" applyFont="1" applyBorder="1" applyAlignment="1">
      <alignment horizontal="left" vertical="center" wrapText="1"/>
    </xf>
    <xf numFmtId="0" fontId="21" fillId="0" borderId="2" xfId="0" applyFont="1" applyBorder="1" applyAlignment="1">
      <alignment horizontal="left" vertical="center" wrapText="1"/>
    </xf>
    <xf numFmtId="0" fontId="21" fillId="0" borderId="7" xfId="0" applyFont="1" applyBorder="1" applyAlignment="1">
      <alignment horizontal="left" vertical="center" wrapText="1"/>
    </xf>
    <xf numFmtId="0" fontId="21" fillId="0" borderId="9" xfId="0" applyFont="1" applyBorder="1" applyAlignment="1">
      <alignment horizontal="center" vertical="center"/>
    </xf>
    <xf numFmtId="0" fontId="21" fillId="0" borderId="11" xfId="0" applyFont="1" applyBorder="1" applyAlignment="1">
      <alignment horizontal="center" vertical="center"/>
    </xf>
    <xf numFmtId="0" fontId="21" fillId="0" borderId="9" xfId="0" applyFont="1" applyBorder="1" applyAlignment="1" applyProtection="1">
      <alignment horizontal="left" vertical="center" wrapText="1" shrinkToFit="1"/>
      <protection locked="0"/>
    </xf>
    <xf numFmtId="0" fontId="21" fillId="0" borderId="10" xfId="0" applyFont="1" applyBorder="1" applyAlignment="1" applyProtection="1">
      <alignment horizontal="left" vertical="center" wrapText="1" shrinkToFit="1"/>
      <protection locked="0"/>
    </xf>
    <xf numFmtId="0" fontId="21" fillId="0" borderId="11" xfId="0" applyFont="1" applyBorder="1" applyAlignment="1" applyProtection="1">
      <alignment horizontal="left" vertical="center" wrapText="1" shrinkToFit="1"/>
      <protection locked="0"/>
    </xf>
    <xf numFmtId="0" fontId="21" fillId="0" borderId="3" xfId="0" applyFont="1" applyBorder="1" applyAlignment="1">
      <alignment horizontal="center"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7" fillId="0" borderId="16" xfId="0" applyFont="1" applyBorder="1" applyAlignment="1">
      <alignment horizontal="left" vertical="center"/>
    </xf>
    <xf numFmtId="0" fontId="27" fillId="0" borderId="18" xfId="0" applyFont="1" applyBorder="1" applyAlignment="1">
      <alignment horizontal="left" vertical="center"/>
    </xf>
    <xf numFmtId="0" fontId="21" fillId="0" borderId="18" xfId="0" applyFont="1" applyBorder="1" applyAlignment="1" applyProtection="1">
      <alignment vertical="center"/>
      <protection locked="0"/>
    </xf>
    <xf numFmtId="0" fontId="21" fillId="0" borderId="18" xfId="0" applyFont="1" applyBorder="1" applyProtection="1">
      <protection locked="0"/>
    </xf>
    <xf numFmtId="0" fontId="21" fillId="0" borderId="17" xfId="0" applyFont="1" applyBorder="1" applyProtection="1">
      <protection locked="0"/>
    </xf>
    <xf numFmtId="0" fontId="21" fillId="0" borderId="13" xfId="0" applyFont="1" applyBorder="1" applyAlignment="1" applyProtection="1">
      <alignment vertical="center" wrapText="1"/>
      <protection locked="0"/>
    </xf>
    <xf numFmtId="0" fontId="21" fillId="0" borderId="14" xfId="0" applyFont="1" applyBorder="1" applyAlignment="1" applyProtection="1">
      <alignment wrapText="1"/>
      <protection locked="0"/>
    </xf>
    <xf numFmtId="0" fontId="21" fillId="0" borderId="15" xfId="0" applyFont="1" applyBorder="1" applyAlignment="1" applyProtection="1">
      <alignment wrapText="1"/>
      <protection locked="0"/>
    </xf>
    <xf numFmtId="0" fontId="27" fillId="0" borderId="9" xfId="0" applyFont="1" applyBorder="1" applyAlignment="1">
      <alignment horizontal="center" vertical="center" shrinkToFit="1"/>
    </xf>
    <xf numFmtId="0" fontId="27" fillId="0" borderId="11" xfId="0" applyFont="1" applyBorder="1" applyAlignment="1">
      <alignment horizontal="center" vertical="center" shrinkToFit="1"/>
    </xf>
    <xf numFmtId="49" fontId="21" fillId="0" borderId="9" xfId="0" applyNumberFormat="1" applyFont="1" applyBorder="1" applyAlignment="1" applyProtection="1">
      <alignment horizontal="center" vertical="center"/>
      <protection locked="0"/>
    </xf>
    <xf numFmtId="49" fontId="21" fillId="0" borderId="10" xfId="0" applyNumberFormat="1" applyFont="1" applyBorder="1" applyAlignment="1" applyProtection="1">
      <alignment horizontal="center" vertical="center"/>
      <protection locked="0"/>
    </xf>
    <xf numFmtId="49" fontId="21" fillId="0" borderId="11" xfId="0" applyNumberFormat="1" applyFont="1" applyBorder="1" applyAlignment="1" applyProtection="1">
      <alignment horizontal="center" vertical="center"/>
      <protection locked="0"/>
    </xf>
    <xf numFmtId="0" fontId="27" fillId="0" borderId="3" xfId="0" applyFont="1" applyBorder="1" applyAlignment="1">
      <alignment horizontal="center" vertical="center"/>
    </xf>
    <xf numFmtId="0" fontId="27" fillId="0" borderId="5" xfId="0" applyFont="1" applyBorder="1" applyAlignment="1">
      <alignment horizontal="center" vertical="center"/>
    </xf>
    <xf numFmtId="0" fontId="27" fillId="0" borderId="6" xfId="0" applyFont="1" applyBorder="1" applyAlignment="1">
      <alignment horizontal="center" vertical="center"/>
    </xf>
    <xf numFmtId="0" fontId="27" fillId="0" borderId="7" xfId="0" applyFont="1" applyBorder="1" applyAlignment="1">
      <alignment horizontal="center" vertical="center"/>
    </xf>
    <xf numFmtId="0" fontId="21" fillId="0" borderId="10" xfId="0" applyFont="1" applyBorder="1" applyAlignment="1" applyProtection="1">
      <alignment horizontal="center" vertical="center"/>
      <protection locked="0"/>
    </xf>
    <xf numFmtId="0" fontId="21" fillId="0" borderId="10" xfId="0" applyFont="1" applyBorder="1" applyAlignment="1">
      <alignment vertical="center"/>
    </xf>
    <xf numFmtId="0" fontId="21" fillId="0" borderId="11" xfId="0" applyFont="1" applyBorder="1" applyAlignment="1">
      <alignment vertical="center"/>
    </xf>
    <xf numFmtId="0" fontId="21" fillId="0" borderId="9" xfId="0" applyFont="1"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87" fillId="0" borderId="10" xfId="0" applyNumberFormat="1" applyFont="1" applyBorder="1" applyAlignment="1">
      <alignment vertical="center" wrapText="1" shrinkToFit="1"/>
    </xf>
    <xf numFmtId="0" fontId="0" fillId="0" borderId="10" xfId="0" applyBorder="1" applyAlignment="1">
      <alignment vertical="center" wrapText="1" shrinkToFit="1"/>
    </xf>
    <xf numFmtId="0" fontId="0" fillId="0" borderId="11" xfId="0" applyBorder="1" applyAlignment="1">
      <alignment vertical="center" wrapText="1" shrinkToFit="1"/>
    </xf>
    <xf numFmtId="0" fontId="31" fillId="0" borderId="2" xfId="0" applyFont="1" applyBorder="1" applyAlignment="1">
      <alignment vertical="center"/>
    </xf>
    <xf numFmtId="0" fontId="31" fillId="0" borderId="2" xfId="0" applyFont="1" applyBorder="1"/>
    <xf numFmtId="0" fontId="21" fillId="0" borderId="1" xfId="0" applyFont="1" applyBorder="1" applyAlignment="1">
      <alignment horizontal="left" vertical="center" wrapText="1"/>
    </xf>
    <xf numFmtId="0" fontId="21" fillId="0" borderId="1" xfId="0" applyFont="1" applyBorder="1" applyAlignment="1">
      <alignment horizontal="left" vertical="center"/>
    </xf>
    <xf numFmtId="0" fontId="21" fillId="0" borderId="1" xfId="0" applyFont="1" applyBorder="1" applyAlignment="1">
      <alignment vertical="center"/>
    </xf>
    <xf numFmtId="0" fontId="21" fillId="0" borderId="10" xfId="0" applyFont="1" applyBorder="1" applyAlignment="1">
      <alignment horizontal="center" vertical="center"/>
    </xf>
    <xf numFmtId="0" fontId="21" fillId="0" borderId="0" xfId="0" applyFont="1" applyAlignment="1">
      <alignment horizontal="left"/>
    </xf>
    <xf numFmtId="0" fontId="21" fillId="0" borderId="0" xfId="0" applyFont="1" applyAlignment="1">
      <alignment horizontal="center" vertical="center"/>
    </xf>
    <xf numFmtId="0" fontId="21" fillId="0" borderId="0" xfId="0" applyFont="1"/>
    <xf numFmtId="0" fontId="31" fillId="0" borderId="0" xfId="0" applyFont="1"/>
    <xf numFmtId="38" fontId="33" fillId="0" borderId="2" xfId="0" applyNumberFormat="1" applyFont="1" applyBorder="1" applyAlignment="1">
      <alignment horizontal="right" shrinkToFit="1"/>
    </xf>
    <xf numFmtId="0" fontId="33" fillId="0" borderId="2" xfId="0" applyFont="1" applyBorder="1" applyAlignment="1">
      <alignment horizontal="right" shrinkToFit="1"/>
    </xf>
    <xf numFmtId="0" fontId="22" fillId="0" borderId="0" xfId="0" applyFont="1" applyAlignment="1">
      <alignment horizontal="center"/>
    </xf>
    <xf numFmtId="38" fontId="22" fillId="0" borderId="0" xfId="6" applyFont="1" applyFill="1" applyBorder="1" applyAlignment="1" applyProtection="1">
      <alignment horizontal="right"/>
      <protection locked="0"/>
    </xf>
    <xf numFmtId="38" fontId="22" fillId="0" borderId="0" xfId="6" applyFont="1" applyFill="1" applyBorder="1" applyAlignment="1" applyProtection="1">
      <alignment horizontal="right"/>
    </xf>
    <xf numFmtId="0" fontId="21" fillId="0" borderId="0" xfId="0" applyFont="1" applyAlignment="1">
      <alignment vertical="center"/>
    </xf>
    <xf numFmtId="0" fontId="21" fillId="0" borderId="0" xfId="0" applyFont="1" applyAlignment="1" applyProtection="1">
      <alignment horizontal="left" vertical="center"/>
      <protection locked="0"/>
    </xf>
    <xf numFmtId="0" fontId="23" fillId="0" borderId="0" xfId="0" applyFont="1" applyAlignment="1">
      <alignment horizontal="left" vertical="top" wrapText="1"/>
    </xf>
    <xf numFmtId="0" fontId="21" fillId="0" borderId="0" xfId="0" applyFont="1" applyAlignment="1" applyProtection="1">
      <alignment horizontal="left" vertical="top" wrapText="1"/>
      <protection locked="0"/>
    </xf>
    <xf numFmtId="49" fontId="21" fillId="0" borderId="0" xfId="0" applyNumberFormat="1" applyFont="1" applyAlignment="1" applyProtection="1">
      <alignment horizontal="left" vertical="center" wrapText="1" shrinkToFit="1"/>
      <protection locked="0"/>
    </xf>
    <xf numFmtId="0" fontId="21" fillId="0" borderId="0" xfId="0" applyFont="1" applyAlignment="1">
      <alignment horizontal="left" vertical="center"/>
    </xf>
    <xf numFmtId="0" fontId="22" fillId="0" borderId="0" xfId="0" applyFont="1" applyAlignment="1" applyProtection="1">
      <alignment horizontal="left" vertical="center" wrapText="1"/>
      <protection locked="0"/>
    </xf>
    <xf numFmtId="0" fontId="28" fillId="0" borderId="0" xfId="0" applyFont="1" applyAlignment="1">
      <alignment horizontal="center" vertical="center"/>
    </xf>
    <xf numFmtId="0" fontId="27" fillId="0" borderId="0" xfId="0" applyFont="1" applyAlignment="1">
      <alignment horizontal="right" shrinkToFit="1"/>
    </xf>
    <xf numFmtId="0" fontId="21" fillId="0" borderId="0" xfId="0" applyFont="1" applyAlignment="1">
      <alignment horizontal="right" vertical="center"/>
    </xf>
    <xf numFmtId="0" fontId="23" fillId="0" borderId="0" xfId="0" applyFont="1" applyAlignment="1">
      <alignment vertical="top" wrapText="1"/>
    </xf>
    <xf numFmtId="0" fontId="23" fillId="0" borderId="0" xfId="0" applyFont="1" applyAlignment="1">
      <alignment vertical="top"/>
    </xf>
    <xf numFmtId="0" fontId="34" fillId="0" borderId="38" xfId="0" applyFont="1" applyBorder="1" applyAlignment="1">
      <alignment horizontal="left" vertical="center" wrapText="1"/>
    </xf>
    <xf numFmtId="0" fontId="0" fillId="0" borderId="38" xfId="0" applyFont="1" applyBorder="1" applyAlignment="1">
      <alignment horizontal="left" vertical="center"/>
    </xf>
    <xf numFmtId="0" fontId="21" fillId="0" borderId="141" xfId="0" applyFont="1" applyBorder="1" applyAlignment="1">
      <alignment horizontal="center" vertical="center" wrapText="1"/>
    </xf>
    <xf numFmtId="0" fontId="21" fillId="0" borderId="11" xfId="0" applyFont="1" applyBorder="1" applyAlignment="1">
      <alignment horizontal="center" vertical="center" wrapText="1"/>
    </xf>
    <xf numFmtId="0" fontId="39" fillId="0" borderId="0" xfId="0" applyFont="1" applyBorder="1" applyAlignment="1">
      <alignment horizontal="center" vertical="center" wrapText="1"/>
    </xf>
    <xf numFmtId="0" fontId="39" fillId="0" borderId="31"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30" xfId="0" applyFont="1" applyBorder="1" applyAlignment="1">
      <alignment horizontal="center" vertical="center" wrapText="1"/>
    </xf>
    <xf numFmtId="0" fontId="0" fillId="0" borderId="2" xfId="0" applyBorder="1" applyAlignment="1">
      <alignment horizontal="center" vertical="center"/>
    </xf>
    <xf numFmtId="0" fontId="22" fillId="0" borderId="6" xfId="0" applyFont="1" applyBorder="1" applyAlignment="1">
      <alignment horizontal="center" vertical="center" wrapText="1"/>
    </xf>
    <xf numFmtId="0" fontId="22" fillId="0" borderId="2" xfId="0" applyFont="1" applyBorder="1" applyAlignment="1">
      <alignment horizontal="center" vertical="center" wrapText="1"/>
    </xf>
    <xf numFmtId="0" fontId="59" fillId="0" borderId="2" xfId="0" applyFont="1" applyBorder="1" applyAlignment="1">
      <alignment horizontal="center" vertical="center" wrapText="1"/>
    </xf>
    <xf numFmtId="0" fontId="21" fillId="0" borderId="2" xfId="0" applyFont="1" applyBorder="1" applyAlignment="1">
      <alignment horizontal="center" vertical="center" wrapText="1"/>
    </xf>
    <xf numFmtId="0" fontId="0" fillId="0" borderId="2" xfId="0" applyBorder="1" applyAlignment="1">
      <alignment horizontal="center" vertical="center" wrapText="1"/>
    </xf>
    <xf numFmtId="0" fontId="21" fillId="0" borderId="0" xfId="0" applyFont="1" applyBorder="1" applyAlignment="1">
      <alignment horizontal="center" vertical="center"/>
    </xf>
    <xf numFmtId="0" fontId="21" fillId="0" borderId="31" xfId="0" applyFont="1" applyBorder="1" applyAlignment="1">
      <alignment horizontal="center" vertical="center"/>
    </xf>
    <xf numFmtId="0" fontId="21" fillId="0" borderId="37" xfId="0" applyFont="1" applyBorder="1" applyAlignment="1">
      <alignment horizontal="center" vertical="center"/>
    </xf>
    <xf numFmtId="0" fontId="21" fillId="0" borderId="32" xfId="0" applyFont="1" applyBorder="1" applyAlignment="1">
      <alignment horizontal="center" vertical="center"/>
    </xf>
    <xf numFmtId="0" fontId="20" fillId="0" borderId="0" xfId="0" applyFont="1" applyBorder="1" applyAlignment="1">
      <alignment horizontal="center" vertical="center"/>
    </xf>
    <xf numFmtId="0" fontId="20" fillId="0" borderId="31" xfId="0" applyFont="1" applyBorder="1" applyAlignment="1">
      <alignment horizontal="center" vertical="center"/>
    </xf>
    <xf numFmtId="0" fontId="22" fillId="0" borderId="0" xfId="0" applyFont="1" applyBorder="1" applyAlignment="1">
      <alignment horizontal="center" vertical="center" wrapText="1"/>
    </xf>
    <xf numFmtId="0" fontId="22" fillId="0" borderId="31" xfId="0" applyFont="1" applyBorder="1" applyAlignment="1">
      <alignment horizontal="center" vertical="center" wrapText="1"/>
    </xf>
    <xf numFmtId="0" fontId="21" fillId="0" borderId="71" xfId="0" applyFont="1" applyBorder="1" applyAlignment="1" applyProtection="1">
      <alignment horizontal="center" vertical="center"/>
      <protection locked="0"/>
    </xf>
    <xf numFmtId="0" fontId="21" fillId="0" borderId="31" xfId="0" applyFont="1" applyBorder="1" applyAlignment="1" applyProtection="1">
      <alignment horizontal="center" vertical="center"/>
      <protection locked="0"/>
    </xf>
    <xf numFmtId="0" fontId="21" fillId="0" borderId="0" xfId="0" applyFont="1" applyBorder="1" applyAlignment="1" applyProtection="1">
      <alignment horizontal="center" vertical="center"/>
      <protection locked="0"/>
    </xf>
    <xf numFmtId="0" fontId="21" fillId="0" borderId="38" xfId="0" applyFont="1" applyBorder="1" applyAlignment="1">
      <alignment horizontal="left" vertical="center" wrapText="1"/>
    </xf>
    <xf numFmtId="0" fontId="21" fillId="0" borderId="35" xfId="0" applyFont="1" applyBorder="1" applyAlignment="1">
      <alignment horizontal="left" vertical="center" wrapText="1"/>
    </xf>
    <xf numFmtId="0" fontId="21" fillId="0" borderId="34" xfId="0" applyFont="1" applyBorder="1" applyAlignment="1">
      <alignment horizontal="left" vertical="center" wrapText="1"/>
    </xf>
    <xf numFmtId="0" fontId="22" fillId="0" borderId="16" xfId="0" applyFont="1" applyBorder="1" applyAlignment="1">
      <alignment horizontal="right" vertical="center"/>
    </xf>
    <xf numFmtId="0" fontId="22" fillId="0" borderId="53" xfId="0" applyFont="1" applyBorder="1" applyAlignment="1">
      <alignment horizontal="right" vertical="center"/>
    </xf>
    <xf numFmtId="0" fontId="21" fillId="0" borderId="18" xfId="0" applyFont="1" applyBorder="1" applyAlignment="1" applyProtection="1">
      <alignment horizontal="center" vertical="center"/>
      <protection locked="0"/>
    </xf>
    <xf numFmtId="0" fontId="21" fillId="0" borderId="52" xfId="0" applyFont="1" applyBorder="1" applyAlignment="1" applyProtection="1">
      <alignment horizontal="center" vertical="center"/>
      <protection locked="0"/>
    </xf>
    <xf numFmtId="0" fontId="21" fillId="0" borderId="18" xfId="0" applyFont="1" applyBorder="1" applyAlignment="1">
      <alignment horizontal="center" vertical="center"/>
    </xf>
    <xf numFmtId="0" fontId="21" fillId="0" borderId="52" xfId="0" applyFont="1" applyBorder="1" applyAlignment="1">
      <alignment horizontal="center" vertical="center"/>
    </xf>
    <xf numFmtId="0" fontId="22" fillId="0" borderId="8" xfId="0" applyFont="1" applyBorder="1" applyAlignment="1">
      <alignment horizontal="right" vertical="center"/>
    </xf>
    <xf numFmtId="0" fontId="22" fillId="0" borderId="33" xfId="0" applyFont="1" applyBorder="1" applyAlignment="1">
      <alignment horizontal="right" vertical="center"/>
    </xf>
    <xf numFmtId="0" fontId="20" fillId="0" borderId="41" xfId="0" applyFont="1" applyBorder="1" applyAlignment="1">
      <alignment horizontal="center" vertical="center"/>
    </xf>
    <xf numFmtId="0" fontId="20" fillId="0" borderId="44" xfId="0" applyFont="1" applyBorder="1" applyAlignment="1">
      <alignment horizontal="center" vertical="center"/>
    </xf>
    <xf numFmtId="0" fontId="21" fillId="0" borderId="140" xfId="0" applyFont="1" applyBorder="1" applyAlignment="1">
      <alignment horizontal="center" vertical="center"/>
    </xf>
    <xf numFmtId="0" fontId="21" fillId="0" borderId="99" xfId="0" applyFont="1" applyBorder="1" applyAlignment="1">
      <alignment horizontal="center" vertical="center"/>
    </xf>
    <xf numFmtId="0" fontId="22" fillId="0" borderId="40"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39" fillId="0" borderId="40" xfId="0" applyFont="1" applyBorder="1" applyAlignment="1">
      <alignment horizontal="center" vertical="center" wrapText="1"/>
    </xf>
    <xf numFmtId="0" fontId="39" fillId="0" borderId="43" xfId="0" applyFont="1" applyBorder="1" applyAlignment="1">
      <alignment horizontal="center" vertical="center" wrapText="1"/>
    </xf>
    <xf numFmtId="0" fontId="22" fillId="0" borderId="40"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40" xfId="0" applyFont="1" applyBorder="1" applyAlignment="1">
      <alignment horizontal="right" vertical="center"/>
    </xf>
    <xf numFmtId="0" fontId="22" fillId="0" borderId="4" xfId="0" applyFont="1" applyBorder="1" applyAlignment="1">
      <alignment horizontal="right" vertical="center"/>
    </xf>
    <xf numFmtId="0" fontId="22" fillId="0" borderId="79" xfId="0" applyFont="1" applyBorder="1" applyAlignment="1">
      <alignment horizontal="right" vertical="center"/>
    </xf>
    <xf numFmtId="0" fontId="22" fillId="0" borderId="57" xfId="0" applyFont="1" applyBorder="1" applyAlignment="1">
      <alignment horizontal="right" vertical="center"/>
    </xf>
    <xf numFmtId="0" fontId="39" fillId="0" borderId="4" xfId="0" applyFont="1" applyBorder="1" applyAlignment="1">
      <alignment horizontal="center" vertical="center" wrapText="1"/>
    </xf>
    <xf numFmtId="0" fontId="39" fillId="0" borderId="2"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2" xfId="0" applyFont="1" applyBorder="1" applyAlignment="1">
      <alignment horizontal="center" vertical="center" wrapText="1"/>
    </xf>
    <xf numFmtId="0" fontId="21" fillId="0" borderId="4" xfId="0" applyFont="1" applyBorder="1" applyAlignment="1" applyProtection="1">
      <alignment horizontal="center" vertical="center"/>
      <protection locked="0"/>
    </xf>
    <xf numFmtId="0" fontId="21" fillId="0" borderId="2" xfId="0" applyFont="1" applyBorder="1" applyAlignment="1" applyProtection="1">
      <alignment horizontal="center" vertical="center"/>
      <protection locked="0"/>
    </xf>
    <xf numFmtId="0" fontId="21" fillId="0" borderId="4" xfId="0" applyFont="1" applyBorder="1" applyAlignment="1">
      <alignment horizontal="center" vertical="center"/>
    </xf>
    <xf numFmtId="0" fontId="21" fillId="0" borderId="2" xfId="0" applyFont="1" applyBorder="1" applyAlignment="1">
      <alignment horizontal="center" vertical="center"/>
    </xf>
    <xf numFmtId="0" fontId="22" fillId="0" borderId="3" xfId="0" applyFont="1" applyBorder="1" applyAlignment="1">
      <alignment horizontal="right" vertical="center"/>
    </xf>
    <xf numFmtId="0" fontId="22" fillId="0" borderId="6" xfId="0" applyFont="1" applyBorder="1" applyAlignment="1">
      <alignment horizontal="right" vertical="center"/>
    </xf>
    <xf numFmtId="0" fontId="22" fillId="0" borderId="4" xfId="0" applyFont="1" applyBorder="1" applyAlignment="1">
      <alignment horizontal="center" vertical="center"/>
    </xf>
    <xf numFmtId="0" fontId="22" fillId="0" borderId="2" xfId="0" applyFont="1" applyBorder="1" applyAlignment="1">
      <alignment horizontal="center" vertical="center"/>
    </xf>
    <xf numFmtId="0" fontId="38" fillId="0" borderId="8" xfId="0" applyFont="1" applyBorder="1" applyAlignment="1" applyProtection="1">
      <alignment vertical="center" wrapText="1"/>
      <protection locked="0"/>
    </xf>
    <xf numFmtId="0" fontId="37" fillId="0" borderId="0" xfId="0" applyFont="1" applyAlignment="1" applyProtection="1">
      <alignment vertical="center" wrapText="1"/>
      <protection locked="0"/>
    </xf>
    <xf numFmtId="0" fontId="0" fillId="0" borderId="0" xfId="0" applyAlignment="1" applyProtection="1">
      <alignment vertical="center"/>
      <protection locked="0"/>
    </xf>
    <xf numFmtId="0" fontId="0" fillId="0" borderId="12" xfId="0" applyBorder="1" applyAlignment="1" applyProtection="1">
      <alignment vertical="center"/>
      <protection locked="0"/>
    </xf>
    <xf numFmtId="0" fontId="21" fillId="0" borderId="8" xfId="0" applyFont="1"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23" fillId="0" borderId="14" xfId="0" applyFont="1" applyBorder="1" applyAlignment="1" applyProtection="1">
      <alignment horizontal="left" vertical="center" shrinkToFit="1"/>
      <protection locked="0"/>
    </xf>
    <xf numFmtId="0" fontId="21" fillId="0" borderId="9" xfId="0" applyFont="1" applyBorder="1" applyAlignment="1">
      <alignment horizontal="center" vertical="center" wrapText="1"/>
    </xf>
    <xf numFmtId="0" fontId="0" fillId="0" borderId="10" xfId="0" applyBorder="1" applyAlignment="1">
      <alignment horizontal="center" vertical="center"/>
    </xf>
    <xf numFmtId="0" fontId="38" fillId="0" borderId="9" xfId="0" applyFont="1" applyBorder="1" applyAlignment="1" applyProtection="1">
      <alignment horizontal="left" vertical="center"/>
      <protection locked="0"/>
    </xf>
    <xf numFmtId="0" fontId="38" fillId="0" borderId="10" xfId="0" applyFont="1" applyBorder="1" applyAlignment="1" applyProtection="1">
      <alignment horizontal="left" vertical="center"/>
      <protection locked="0"/>
    </xf>
    <xf numFmtId="0" fontId="38" fillId="0" borderId="11" xfId="0" applyFont="1" applyBorder="1" applyAlignment="1" applyProtection="1">
      <alignment horizontal="left" vertical="center"/>
      <protection locked="0"/>
    </xf>
    <xf numFmtId="0" fontId="21" fillId="0" borderId="3" xfId="0" applyFont="1" applyBorder="1" applyAlignment="1">
      <alignment horizontal="center" vertical="center" wrapText="1"/>
    </xf>
    <xf numFmtId="0" fontId="0" fillId="0" borderId="4" xfId="0" applyBorder="1" applyAlignment="1">
      <alignment horizontal="center" vertical="center"/>
    </xf>
    <xf numFmtId="0" fontId="38" fillId="0" borderId="3" xfId="0" applyFont="1" applyBorder="1" applyAlignment="1" applyProtection="1">
      <alignment horizontal="left" vertical="center"/>
      <protection locked="0"/>
    </xf>
    <xf numFmtId="0" fontId="38" fillId="0" borderId="4" xfId="0" applyFont="1" applyBorder="1" applyAlignment="1" applyProtection="1">
      <alignment horizontal="left" vertical="center"/>
      <protection locked="0"/>
    </xf>
    <xf numFmtId="0" fontId="38" fillId="0" borderId="5" xfId="0" applyFont="1" applyBorder="1" applyAlignment="1" applyProtection="1">
      <alignment horizontal="left" vertical="center"/>
      <protection locked="0"/>
    </xf>
    <xf numFmtId="0" fontId="21" fillId="0" borderId="121" xfId="0" applyFont="1" applyBorder="1" applyAlignment="1">
      <alignment horizontal="center" vertical="center" wrapText="1"/>
    </xf>
    <xf numFmtId="0" fontId="0" fillId="0" borderId="122" xfId="0" applyBorder="1" applyAlignment="1">
      <alignment horizontal="center" vertical="center" wrapText="1"/>
    </xf>
    <xf numFmtId="0" fontId="21" fillId="0" borderId="28" xfId="0" applyFont="1" applyBorder="1" applyAlignment="1">
      <alignment horizontal="center" vertical="center" wrapText="1"/>
    </xf>
    <xf numFmtId="0" fontId="0" fillId="0" borderId="29" xfId="0" applyBorder="1" applyAlignment="1">
      <alignment horizontal="center" vertical="center"/>
    </xf>
    <xf numFmtId="0" fontId="22" fillId="0" borderId="119" xfId="0" applyFont="1" applyBorder="1" applyAlignment="1">
      <alignment horizontal="center" vertical="center" wrapText="1"/>
    </xf>
    <xf numFmtId="0" fontId="22" fillId="0" borderId="118" xfId="0" applyFont="1" applyBorder="1" applyAlignment="1">
      <alignment horizontal="center" vertical="center" wrapText="1"/>
    </xf>
    <xf numFmtId="0" fontId="22" fillId="0" borderId="119" xfId="0" applyFont="1" applyBorder="1" applyAlignment="1">
      <alignment horizontal="center" vertical="center" wrapText="1" shrinkToFit="1"/>
    </xf>
    <xf numFmtId="0" fontId="22" fillId="0" borderId="118" xfId="0" applyFont="1" applyBorder="1" applyAlignment="1">
      <alignment horizontal="center" vertical="center" shrinkToFit="1"/>
    </xf>
    <xf numFmtId="0" fontId="36" fillId="0" borderId="119" xfId="0" applyFont="1" applyBorder="1" applyAlignment="1">
      <alignment horizontal="center" vertical="center" wrapText="1"/>
    </xf>
    <xf numFmtId="0" fontId="36" fillId="0" borderId="29" xfId="0" applyFont="1" applyBorder="1" applyAlignment="1">
      <alignment horizontal="center" vertical="center" wrapText="1"/>
    </xf>
    <xf numFmtId="0" fontId="36" fillId="0" borderId="120" xfId="0" applyFont="1" applyBorder="1" applyAlignment="1">
      <alignment horizontal="center" vertical="center" wrapText="1"/>
    </xf>
    <xf numFmtId="0" fontId="20" fillId="0" borderId="13" xfId="0" applyFont="1" applyBorder="1" applyAlignment="1">
      <alignment horizontal="right" vertical="center" shrinkToFit="1"/>
    </xf>
    <xf numFmtId="0" fontId="20" fillId="0" borderId="14" xfId="0" applyFont="1" applyBorder="1" applyAlignment="1">
      <alignment horizontal="right" vertical="center" shrinkToFit="1"/>
    </xf>
    <xf numFmtId="0" fontId="21" fillId="0" borderId="53" xfId="0" applyFont="1" applyBorder="1" applyAlignment="1" applyProtection="1">
      <alignment horizontal="left" vertical="center"/>
      <protection locked="0"/>
    </xf>
    <xf numFmtId="0" fontId="21" fillId="0" borderId="52" xfId="0" applyFont="1" applyBorder="1" applyAlignment="1" applyProtection="1">
      <alignment horizontal="left" vertical="center"/>
      <protection locked="0"/>
    </xf>
    <xf numFmtId="0" fontId="21" fillId="0" borderId="8" xfId="0" applyFont="1" applyBorder="1" applyAlignment="1">
      <alignment horizontal="center" vertical="center"/>
    </xf>
    <xf numFmtId="0" fontId="21" fillId="0" borderId="12" xfId="0" applyFont="1" applyBorder="1" applyAlignment="1">
      <alignment horizontal="center" vertical="center"/>
    </xf>
    <xf numFmtId="0" fontId="22" fillId="0" borderId="70" xfId="0" applyFont="1" applyBorder="1" applyAlignment="1">
      <alignment horizontal="right" vertical="center"/>
    </xf>
    <xf numFmtId="0" fontId="22" fillId="0" borderId="71" xfId="0" applyFont="1" applyBorder="1" applyAlignment="1">
      <alignment horizontal="right" vertical="center"/>
    </xf>
    <xf numFmtId="0" fontId="22" fillId="0" borderId="32" xfId="0" applyFont="1" applyBorder="1" applyAlignment="1">
      <alignment horizontal="right" vertical="center"/>
    </xf>
    <xf numFmtId="0" fontId="22" fillId="0" borderId="31" xfId="0" applyFont="1" applyBorder="1" applyAlignment="1">
      <alignment horizontal="right" vertical="center"/>
    </xf>
    <xf numFmtId="0" fontId="87" fillId="0" borderId="0" xfId="0" applyFont="1" applyAlignment="1">
      <alignment horizontal="right" vertical="top" shrinkToFit="1"/>
    </xf>
    <xf numFmtId="0" fontId="90" fillId="0" borderId="2" xfId="0" applyFont="1" applyBorder="1" applyAlignment="1">
      <alignment vertical="top"/>
    </xf>
    <xf numFmtId="0" fontId="0" fillId="0" borderId="8"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21" fillId="0" borderId="16" xfId="0" applyFont="1" applyBorder="1" applyAlignment="1">
      <alignment horizontal="center" vertical="center"/>
    </xf>
    <xf numFmtId="0" fontId="0" fillId="0" borderId="18" xfId="0" applyBorder="1" applyAlignment="1">
      <alignment horizontal="center" vertical="center"/>
    </xf>
    <xf numFmtId="0" fontId="0" fillId="0" borderId="17" xfId="0" applyBorder="1" applyAlignment="1">
      <alignment horizontal="center" vertical="center"/>
    </xf>
    <xf numFmtId="0" fontId="21" fillId="0" borderId="16" xfId="0" applyFont="1" applyBorder="1" applyAlignment="1" applyProtection="1">
      <alignment horizontal="left" vertical="center"/>
      <protection locked="0"/>
    </xf>
    <xf numFmtId="0" fontId="21" fillId="0" borderId="18" xfId="0" applyFont="1" applyBorder="1" applyAlignment="1" applyProtection="1">
      <alignment horizontal="left" vertical="center"/>
      <protection locked="0"/>
    </xf>
    <xf numFmtId="0" fontId="21" fillId="0" borderId="17" xfId="0" applyFont="1" applyBorder="1" applyAlignment="1" applyProtection="1">
      <alignment horizontal="left" vertical="center"/>
      <protection locked="0"/>
    </xf>
    <xf numFmtId="0" fontId="22"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12" xfId="0" applyFont="1" applyBorder="1" applyAlignment="1">
      <alignment horizontal="center" vertical="center" wrapText="1"/>
    </xf>
    <xf numFmtId="0" fontId="21" fillId="0" borderId="6" xfId="0" applyFont="1" applyBorder="1" applyAlignment="1">
      <alignment horizontal="center" vertical="center" wrapText="1"/>
    </xf>
    <xf numFmtId="0" fontId="39" fillId="0" borderId="13" xfId="0" applyFont="1" applyBorder="1" applyAlignment="1" applyProtection="1">
      <alignment horizontal="left" vertical="center"/>
      <protection locked="0"/>
    </xf>
    <xf numFmtId="0" fontId="39" fillId="0" borderId="14" xfId="0" applyFont="1" applyBorder="1" applyAlignment="1" applyProtection="1">
      <alignment horizontal="left" vertical="center"/>
      <protection locked="0"/>
    </xf>
    <xf numFmtId="0" fontId="0" fillId="0" borderId="5" xfId="0" applyBorder="1" applyAlignment="1">
      <alignment horizontal="center" vertical="center"/>
    </xf>
    <xf numFmtId="0" fontId="0" fillId="0" borderId="12" xfId="0" applyBorder="1" applyAlignment="1">
      <alignment horizontal="center" vertical="center"/>
    </xf>
    <xf numFmtId="0" fontId="22" fillId="0" borderId="51" xfId="0" applyFont="1" applyBorder="1" applyAlignment="1">
      <alignment horizontal="center" vertical="center"/>
    </xf>
    <xf numFmtId="0" fontId="21" fillId="0" borderId="51" xfId="0" applyFont="1" applyBorder="1" applyAlignment="1">
      <alignment horizontal="center" vertical="center"/>
    </xf>
    <xf numFmtId="0" fontId="20" fillId="0" borderId="16" xfId="0" applyFont="1" applyBorder="1" applyAlignment="1" applyProtection="1">
      <alignment vertical="center"/>
      <protection locked="0"/>
    </xf>
    <xf numFmtId="0" fontId="0" fillId="0" borderId="18" xfId="0" applyBorder="1" applyAlignment="1" applyProtection="1">
      <alignment vertical="center"/>
      <protection locked="0"/>
    </xf>
    <xf numFmtId="0" fontId="0" fillId="0" borderId="17" xfId="0" applyBorder="1" applyAlignment="1" applyProtection="1">
      <alignment vertical="center"/>
      <protection locked="0"/>
    </xf>
    <xf numFmtId="0" fontId="27" fillId="0" borderId="3"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12" xfId="0" applyFont="1" applyBorder="1" applyAlignment="1">
      <alignment horizontal="center" vertical="center" wrapText="1"/>
    </xf>
    <xf numFmtId="0" fontId="21" fillId="0" borderId="3" xfId="0" applyFont="1" applyBorder="1" applyAlignment="1" applyProtection="1">
      <alignment horizontal="center" vertical="center"/>
      <protection locked="0"/>
    </xf>
    <xf numFmtId="0" fontId="21" fillId="0" borderId="5" xfId="0" applyFont="1" applyBorder="1" applyAlignment="1" applyProtection="1">
      <alignment horizontal="center" vertical="center"/>
      <protection locked="0"/>
    </xf>
    <xf numFmtId="0" fontId="21" fillId="0" borderId="6" xfId="0" applyFont="1" applyBorder="1" applyAlignment="1" applyProtection="1">
      <alignment horizontal="center" vertical="center"/>
      <protection locked="0"/>
    </xf>
    <xf numFmtId="0" fontId="21" fillId="0" borderId="7" xfId="0" applyFont="1" applyBorder="1" applyAlignment="1" applyProtection="1">
      <alignment horizontal="center" vertical="center"/>
      <protection locked="0"/>
    </xf>
    <xf numFmtId="0" fontId="27" fillId="0" borderId="50" xfId="0" applyFont="1" applyBorder="1" applyAlignment="1">
      <alignment horizontal="center" vertical="center" wrapText="1"/>
    </xf>
    <xf numFmtId="0" fontId="27" fillId="0" borderId="50" xfId="0" applyFont="1" applyBorder="1" applyAlignment="1">
      <alignment horizontal="center" vertical="center"/>
    </xf>
    <xf numFmtId="0" fontId="22" fillId="0" borderId="9" xfId="0" applyFont="1" applyBorder="1" applyAlignment="1">
      <alignment horizontal="center" vertical="center"/>
    </xf>
    <xf numFmtId="0" fontId="21" fillId="0" borderId="10" xfId="0" applyFont="1" applyBorder="1" applyAlignment="1">
      <alignment horizontal="center" vertical="center" wrapText="1"/>
    </xf>
    <xf numFmtId="0" fontId="21" fillId="0" borderId="2" xfId="0" applyFont="1" applyBorder="1" applyAlignment="1">
      <alignment horizontal="left" vertical="center" shrinkToFit="1"/>
    </xf>
    <xf numFmtId="0" fontId="21" fillId="0" borderId="3" xfId="0" applyFont="1" applyBorder="1" applyAlignment="1">
      <alignment vertical="center" wrapText="1"/>
    </xf>
    <xf numFmtId="0" fontId="21" fillId="0" borderId="4" xfId="0" applyFont="1" applyBorder="1" applyAlignment="1">
      <alignment vertical="center" wrapText="1"/>
    </xf>
    <xf numFmtId="0" fontId="21" fillId="0" borderId="3" xfId="0" applyFont="1" applyBorder="1" applyAlignment="1" applyProtection="1">
      <alignment horizontal="left" vertical="center" wrapText="1"/>
      <protection locked="0"/>
    </xf>
    <xf numFmtId="0" fontId="21" fillId="0" borderId="4" xfId="0" applyFont="1" applyBorder="1" applyAlignment="1" applyProtection="1">
      <alignment horizontal="left" vertical="center" wrapText="1"/>
      <protection locked="0"/>
    </xf>
    <xf numFmtId="0" fontId="21" fillId="0" borderId="5" xfId="0" applyFont="1" applyBorder="1" applyAlignment="1" applyProtection="1">
      <alignment horizontal="left" vertical="center" wrapText="1"/>
      <protection locked="0"/>
    </xf>
    <xf numFmtId="0" fontId="21" fillId="0" borderId="53" xfId="0" applyFont="1" applyBorder="1" applyAlignment="1">
      <alignment vertical="center" wrapText="1"/>
    </xf>
    <xf numFmtId="0" fontId="21" fillId="0" borderId="52" xfId="0" applyFont="1" applyBorder="1" applyAlignment="1">
      <alignment vertical="center" wrapText="1"/>
    </xf>
    <xf numFmtId="0" fontId="21" fillId="0" borderId="53" xfId="0" applyFont="1" applyBorder="1" applyAlignment="1" applyProtection="1">
      <alignment vertical="center" wrapText="1"/>
      <protection locked="0"/>
    </xf>
    <xf numFmtId="0" fontId="21" fillId="0" borderId="52" xfId="0" applyFont="1" applyBorder="1" applyAlignment="1" applyProtection="1">
      <alignment vertical="center" wrapText="1"/>
      <protection locked="0"/>
    </xf>
    <xf numFmtId="0" fontId="21" fillId="0" borderId="61" xfId="0" applyFont="1" applyBorder="1" applyAlignment="1" applyProtection="1">
      <alignment vertical="center" wrapText="1"/>
      <protection locked="0"/>
    </xf>
    <xf numFmtId="0" fontId="21" fillId="0" borderId="6" xfId="0" applyFont="1" applyBorder="1" applyAlignment="1">
      <alignment vertical="center" wrapText="1"/>
    </xf>
    <xf numFmtId="0" fontId="21" fillId="0" borderId="2" xfId="0" applyFont="1" applyBorder="1" applyAlignment="1">
      <alignment vertical="center" wrapText="1"/>
    </xf>
    <xf numFmtId="0" fontId="21" fillId="0" borderId="6" xfId="0" applyFont="1" applyBorder="1" applyAlignment="1" applyProtection="1">
      <alignment vertical="center" wrapText="1"/>
      <protection locked="0"/>
    </xf>
    <xf numFmtId="0" fontId="21" fillId="0" borderId="2" xfId="0" applyFont="1" applyBorder="1" applyAlignment="1" applyProtection="1">
      <alignment vertical="center" wrapText="1"/>
      <protection locked="0"/>
    </xf>
    <xf numFmtId="0" fontId="21" fillId="0" borderId="7" xfId="0" applyFont="1" applyBorder="1" applyAlignment="1" applyProtection="1">
      <alignment vertical="center" wrapText="1"/>
      <protection locked="0"/>
    </xf>
    <xf numFmtId="0" fontId="23" fillId="0" borderId="0" xfId="0" applyFont="1" applyAlignment="1">
      <alignment horizontal="right" shrinkToFit="1"/>
    </xf>
    <xf numFmtId="0" fontId="36" fillId="0" borderId="0" xfId="0" applyFont="1" applyAlignment="1">
      <alignment horizontal="right" shrinkToFit="1"/>
    </xf>
    <xf numFmtId="0" fontId="23" fillId="0" borderId="0" xfId="0" applyFont="1" applyAlignment="1">
      <alignment horizontal="right" vertical="top"/>
    </xf>
    <xf numFmtId="0" fontId="27" fillId="0" borderId="2" xfId="0" applyFont="1" applyBorder="1" applyAlignment="1" applyProtection="1">
      <alignment horizontal="center" vertical="center" shrinkToFit="1"/>
      <protection locked="0"/>
    </xf>
    <xf numFmtId="0" fontId="22" fillId="0" borderId="13" xfId="0" applyFont="1" applyBorder="1" applyAlignment="1" applyProtection="1">
      <alignment horizontal="left" vertical="center" wrapText="1"/>
      <protection locked="0"/>
    </xf>
    <xf numFmtId="0" fontId="22" fillId="0" borderId="14" xfId="0" applyFont="1" applyBorder="1" applyAlignment="1" applyProtection="1">
      <alignment horizontal="left" vertical="center" wrapText="1"/>
      <protection locked="0"/>
    </xf>
    <xf numFmtId="0" fontId="22" fillId="0" borderId="15" xfId="0" applyFont="1" applyBorder="1" applyAlignment="1" applyProtection="1">
      <alignment horizontal="left" vertical="center" wrapText="1"/>
      <protection locked="0"/>
    </xf>
    <xf numFmtId="0" fontId="22" fillId="0" borderId="8" xfId="0" applyFont="1" applyBorder="1" applyAlignment="1">
      <alignment horizontal="center" vertical="center"/>
    </xf>
    <xf numFmtId="0" fontId="22" fillId="0" borderId="12" xfId="0" applyFont="1" applyBorder="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18" xfId="0" applyFont="1" applyBorder="1" applyAlignment="1">
      <alignment horizontal="left" vertical="center" wrapText="1"/>
    </xf>
    <xf numFmtId="0" fontId="0" fillId="0" borderId="18" xfId="0" applyBorder="1" applyAlignment="1">
      <alignment horizontal="left" vertical="center" wrapText="1"/>
    </xf>
    <xf numFmtId="0" fontId="0" fillId="0" borderId="17" xfId="0" applyBorder="1" applyAlignment="1">
      <alignment horizontal="left" vertical="center" wrapText="1"/>
    </xf>
    <xf numFmtId="0" fontId="21" fillId="0" borderId="0" xfId="10" applyFont="1" applyAlignment="1">
      <alignment vertical="center" wrapText="1"/>
    </xf>
    <xf numFmtId="0" fontId="22" fillId="0" borderId="9" xfId="0" applyFont="1" applyBorder="1" applyAlignment="1">
      <alignment horizontal="center" vertical="center" wrapText="1"/>
    </xf>
    <xf numFmtId="0" fontId="22" fillId="0" borderId="8" xfId="0" applyFont="1" applyBorder="1" applyAlignment="1">
      <alignment horizontal="left" wrapText="1"/>
    </xf>
    <xf numFmtId="0" fontId="22" fillId="0" borderId="0" xfId="0" applyFont="1" applyBorder="1" applyAlignment="1">
      <alignment horizontal="left" wrapText="1"/>
    </xf>
    <xf numFmtId="0" fontId="22" fillId="0" borderId="12" xfId="0" applyFont="1" applyBorder="1" applyAlignment="1">
      <alignment horizontal="left" wrapText="1"/>
    </xf>
    <xf numFmtId="0" fontId="22" fillId="0" borderId="55" xfId="0" applyFont="1" applyBorder="1" applyAlignment="1">
      <alignment horizontal="center" vertical="center" wrapText="1"/>
    </xf>
    <xf numFmtId="0" fontId="22" fillId="0" borderId="50"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22" fillId="0" borderId="18" xfId="0" applyFont="1" applyBorder="1" applyAlignment="1" applyProtection="1">
      <alignment horizontal="left" vertical="center" wrapText="1"/>
      <protection locked="0"/>
    </xf>
    <xf numFmtId="0" fontId="22" fillId="0" borderId="17" xfId="0" applyFont="1" applyBorder="1" applyAlignment="1" applyProtection="1">
      <alignment horizontal="left" vertical="center" wrapText="1"/>
      <protection locked="0"/>
    </xf>
    <xf numFmtId="0" fontId="22" fillId="0" borderId="16" xfId="0" applyFont="1" applyBorder="1" applyAlignment="1" applyProtection="1">
      <alignment horizontal="left" vertical="center" wrapText="1"/>
      <protection locked="0"/>
    </xf>
    <xf numFmtId="0" fontId="22" fillId="0" borderId="9" xfId="0" applyFont="1" applyBorder="1" applyAlignment="1" applyProtection="1">
      <alignment horizontal="left" vertical="center" wrapText="1"/>
      <protection locked="0"/>
    </xf>
    <xf numFmtId="0" fontId="22" fillId="0" borderId="10" xfId="0" applyFont="1" applyBorder="1" applyAlignment="1" applyProtection="1">
      <alignment horizontal="left" vertical="center" wrapText="1"/>
      <protection locked="0"/>
    </xf>
    <xf numFmtId="0" fontId="22" fillId="0" borderId="11" xfId="0" applyFont="1" applyBorder="1" applyAlignment="1" applyProtection="1">
      <alignment horizontal="left" vertical="center" wrapText="1"/>
      <protection locked="0"/>
    </xf>
    <xf numFmtId="0" fontId="0" fillId="0" borderId="50" xfId="0" applyBorder="1" applyAlignment="1">
      <alignment horizontal="center" vertical="center" wrapText="1"/>
    </xf>
    <xf numFmtId="0" fontId="0" fillId="0" borderId="54" xfId="0" applyBorder="1" applyAlignment="1">
      <alignment horizontal="center" vertical="center" wrapText="1"/>
    </xf>
    <xf numFmtId="0" fontId="22" fillId="0" borderId="3" xfId="0" applyFont="1"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0" xfId="0" applyAlignment="1">
      <alignment horizontal="left" vertical="center" wrapText="1"/>
    </xf>
    <xf numFmtId="0" fontId="0" fillId="0" borderId="12"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7" xfId="0" applyBorder="1" applyAlignment="1">
      <alignment horizontal="left" vertical="center" wrapText="1"/>
    </xf>
    <xf numFmtId="0" fontId="27" fillId="0" borderId="55" xfId="0" applyFont="1" applyBorder="1" applyAlignment="1" applyProtection="1">
      <alignment horizontal="left" vertical="center" wrapText="1"/>
      <protection locked="0"/>
    </xf>
    <xf numFmtId="0" fontId="0" fillId="0" borderId="50" xfId="0" applyBorder="1" applyAlignment="1" applyProtection="1">
      <alignment horizontal="left" vertical="center" wrapText="1"/>
      <protection locked="0"/>
    </xf>
    <xf numFmtId="0" fontId="0" fillId="0" borderId="106" xfId="0" applyBorder="1" applyAlignment="1" applyProtection="1">
      <alignment horizontal="left" vertical="center" wrapText="1"/>
      <protection locked="0"/>
    </xf>
    <xf numFmtId="0" fontId="22" fillId="0" borderId="4" xfId="0" applyFont="1" applyBorder="1" applyAlignment="1">
      <alignment horizontal="left" vertical="center" wrapText="1"/>
    </xf>
    <xf numFmtId="0" fontId="22" fillId="0" borderId="5" xfId="0" applyFont="1" applyBorder="1" applyAlignment="1">
      <alignment horizontal="left" vertical="center" wrapText="1"/>
    </xf>
    <xf numFmtId="0" fontId="22" fillId="0" borderId="8" xfId="0" applyFont="1" applyBorder="1" applyAlignment="1">
      <alignment horizontal="left" vertical="center" wrapText="1"/>
    </xf>
    <xf numFmtId="0" fontId="22" fillId="0" borderId="0" xfId="0" applyFont="1" applyBorder="1" applyAlignment="1">
      <alignment horizontal="left" vertical="center" wrapText="1"/>
    </xf>
    <xf numFmtId="0" fontId="22" fillId="0" borderId="12" xfId="0" applyFont="1" applyBorder="1" applyAlignment="1">
      <alignment horizontal="left" vertical="center" wrapText="1"/>
    </xf>
    <xf numFmtId="0" fontId="22" fillId="0" borderId="6" xfId="0" applyFont="1" applyBorder="1" applyAlignment="1">
      <alignment horizontal="left" vertical="center" wrapText="1"/>
    </xf>
    <xf numFmtId="0" fontId="22" fillId="0" borderId="2" xfId="0" applyFont="1" applyBorder="1" applyAlignment="1">
      <alignment horizontal="left" vertical="center" wrapText="1"/>
    </xf>
    <xf numFmtId="0" fontId="22" fillId="0" borderId="7" xfId="0" applyFont="1" applyBorder="1" applyAlignment="1">
      <alignment horizontal="left" vertical="center" wrapText="1"/>
    </xf>
    <xf numFmtId="0" fontId="51" fillId="0" borderId="0" xfId="0" applyNumberFormat="1" applyFont="1" applyAlignment="1">
      <alignment horizontal="right" shrinkToFit="1"/>
    </xf>
    <xf numFmtId="0" fontId="27" fillId="0" borderId="50" xfId="0" applyFont="1" applyBorder="1" applyAlignment="1" applyProtection="1">
      <alignment horizontal="left" vertical="center" wrapText="1"/>
      <protection locked="0"/>
    </xf>
    <xf numFmtId="0" fontId="27" fillId="0" borderId="54" xfId="0" applyFont="1" applyBorder="1" applyAlignment="1" applyProtection="1">
      <alignment horizontal="left" vertical="center" wrapText="1"/>
      <protection locked="0"/>
    </xf>
    <xf numFmtId="0" fontId="27" fillId="0" borderId="109" xfId="0" applyFont="1" applyBorder="1" applyAlignment="1" applyProtection="1">
      <alignment horizontal="left" vertical="center" wrapText="1"/>
      <protection locked="0"/>
    </xf>
    <xf numFmtId="0" fontId="22" fillId="0" borderId="10" xfId="0" applyFont="1" applyBorder="1" applyAlignment="1">
      <alignment horizontal="left" vertical="center" wrapText="1"/>
    </xf>
    <xf numFmtId="0" fontId="22" fillId="0" borderId="11" xfId="0" applyFont="1" applyBorder="1" applyAlignment="1">
      <alignment horizontal="left" vertical="center" wrapText="1"/>
    </xf>
    <xf numFmtId="0" fontId="27" fillId="0" borderId="9" xfId="0" applyFont="1" applyBorder="1" applyAlignment="1">
      <alignment horizontal="left" vertical="center" wrapText="1"/>
    </xf>
    <xf numFmtId="0" fontId="27" fillId="0" borderId="10" xfId="0" applyFont="1" applyBorder="1" applyAlignment="1">
      <alignment horizontal="left" vertical="center" wrapText="1"/>
    </xf>
    <xf numFmtId="0" fontId="27" fillId="0" borderId="11" xfId="0" applyFont="1" applyBorder="1" applyAlignment="1">
      <alignment horizontal="left" vertical="center" wrapText="1"/>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7" xfId="0" applyFont="1" applyBorder="1" applyAlignment="1">
      <alignment horizontal="center" vertical="center" wrapText="1"/>
    </xf>
    <xf numFmtId="0" fontId="23" fillId="0" borderId="0" xfId="0" applyFont="1" applyAlignment="1">
      <alignment horizontal="right"/>
    </xf>
    <xf numFmtId="0" fontId="21" fillId="0" borderId="1" xfId="0" applyFont="1" applyBorder="1" applyAlignment="1">
      <alignment horizontal="center" vertical="center" wrapText="1"/>
    </xf>
    <xf numFmtId="0" fontId="22" fillId="0" borderId="0" xfId="0" applyFont="1" applyAlignment="1">
      <alignment horizontal="right" vertical="top" shrinkToFit="1"/>
    </xf>
    <xf numFmtId="0" fontId="22" fillId="0" borderId="1" xfId="0" applyFont="1" applyBorder="1" applyAlignment="1">
      <alignment horizontal="center" vertical="center" wrapText="1"/>
    </xf>
    <xf numFmtId="0" fontId="22" fillId="0" borderId="9" xfId="0" applyFont="1" applyBorder="1" applyAlignment="1" applyProtection="1">
      <alignment horizontal="left" vertical="center" wrapText="1" shrinkToFit="1"/>
      <protection locked="0"/>
    </xf>
    <xf numFmtId="0" fontId="22" fillId="0" borderId="10" xfId="0" applyFont="1" applyBorder="1" applyAlignment="1" applyProtection="1">
      <alignment horizontal="left" vertical="center" wrapText="1" shrinkToFit="1"/>
      <protection locked="0"/>
    </xf>
    <xf numFmtId="0" fontId="22" fillId="0" borderId="11" xfId="0" applyFont="1" applyBorder="1" applyAlignment="1" applyProtection="1">
      <alignment horizontal="left" vertical="center" wrapText="1" shrinkToFit="1"/>
      <protection locked="0"/>
    </xf>
    <xf numFmtId="0" fontId="27" fillId="6" borderId="9" xfId="0" applyFont="1" applyFill="1" applyBorder="1" applyAlignment="1" applyProtection="1">
      <alignment vertical="center" wrapText="1"/>
      <protection locked="0"/>
    </xf>
    <xf numFmtId="0" fontId="27" fillId="6" borderId="10" xfId="0" applyFont="1" applyFill="1" applyBorder="1" applyAlignment="1" applyProtection="1">
      <alignment vertical="center" wrapText="1"/>
      <protection locked="0"/>
    </xf>
    <xf numFmtId="0" fontId="21" fillId="6" borderId="10" xfId="0" applyFont="1" applyFill="1" applyBorder="1" applyAlignment="1" applyProtection="1">
      <alignment vertical="center" wrapText="1"/>
      <protection locked="0"/>
    </xf>
    <xf numFmtId="0" fontId="27" fillId="6" borderId="11" xfId="0" applyFont="1" applyFill="1" applyBorder="1" applyAlignment="1" applyProtection="1">
      <alignment vertical="center" wrapText="1"/>
      <protection locked="0"/>
    </xf>
    <xf numFmtId="0" fontId="21" fillId="0" borderId="55" xfId="0" applyFont="1" applyBorder="1" applyAlignment="1">
      <alignment horizontal="center" vertical="center"/>
    </xf>
    <xf numFmtId="0" fontId="21" fillId="0" borderId="54" xfId="0" applyFont="1" applyBorder="1" applyAlignment="1">
      <alignment horizontal="center" vertical="center"/>
    </xf>
    <xf numFmtId="0" fontId="22" fillId="0" borderId="4" xfId="0" applyFont="1" applyBorder="1" applyAlignment="1" applyProtection="1">
      <alignment horizontal="left" vertical="center" wrapText="1" shrinkToFit="1"/>
      <protection locked="0"/>
    </xf>
    <xf numFmtId="0" fontId="0" fillId="0" borderId="4" xfId="0" applyBorder="1" applyAlignment="1" applyProtection="1">
      <alignment vertical="center" wrapText="1" shrinkToFit="1"/>
      <protection locked="0"/>
    </xf>
    <xf numFmtId="0" fontId="27" fillId="6" borderId="3" xfId="0" applyFont="1" applyFill="1" applyBorder="1" applyAlignment="1" applyProtection="1">
      <alignment vertical="center" wrapText="1"/>
      <protection locked="0"/>
    </xf>
    <xf numFmtId="0" fontId="27" fillId="6" borderId="4" xfId="0" applyFont="1" applyFill="1" applyBorder="1" applyAlignment="1" applyProtection="1">
      <alignment vertical="center" wrapText="1"/>
      <protection locked="0"/>
    </xf>
    <xf numFmtId="0" fontId="27" fillId="6" borderId="5" xfId="0" applyFont="1" applyFill="1" applyBorder="1" applyAlignment="1" applyProtection="1">
      <alignment vertical="center" wrapText="1"/>
      <protection locked="0"/>
    </xf>
    <xf numFmtId="0" fontId="27" fillId="6" borderId="6" xfId="0" applyFont="1" applyFill="1" applyBorder="1" applyAlignment="1" applyProtection="1">
      <alignment vertical="center" wrapText="1"/>
      <protection locked="0"/>
    </xf>
    <xf numFmtId="0" fontId="27" fillId="6" borderId="2" xfId="0" applyFont="1" applyFill="1" applyBorder="1" applyAlignment="1" applyProtection="1">
      <alignment vertical="center" wrapText="1"/>
      <protection locked="0"/>
    </xf>
    <xf numFmtId="0" fontId="27" fillId="6" borderId="7" xfId="0" applyFont="1" applyFill="1" applyBorder="1" applyAlignment="1" applyProtection="1">
      <alignment vertical="center" wrapText="1"/>
      <protection locked="0"/>
    </xf>
    <xf numFmtId="0" fontId="21" fillId="0" borderId="50" xfId="0" applyFont="1" applyBorder="1" applyAlignment="1">
      <alignment horizontal="center" vertical="center"/>
    </xf>
    <xf numFmtId="0" fontId="22" fillId="0" borderId="0" xfId="0" applyFont="1" applyAlignment="1">
      <alignment horizontal="center" vertical="center" wrapText="1"/>
    </xf>
    <xf numFmtId="0" fontId="22" fillId="0" borderId="8" xfId="0" applyFont="1" applyBorder="1" applyAlignment="1">
      <alignment horizontal="center" vertical="center" wrapText="1"/>
    </xf>
    <xf numFmtId="0" fontId="27" fillId="6" borderId="0" xfId="0" applyFont="1" applyFill="1" applyAlignment="1" applyProtection="1">
      <alignment vertical="center" wrapText="1"/>
      <protection locked="0"/>
    </xf>
    <xf numFmtId="0" fontId="27" fillId="6" borderId="12" xfId="0" applyFont="1" applyFill="1" applyBorder="1" applyAlignment="1" applyProtection="1">
      <alignment vertical="center" wrapText="1"/>
      <protection locked="0"/>
    </xf>
    <xf numFmtId="0" fontId="34" fillId="0" borderId="8" xfId="0" applyFont="1" applyBorder="1" applyAlignment="1" applyProtection="1">
      <alignment horizontal="left" vertical="center" wrapText="1"/>
      <protection hidden="1"/>
    </xf>
    <xf numFmtId="0" fontId="21" fillId="0" borderId="0" xfId="0" applyFont="1" applyAlignment="1" applyProtection="1">
      <alignment horizontal="center" vertical="center"/>
      <protection locked="0"/>
    </xf>
    <xf numFmtId="0" fontId="21" fillId="0" borderId="2" xfId="0" applyFont="1" applyBorder="1" applyAlignment="1">
      <alignment horizontal="left" vertical="center"/>
    </xf>
    <xf numFmtId="0" fontId="22" fillId="0" borderId="9" xfId="0" applyFont="1" applyBorder="1" applyAlignment="1">
      <alignment horizontal="left" vertical="center" wrapText="1"/>
    </xf>
    <xf numFmtId="0" fontId="22" fillId="0" borderId="0" xfId="0" applyFont="1" applyAlignment="1">
      <alignment horizontal="left" vertical="center" wrapText="1"/>
    </xf>
    <xf numFmtId="0" fontId="27" fillId="6" borderId="8" xfId="0" applyFont="1" applyFill="1" applyBorder="1" applyAlignment="1" applyProtection="1">
      <alignment vertical="center" wrapText="1"/>
      <protection locked="0"/>
    </xf>
    <xf numFmtId="0" fontId="21" fillId="0" borderId="8" xfId="0" applyFont="1" applyBorder="1" applyAlignment="1" applyProtection="1">
      <alignment horizontal="center" vertical="center"/>
      <protection locked="0"/>
    </xf>
    <xf numFmtId="49" fontId="21" fillId="0" borderId="0" xfId="0" applyNumberFormat="1" applyFont="1" applyAlignment="1" applyProtection="1">
      <alignment horizontal="center" vertical="center"/>
      <protection locked="0"/>
    </xf>
    <xf numFmtId="0" fontId="27" fillId="0" borderId="3" xfId="0" applyFont="1" applyBorder="1" applyAlignment="1" applyProtection="1">
      <alignment vertical="center" wrapText="1"/>
      <protection locked="0"/>
    </xf>
    <xf numFmtId="0" fontId="27" fillId="0" borderId="4" xfId="0" applyFont="1" applyBorder="1" applyAlignment="1" applyProtection="1">
      <alignment vertical="center" wrapText="1"/>
      <protection locked="0"/>
    </xf>
    <xf numFmtId="0" fontId="27" fillId="0" borderId="5" xfId="0" applyFont="1" applyBorder="1" applyAlignment="1" applyProtection="1">
      <alignment vertical="center" wrapText="1"/>
      <protection locked="0"/>
    </xf>
    <xf numFmtId="0" fontId="27" fillId="0" borderId="6" xfId="0" applyFont="1" applyBorder="1" applyAlignment="1" applyProtection="1">
      <alignment vertical="center" wrapText="1"/>
      <protection locked="0"/>
    </xf>
    <xf numFmtId="0" fontId="27" fillId="0" borderId="2" xfId="0" applyFont="1" applyBorder="1" applyAlignment="1" applyProtection="1">
      <alignment vertical="center" wrapText="1"/>
      <protection locked="0"/>
    </xf>
    <xf numFmtId="0" fontId="27" fillId="0" borderId="7" xfId="0" applyFont="1" applyBorder="1" applyAlignment="1" applyProtection="1">
      <alignment vertical="center" wrapText="1"/>
      <protection locked="0"/>
    </xf>
    <xf numFmtId="0" fontId="21" fillId="0" borderId="6" xfId="0" applyFont="1" applyBorder="1" applyAlignment="1">
      <alignment horizontal="right" vertical="center" wrapText="1"/>
    </xf>
    <xf numFmtId="0" fontId="21" fillId="0" borderId="2" xfId="0" applyFont="1" applyBorder="1" applyAlignment="1">
      <alignment horizontal="right" vertical="center" wrapText="1"/>
    </xf>
    <xf numFmtId="0" fontId="21" fillId="0" borderId="2" xfId="0" applyFont="1" applyBorder="1" applyAlignment="1" applyProtection="1">
      <alignment horizontal="center" vertical="center" wrapText="1"/>
      <protection locked="0"/>
    </xf>
    <xf numFmtId="0" fontId="34" fillId="0" borderId="8" xfId="0" applyFont="1" applyBorder="1" applyAlignment="1" applyProtection="1">
      <alignment horizontal="left" wrapText="1"/>
      <protection hidden="1"/>
    </xf>
    <xf numFmtId="0" fontId="21" fillId="0" borderId="7" xfId="0" applyFont="1" applyBorder="1" applyAlignment="1">
      <alignment horizontal="center" vertical="center" wrapText="1"/>
    </xf>
    <xf numFmtId="38" fontId="39" fillId="0" borderId="2" xfId="6" applyFont="1" applyFill="1" applyBorder="1" applyAlignment="1" applyProtection="1">
      <alignment horizontal="right" vertical="center" wrapText="1"/>
      <protection locked="0"/>
    </xf>
    <xf numFmtId="0" fontId="0" fillId="0" borderId="54" xfId="0" applyBorder="1" applyAlignment="1">
      <alignment horizontal="center" vertical="center"/>
    </xf>
    <xf numFmtId="0" fontId="27" fillId="6" borderId="3" xfId="0" applyFont="1" applyFill="1" applyBorder="1" applyAlignment="1" applyProtection="1">
      <alignment horizontal="left" vertical="center" wrapText="1"/>
      <protection locked="0"/>
    </xf>
    <xf numFmtId="0" fontId="27" fillId="6" borderId="4" xfId="0" applyFont="1" applyFill="1" applyBorder="1" applyAlignment="1" applyProtection="1">
      <alignment horizontal="left" vertical="center" wrapText="1"/>
      <protection locked="0"/>
    </xf>
    <xf numFmtId="0" fontId="27" fillId="6" borderId="5" xfId="0" applyFont="1" applyFill="1" applyBorder="1" applyAlignment="1" applyProtection="1">
      <alignment horizontal="left" vertical="center" wrapText="1"/>
      <protection locked="0"/>
    </xf>
    <xf numFmtId="0" fontId="27" fillId="6" borderId="8" xfId="0" applyFont="1" applyFill="1" applyBorder="1" applyAlignment="1" applyProtection="1">
      <alignment horizontal="left" vertical="center" wrapText="1"/>
      <protection locked="0"/>
    </xf>
    <xf numFmtId="0" fontId="27" fillId="6" borderId="0" xfId="0" applyFont="1" applyFill="1" applyAlignment="1" applyProtection="1">
      <alignment horizontal="left" vertical="center" wrapText="1"/>
      <protection locked="0"/>
    </xf>
    <xf numFmtId="0" fontId="27" fillId="6" borderId="12" xfId="0" applyFont="1" applyFill="1" applyBorder="1" applyAlignment="1" applyProtection="1">
      <alignment horizontal="left" vertical="center" wrapText="1"/>
      <protection locked="0"/>
    </xf>
    <xf numFmtId="0" fontId="27" fillId="6" borderId="6" xfId="0" applyFont="1" applyFill="1" applyBorder="1" applyAlignment="1" applyProtection="1">
      <alignment horizontal="left" vertical="center" wrapText="1"/>
      <protection locked="0"/>
    </xf>
    <xf numFmtId="0" fontId="27" fillId="6" borderId="2" xfId="0" applyFont="1" applyFill="1" applyBorder="1" applyAlignment="1" applyProtection="1">
      <alignment horizontal="left" vertical="center" wrapText="1"/>
      <protection locked="0"/>
    </xf>
    <xf numFmtId="0" fontId="27" fillId="6" borderId="7" xfId="0" applyFont="1" applyFill="1" applyBorder="1" applyAlignment="1" applyProtection="1">
      <alignment horizontal="left" vertical="center" wrapText="1"/>
      <protection locked="0"/>
    </xf>
    <xf numFmtId="38" fontId="39" fillId="0" borderId="0" xfId="6" applyFont="1" applyFill="1" applyBorder="1" applyAlignment="1" applyProtection="1">
      <alignment horizontal="right" vertical="center" wrapText="1"/>
      <protection locked="0"/>
    </xf>
    <xf numFmtId="0" fontId="43" fillId="0" borderId="6" xfId="0" applyFont="1" applyBorder="1" applyAlignment="1">
      <alignment horizontal="left" vertical="center" wrapText="1"/>
    </xf>
    <xf numFmtId="0" fontId="43" fillId="0" borderId="2" xfId="0" applyFont="1" applyBorder="1" applyAlignment="1">
      <alignment horizontal="left" vertical="center" wrapText="1"/>
    </xf>
    <xf numFmtId="0" fontId="43" fillId="0" borderId="7" xfId="0" applyFont="1" applyBorder="1" applyAlignment="1">
      <alignment horizontal="left" vertical="center" wrapText="1"/>
    </xf>
    <xf numFmtId="0" fontId="21" fillId="0" borderId="1" xfId="0" applyFont="1" applyBorder="1" applyAlignment="1" applyProtection="1">
      <alignment horizontal="center" vertical="center"/>
      <protection hidden="1"/>
    </xf>
    <xf numFmtId="0" fontId="21" fillId="0" borderId="8" xfId="0" applyFont="1" applyBorder="1" applyAlignment="1" applyProtection="1">
      <alignment horizontal="center" vertical="center"/>
      <protection hidden="1"/>
    </xf>
    <xf numFmtId="0" fontId="21" fillId="0" borderId="12" xfId="0" applyFont="1" applyBorder="1" applyAlignment="1" applyProtection="1">
      <alignment horizontal="center" vertical="center"/>
      <protection hidden="1"/>
    </xf>
    <xf numFmtId="0" fontId="21" fillId="0" borderId="6" xfId="0" applyFont="1" applyBorder="1" applyAlignment="1" applyProtection="1">
      <alignment horizontal="center" vertical="center"/>
      <protection hidden="1"/>
    </xf>
    <xf numFmtId="0" fontId="21" fillId="0" borderId="7" xfId="0" applyFont="1" applyBorder="1" applyAlignment="1" applyProtection="1">
      <alignment horizontal="center" vertical="center"/>
      <protection hidden="1"/>
    </xf>
    <xf numFmtId="0" fontId="23" fillId="0" borderId="2" xfId="0" applyFont="1" applyBorder="1" applyAlignment="1">
      <alignment horizontal="left" vertical="center" wrapText="1"/>
    </xf>
    <xf numFmtId="0" fontId="23" fillId="0" borderId="7" xfId="0" applyFont="1" applyBorder="1" applyAlignment="1">
      <alignment horizontal="left" vertical="center" wrapText="1"/>
    </xf>
    <xf numFmtId="0" fontId="23" fillId="0" borderId="6" xfId="0" applyFont="1" applyFill="1" applyBorder="1" applyAlignment="1">
      <alignment horizontal="left" vertical="center" wrapText="1"/>
    </xf>
    <xf numFmtId="0" fontId="23" fillId="0" borderId="2"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0" fillId="0" borderId="5" xfId="0" applyBorder="1" applyAlignment="1">
      <alignment horizontal="center" vertical="center" wrapText="1"/>
    </xf>
    <xf numFmtId="0" fontId="23" fillId="0" borderId="0" xfId="0" applyFont="1" applyAlignment="1">
      <alignment horizontal="right" vertical="top" shrinkToFit="1"/>
    </xf>
    <xf numFmtId="0" fontId="21" fillId="0" borderId="21" xfId="0" applyFont="1" applyBorder="1" applyAlignment="1">
      <alignment vertical="center"/>
    </xf>
    <xf numFmtId="0" fontId="21" fillId="0" borderId="21" xfId="0" applyFont="1" applyBorder="1" applyAlignment="1">
      <alignment horizontal="center" vertical="center" wrapText="1"/>
    </xf>
    <xf numFmtId="0" fontId="21" fillId="0" borderId="2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3" xfId="0" applyFont="1"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58" xfId="0" applyBorder="1" applyAlignment="1" applyProtection="1">
      <alignment horizontal="left" vertical="top" wrapText="1"/>
      <protection locked="0"/>
    </xf>
    <xf numFmtId="0" fontId="0" fillId="0" borderId="57" xfId="0" applyBorder="1" applyAlignment="1" applyProtection="1">
      <alignment horizontal="left" vertical="top" wrapText="1"/>
      <protection locked="0"/>
    </xf>
    <xf numFmtId="0" fontId="0" fillId="0" borderId="56" xfId="0" applyBorder="1" applyAlignment="1" applyProtection="1">
      <alignment horizontal="left" vertical="top" wrapText="1"/>
      <protection locked="0"/>
    </xf>
    <xf numFmtId="0" fontId="22" fillId="0" borderId="4" xfId="0" applyFont="1" applyBorder="1" applyAlignment="1" applyProtection="1">
      <alignment horizontal="left" vertical="top" wrapText="1"/>
      <protection locked="0"/>
    </xf>
    <xf numFmtId="0" fontId="22" fillId="0" borderId="5"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2" fillId="0" borderId="12" xfId="0" applyFont="1" applyBorder="1" applyAlignment="1" applyProtection="1">
      <alignment horizontal="left" vertical="top" wrapText="1"/>
      <protection locked="0"/>
    </xf>
    <xf numFmtId="0" fontId="22" fillId="0" borderId="58" xfId="0" applyFont="1" applyBorder="1" applyAlignment="1" applyProtection="1">
      <alignment horizontal="left" vertical="top" wrapText="1"/>
      <protection locked="0"/>
    </xf>
    <xf numFmtId="0" fontId="22" fillId="0" borderId="57" xfId="0" applyFont="1" applyBorder="1" applyAlignment="1" applyProtection="1">
      <alignment horizontal="left" vertical="top" wrapText="1"/>
      <protection locked="0"/>
    </xf>
    <xf numFmtId="0" fontId="22" fillId="0" borderId="56" xfId="0" applyFont="1" applyBorder="1" applyAlignment="1" applyProtection="1">
      <alignment horizontal="left" vertical="top" wrapText="1"/>
      <protection locked="0"/>
    </xf>
    <xf numFmtId="0" fontId="81" fillId="0" borderId="0" xfId="0" applyFont="1" applyAlignment="1">
      <alignment horizontal="left" vertical="center" wrapText="1"/>
    </xf>
    <xf numFmtId="0" fontId="21" fillId="0" borderId="13" xfId="0" applyFont="1" applyBorder="1" applyAlignment="1">
      <alignment horizontal="center" vertical="center"/>
    </xf>
    <xf numFmtId="0" fontId="0" fillId="0" borderId="14" xfId="0" applyBorder="1" applyAlignment="1">
      <alignment horizontal="center" vertical="center"/>
    </xf>
    <xf numFmtId="0" fontId="21" fillId="0" borderId="14" xfId="0" applyFont="1" applyBorder="1" applyAlignment="1">
      <alignment horizontal="center" vertical="center"/>
    </xf>
    <xf numFmtId="0" fontId="50" fillId="0" borderId="64" xfId="11" applyFont="1" applyBorder="1" applyAlignment="1">
      <alignment vertical="center" wrapText="1"/>
    </xf>
    <xf numFmtId="0" fontId="48" fillId="0" borderId="64" xfId="11" applyFont="1" applyBorder="1">
      <alignment vertical="center"/>
    </xf>
    <xf numFmtId="0" fontId="48" fillId="0" borderId="65" xfId="11" applyFont="1" applyBorder="1" applyAlignment="1">
      <alignment horizontal="left" vertical="center"/>
    </xf>
    <xf numFmtId="0" fontId="48" fillId="0" borderId="18" xfId="11" applyFont="1" applyBorder="1" applyAlignment="1">
      <alignment horizontal="left" vertical="center"/>
    </xf>
    <xf numFmtId="0" fontId="48" fillId="0" borderId="17" xfId="11" applyFont="1" applyBorder="1" applyAlignment="1">
      <alignment horizontal="left" vertical="center"/>
    </xf>
    <xf numFmtId="0" fontId="48" fillId="0" borderId="66" xfId="11" applyFont="1" applyBorder="1" applyAlignment="1">
      <alignment horizontal="center" vertical="center"/>
    </xf>
    <xf numFmtId="0" fontId="48" fillId="0" borderId="68" xfId="11" applyFont="1" applyBorder="1" applyAlignment="1">
      <alignment horizontal="center" vertical="center"/>
    </xf>
    <xf numFmtId="0" fontId="48" fillId="0" borderId="67" xfId="11" applyFont="1" applyBorder="1">
      <alignment vertical="center"/>
    </xf>
    <xf numFmtId="0" fontId="48" fillId="0" borderId="62" xfId="11" applyFont="1" applyBorder="1" applyAlignment="1">
      <alignment horizontal="left" vertical="center"/>
    </xf>
    <xf numFmtId="0" fontId="48" fillId="0" borderId="52" xfId="11" applyFont="1" applyBorder="1" applyAlignment="1">
      <alignment horizontal="left" vertical="center"/>
    </xf>
    <xf numFmtId="0" fontId="48" fillId="0" borderId="61" xfId="11" applyFont="1" applyBorder="1" applyAlignment="1">
      <alignment horizontal="left" vertical="center"/>
    </xf>
    <xf numFmtId="0" fontId="48" fillId="0" borderId="69" xfId="11" applyFont="1" applyBorder="1" applyAlignment="1">
      <alignment horizontal="center" vertical="center"/>
    </xf>
    <xf numFmtId="0" fontId="48" fillId="0" borderId="73" xfId="11" applyFont="1" applyBorder="1" applyAlignment="1">
      <alignment horizontal="center" vertical="center"/>
    </xf>
    <xf numFmtId="0" fontId="48" fillId="0" borderId="74" xfId="11" applyFont="1" applyBorder="1">
      <alignment vertical="center"/>
    </xf>
    <xf numFmtId="0" fontId="39" fillId="0" borderId="70" xfId="11" applyFont="1" applyBorder="1" applyAlignment="1">
      <alignment horizontal="left" vertical="center" wrapText="1"/>
    </xf>
    <xf numFmtId="0" fontId="39" fillId="0" borderId="71" xfId="11" applyFont="1" applyBorder="1" applyAlignment="1">
      <alignment horizontal="left" vertical="center" wrapText="1"/>
    </xf>
    <xf numFmtId="0" fontId="39" fillId="0" borderId="72" xfId="11" applyFont="1" applyBorder="1" applyAlignment="1">
      <alignment horizontal="left" vertical="center" wrapText="1"/>
    </xf>
    <xf numFmtId="0" fontId="39" fillId="0" borderId="43" xfId="11" applyFont="1" applyBorder="1" applyAlignment="1">
      <alignment horizontal="left" vertical="center" wrapText="1"/>
    </xf>
    <xf numFmtId="0" fontId="39" fillId="0" borderId="2" xfId="11" applyFont="1" applyBorder="1" applyAlignment="1">
      <alignment horizontal="left" vertical="center" wrapText="1"/>
    </xf>
    <xf numFmtId="0" fontId="39" fillId="0" borderId="7" xfId="11" applyFont="1" applyBorder="1" applyAlignment="1">
      <alignment horizontal="left" vertical="center" wrapText="1"/>
    </xf>
    <xf numFmtId="0" fontId="51" fillId="0" borderId="1" xfId="11" applyFont="1" applyBorder="1" applyAlignment="1">
      <alignment horizontal="center" vertical="center" wrapText="1"/>
    </xf>
    <xf numFmtId="0" fontId="51" fillId="0" borderId="1" xfId="11" applyFont="1" applyBorder="1" applyAlignment="1">
      <alignment horizontal="center" vertical="center"/>
    </xf>
    <xf numFmtId="0" fontId="20" fillId="0" borderId="1" xfId="11" applyFont="1" applyBorder="1" applyAlignment="1">
      <alignment horizontal="center" vertical="center"/>
    </xf>
    <xf numFmtId="176" fontId="20" fillId="0" borderId="1" xfId="11" applyNumberFormat="1" applyFont="1" applyBorder="1" applyAlignment="1">
      <alignment horizontal="center" vertical="center"/>
    </xf>
    <xf numFmtId="0" fontId="47" fillId="0" borderId="1" xfId="11" applyFont="1" applyBorder="1" applyAlignment="1" applyProtection="1">
      <alignment horizontal="center" vertical="center"/>
      <protection locked="0"/>
    </xf>
    <xf numFmtId="0" fontId="47" fillId="0" borderId="9" xfId="11" applyFont="1" applyBorder="1" applyAlignment="1" applyProtection="1">
      <alignment horizontal="center" vertical="center"/>
      <protection locked="0"/>
    </xf>
    <xf numFmtId="0" fontId="47" fillId="0" borderId="11" xfId="11" applyFont="1" applyBorder="1" applyAlignment="1" applyProtection="1">
      <alignment horizontal="center" vertical="center"/>
      <protection locked="0"/>
    </xf>
    <xf numFmtId="176" fontId="20" fillId="0" borderId="75" xfId="11" applyNumberFormat="1" applyFont="1" applyBorder="1" applyAlignment="1">
      <alignment horizontal="center" vertical="center"/>
    </xf>
    <xf numFmtId="0" fontId="47" fillId="0" borderId="75" xfId="11" applyFont="1" applyBorder="1" applyAlignment="1" applyProtection="1">
      <alignment horizontal="center" vertical="center"/>
      <protection locked="0"/>
    </xf>
    <xf numFmtId="0" fontId="47" fillId="0" borderId="76" xfId="11" applyFont="1" applyBorder="1" applyAlignment="1" applyProtection="1">
      <alignment horizontal="center" vertical="center"/>
      <protection locked="0"/>
    </xf>
    <xf numFmtId="0" fontId="47" fillId="0" borderId="77" xfId="11" applyFont="1" applyBorder="1" applyAlignment="1" applyProtection="1">
      <alignment horizontal="center" vertical="center"/>
      <protection locked="0"/>
    </xf>
    <xf numFmtId="176" fontId="20" fillId="0" borderId="9" xfId="11" applyNumberFormat="1" applyFont="1" applyBorder="1" applyAlignment="1">
      <alignment horizontal="center" vertical="center"/>
    </xf>
    <xf numFmtId="176" fontId="20" fillId="0" borderId="11" xfId="11" applyNumberFormat="1" applyFont="1" applyBorder="1" applyAlignment="1">
      <alignment horizontal="center" vertical="center"/>
    </xf>
    <xf numFmtId="176" fontId="20" fillId="4" borderId="54" xfId="11" applyNumberFormat="1" applyFont="1" applyFill="1" applyBorder="1" applyAlignment="1">
      <alignment horizontal="center" vertical="center"/>
    </xf>
    <xf numFmtId="0" fontId="21" fillId="4" borderId="54" xfId="11" applyFont="1" applyFill="1" applyBorder="1" applyAlignment="1">
      <alignment horizontal="center" vertical="center"/>
    </xf>
    <xf numFmtId="0" fontId="21" fillId="4" borderId="9" xfId="11" applyFont="1" applyFill="1" applyBorder="1" applyAlignment="1">
      <alignment horizontal="center" vertical="center"/>
    </xf>
    <xf numFmtId="176" fontId="20" fillId="4" borderId="1" xfId="11" applyNumberFormat="1" applyFont="1" applyFill="1" applyBorder="1" applyAlignment="1">
      <alignment horizontal="center" vertical="center"/>
    </xf>
    <xf numFmtId="0" fontId="21" fillId="4" borderId="89" xfId="11" applyFont="1" applyFill="1" applyBorder="1" applyAlignment="1">
      <alignment horizontal="center" vertical="center"/>
    </xf>
    <xf numFmtId="0" fontId="21" fillId="4" borderId="171" xfId="11" applyFont="1" applyFill="1" applyBorder="1" applyAlignment="1">
      <alignment horizontal="center" vertical="center"/>
    </xf>
    <xf numFmtId="0" fontId="21" fillId="5" borderId="1" xfId="11" applyFont="1" applyFill="1" applyBorder="1" applyAlignment="1">
      <alignment horizontal="center" vertical="center"/>
    </xf>
    <xf numFmtId="0" fontId="21" fillId="5" borderId="9" xfId="11" applyFont="1" applyFill="1" applyBorder="1" applyAlignment="1">
      <alignment horizontal="center" vertical="center"/>
    </xf>
    <xf numFmtId="0" fontId="21" fillId="4" borderId="1" xfId="11" applyFont="1" applyFill="1" applyBorder="1" applyAlignment="1">
      <alignment horizontal="center" vertical="center"/>
    </xf>
    <xf numFmtId="0" fontId="48" fillId="0" borderId="0" xfId="11" applyFont="1" applyAlignment="1">
      <alignment horizontal="right" vertical="center" shrinkToFit="1"/>
    </xf>
    <xf numFmtId="0" fontId="88" fillId="0" borderId="0" xfId="0" applyFont="1" applyAlignment="1">
      <alignment horizontal="right" vertical="center" shrinkToFit="1"/>
    </xf>
    <xf numFmtId="0" fontId="47" fillId="4" borderId="9" xfId="11" applyFont="1" applyFill="1" applyBorder="1" applyAlignment="1">
      <alignment horizontal="left" vertical="center"/>
    </xf>
    <xf numFmtId="0" fontId="47" fillId="4" borderId="10" xfId="11" applyFont="1" applyFill="1" applyBorder="1" applyAlignment="1">
      <alignment horizontal="left" vertical="center"/>
    </xf>
    <xf numFmtId="0" fontId="47" fillId="4" borderId="11" xfId="11" applyFont="1" applyFill="1" applyBorder="1" applyAlignment="1">
      <alignment horizontal="left" vertical="center"/>
    </xf>
    <xf numFmtId="0" fontId="47" fillId="4" borderId="3" xfId="11" applyFont="1" applyFill="1" applyBorder="1" applyAlignment="1">
      <alignment horizontal="center"/>
    </xf>
    <xf numFmtId="0" fontId="47" fillId="4" borderId="4" xfId="11" applyFont="1" applyFill="1" applyBorder="1" applyAlignment="1">
      <alignment horizontal="center"/>
    </xf>
    <xf numFmtId="0" fontId="47" fillId="4" borderId="5" xfId="11" applyFont="1" applyFill="1" applyBorder="1" applyAlignment="1">
      <alignment horizontal="center"/>
    </xf>
    <xf numFmtId="0" fontId="47" fillId="4" borderId="8" xfId="11" applyFont="1" applyFill="1" applyBorder="1" applyAlignment="1">
      <alignment horizontal="center"/>
    </xf>
    <xf numFmtId="0" fontId="47" fillId="4" borderId="0" xfId="11" applyFont="1" applyFill="1" applyAlignment="1">
      <alignment horizontal="center"/>
    </xf>
    <xf numFmtId="0" fontId="47" fillId="4" borderId="12" xfId="11" applyFont="1" applyFill="1" applyBorder="1" applyAlignment="1">
      <alignment horizontal="center"/>
    </xf>
    <xf numFmtId="0" fontId="47" fillId="4" borderId="6" xfId="11" applyFont="1" applyFill="1" applyBorder="1" applyAlignment="1">
      <alignment horizontal="center"/>
    </xf>
    <xf numFmtId="0" fontId="47" fillId="4" borderId="2" xfId="11" applyFont="1" applyFill="1" applyBorder="1" applyAlignment="1">
      <alignment horizontal="center"/>
    </xf>
    <xf numFmtId="0" fontId="47" fillId="4" borderId="7" xfId="11" applyFont="1" applyFill="1" applyBorder="1" applyAlignment="1">
      <alignment horizontal="center"/>
    </xf>
    <xf numFmtId="0" fontId="39" fillId="0" borderId="84" xfId="0" applyFont="1" applyBorder="1" applyAlignment="1">
      <alignment horizontal="center" vertical="center"/>
    </xf>
    <xf numFmtId="0" fontId="39" fillId="0" borderId="2" xfId="0" applyFont="1" applyBorder="1" applyAlignment="1">
      <alignment horizontal="center" vertical="center"/>
    </xf>
    <xf numFmtId="0" fontId="39" fillId="0" borderId="92" xfId="0" applyFont="1" applyBorder="1" applyAlignment="1">
      <alignment horizontal="center"/>
    </xf>
    <xf numFmtId="0" fontId="42" fillId="0" borderId="0" xfId="0" applyFont="1" applyAlignment="1">
      <alignment horizontal="left" vertical="top" wrapText="1"/>
    </xf>
    <xf numFmtId="0" fontId="21" fillId="0" borderId="10" xfId="0" applyFont="1" applyBorder="1" applyAlignment="1" applyProtection="1">
      <alignment horizontal="left" vertical="center"/>
      <protection locked="0"/>
    </xf>
    <xf numFmtId="0" fontId="21" fillId="0" borderId="11" xfId="0" applyFont="1" applyBorder="1" applyAlignment="1" applyProtection="1">
      <alignment horizontal="left" vertical="center"/>
      <protection locked="0"/>
    </xf>
    <xf numFmtId="0" fontId="21" fillId="0" borderId="81" xfId="0" applyFont="1" applyBorder="1" applyAlignment="1" applyProtection="1">
      <alignment horizontal="left" vertical="center"/>
      <protection locked="0"/>
    </xf>
    <xf numFmtId="0" fontId="39" fillId="0" borderId="85" xfId="0" applyFont="1" applyBorder="1" applyAlignment="1" applyProtection="1">
      <alignment horizontal="center" vertical="center"/>
      <protection locked="0"/>
    </xf>
    <xf numFmtId="0" fontId="39" fillId="0" borderId="10" xfId="0" applyFont="1" applyBorder="1" applyAlignment="1" applyProtection="1">
      <alignment horizontal="center" vertical="center"/>
      <protection locked="0"/>
    </xf>
    <xf numFmtId="0" fontId="21" fillId="0" borderId="76" xfId="0" applyFont="1" applyBorder="1" applyAlignment="1" applyProtection="1">
      <alignment horizontal="left" vertical="center"/>
      <protection locked="0"/>
    </xf>
    <xf numFmtId="0" fontId="21" fillId="0" borderId="87" xfId="0" applyFont="1" applyBorder="1" applyAlignment="1" applyProtection="1">
      <alignment horizontal="left" vertical="center"/>
      <protection locked="0"/>
    </xf>
    <xf numFmtId="0" fontId="21" fillId="0" borderId="77" xfId="0" applyFont="1" applyBorder="1" applyAlignment="1" applyProtection="1">
      <alignment horizontal="left" vertical="center"/>
      <protection locked="0"/>
    </xf>
    <xf numFmtId="0" fontId="21" fillId="0" borderId="90" xfId="0" applyFont="1" applyBorder="1" applyAlignment="1" applyProtection="1">
      <alignment horizontal="left" vertical="center"/>
      <protection locked="0"/>
    </xf>
    <xf numFmtId="0" fontId="39" fillId="0" borderId="86" xfId="0" applyFont="1" applyBorder="1" applyAlignment="1" applyProtection="1">
      <alignment horizontal="center" vertical="center"/>
      <protection locked="0"/>
    </xf>
    <xf numFmtId="0" fontId="39" fillId="0" borderId="87" xfId="0" applyFont="1" applyBorder="1" applyAlignment="1" applyProtection="1">
      <alignment horizontal="center" vertical="center"/>
      <protection locked="0"/>
    </xf>
    <xf numFmtId="0" fontId="21" fillId="0" borderId="1" xfId="0" applyFont="1" applyBorder="1" applyAlignment="1" applyProtection="1">
      <alignment horizontal="left" vertical="center" shrinkToFit="1"/>
      <protection locked="0"/>
    </xf>
    <xf numFmtId="0" fontId="21" fillId="0" borderId="9" xfId="0" applyFont="1" applyBorder="1" applyAlignment="1" applyProtection="1">
      <alignment horizontal="left" vertical="center" shrinkToFit="1"/>
      <protection locked="0"/>
    </xf>
    <xf numFmtId="0" fontId="21" fillId="0" borderId="10" xfId="0" applyFont="1" applyBorder="1" applyAlignment="1" applyProtection="1">
      <alignment horizontal="left" vertical="center" shrinkToFit="1"/>
      <protection locked="0"/>
    </xf>
    <xf numFmtId="0" fontId="21" fillId="0" borderId="88" xfId="0" applyFont="1" applyBorder="1" applyAlignment="1">
      <alignment horizontal="center" vertical="center"/>
    </xf>
    <xf numFmtId="0" fontId="21" fillId="0" borderId="88" xfId="0" applyFont="1" applyBorder="1" applyAlignment="1">
      <alignment vertical="center"/>
    </xf>
    <xf numFmtId="0" fontId="21" fillId="0" borderId="88" xfId="0" applyFont="1" applyBorder="1" applyAlignment="1">
      <alignment horizontal="right" vertical="center"/>
    </xf>
    <xf numFmtId="0" fontId="21" fillId="0" borderId="89" xfId="0" applyFont="1" applyBorder="1" applyAlignment="1">
      <alignment horizontal="right" vertical="center"/>
    </xf>
    <xf numFmtId="0" fontId="21" fillId="0" borderId="1" xfId="0" applyFont="1" applyBorder="1" applyAlignment="1">
      <alignment horizontal="center" vertical="center"/>
    </xf>
    <xf numFmtId="0" fontId="21" fillId="0" borderId="9" xfId="0" applyFont="1" applyBorder="1" applyAlignment="1">
      <alignment vertical="center"/>
    </xf>
    <xf numFmtId="0" fontId="21" fillId="0" borderId="81" xfId="0" applyFont="1" applyBorder="1" applyAlignment="1">
      <alignment horizontal="center" vertical="center"/>
    </xf>
    <xf numFmtId="0" fontId="21" fillId="0" borderId="82" xfId="0" applyFont="1" applyBorder="1" applyAlignment="1">
      <alignment horizontal="center" vertical="center"/>
    </xf>
    <xf numFmtId="0" fontId="0" fillId="0" borderId="10" xfId="0" applyBorder="1" applyAlignment="1" applyProtection="1">
      <protection locked="0"/>
    </xf>
    <xf numFmtId="0" fontId="0" fillId="0" borderId="81" xfId="0" applyBorder="1" applyAlignment="1" applyProtection="1">
      <protection locked="0"/>
    </xf>
    <xf numFmtId="0" fontId="57" fillId="0" borderId="0" xfId="0" applyFont="1" applyAlignment="1">
      <alignment horizontal="left" vertical="top" wrapText="1"/>
    </xf>
    <xf numFmtId="177" fontId="21" fillId="0" borderId="9" xfId="0" applyNumberFormat="1" applyFont="1" applyBorder="1" applyAlignment="1">
      <alignment horizontal="left" vertical="center" wrapText="1" shrinkToFit="1"/>
    </xf>
    <xf numFmtId="177" fontId="21" fillId="0" borderId="10" xfId="0" applyNumberFormat="1" applyFont="1" applyBorder="1" applyAlignment="1">
      <alignment horizontal="left" vertical="center" wrapText="1" shrinkToFit="1"/>
    </xf>
    <xf numFmtId="177" fontId="21" fillId="0" borderId="81" xfId="0" applyNumberFormat="1" applyFont="1" applyBorder="1" applyAlignment="1">
      <alignment horizontal="left" vertical="center" wrapText="1" shrinkToFit="1"/>
    </xf>
    <xf numFmtId="178" fontId="39" fillId="0" borderId="83" xfId="0" applyNumberFormat="1" applyFont="1" applyBorder="1" applyAlignment="1" applyProtection="1">
      <alignment horizontal="right" vertical="center"/>
      <protection locked="0"/>
    </xf>
    <xf numFmtId="178" fontId="39" fillId="0" borderId="4" xfId="0" applyNumberFormat="1" applyFont="1" applyBorder="1" applyAlignment="1" applyProtection="1">
      <alignment horizontal="right" vertical="center"/>
      <protection locked="0"/>
    </xf>
    <xf numFmtId="178" fontId="39" fillId="0" borderId="84" xfId="0" applyNumberFormat="1" applyFont="1" applyBorder="1" applyAlignment="1" applyProtection="1">
      <alignment horizontal="right" vertical="center"/>
      <protection locked="0"/>
    </xf>
    <xf numFmtId="178" fontId="39" fillId="0" borderId="2" xfId="0" applyNumberFormat="1" applyFont="1" applyBorder="1" applyAlignment="1" applyProtection="1">
      <alignment horizontal="right" vertical="center"/>
      <protection locked="0"/>
    </xf>
    <xf numFmtId="0" fontId="39" fillId="0" borderId="5" xfId="0" applyFont="1" applyBorder="1" applyAlignment="1">
      <alignment horizontal="center"/>
    </xf>
    <xf numFmtId="0" fontId="39" fillId="0" borderId="7" xfId="0" applyFont="1" applyBorder="1" applyAlignment="1">
      <alignment horizontal="center"/>
    </xf>
    <xf numFmtId="177" fontId="21" fillId="0" borderId="9" xfId="0" applyNumberFormat="1" applyFont="1" applyBorder="1" applyAlignment="1">
      <alignment horizontal="center" vertical="center" wrapText="1" shrinkToFit="1"/>
    </xf>
    <xf numFmtId="177" fontId="21" fillId="0" borderId="10" xfId="0" applyNumberFormat="1" applyFont="1" applyBorder="1" applyAlignment="1">
      <alignment horizontal="center" vertical="center" wrapText="1" shrinkToFit="1"/>
    </xf>
    <xf numFmtId="177" fontId="21" fillId="0" borderId="10" xfId="0" applyNumberFormat="1" applyFont="1" applyBorder="1" applyAlignment="1" applyProtection="1">
      <alignment horizontal="left" vertical="center" wrapText="1" shrinkToFit="1"/>
      <protection locked="0"/>
    </xf>
    <xf numFmtId="177" fontId="21" fillId="0" borderId="81" xfId="0" applyNumberFormat="1" applyFont="1" applyBorder="1" applyAlignment="1" applyProtection="1">
      <alignment horizontal="left" vertical="center" wrapText="1" shrinkToFit="1"/>
      <protection locked="0"/>
    </xf>
    <xf numFmtId="0" fontId="57" fillId="0" borderId="0" xfId="0" applyFont="1" applyAlignment="1">
      <alignment horizontal="justify" vertical="center"/>
    </xf>
    <xf numFmtId="0" fontId="39" fillId="0" borderId="0" xfId="0" applyFont="1" applyAlignment="1">
      <alignment horizontal="left" vertical="center" wrapText="1"/>
    </xf>
    <xf numFmtId="0" fontId="39" fillId="0" borderId="70" xfId="0" applyNumberFormat="1" applyFont="1" applyBorder="1" applyAlignment="1">
      <alignment horizontal="left" vertical="center" wrapText="1"/>
    </xf>
    <xf numFmtId="0" fontId="39" fillId="0" borderId="71" xfId="0" applyNumberFormat="1" applyFont="1" applyBorder="1" applyAlignment="1">
      <alignment horizontal="left" vertical="center" wrapText="1"/>
    </xf>
    <xf numFmtId="0" fontId="39" fillId="0" borderId="78" xfId="0" applyNumberFormat="1" applyFont="1" applyBorder="1" applyAlignment="1">
      <alignment horizontal="left" vertical="center" wrapText="1"/>
    </xf>
    <xf numFmtId="0" fontId="39" fillId="0" borderId="79" xfId="0" applyNumberFormat="1" applyFont="1" applyBorder="1" applyAlignment="1">
      <alignment horizontal="left" vertical="center" wrapText="1"/>
    </xf>
    <xf numFmtId="0" fontId="39" fillId="0" borderId="57" xfId="0" applyNumberFormat="1" applyFont="1" applyBorder="1" applyAlignment="1">
      <alignment horizontal="left" vertical="center" wrapText="1"/>
    </xf>
    <xf numFmtId="0" fontId="39" fillId="0" borderId="80" xfId="0" applyNumberFormat="1" applyFont="1" applyBorder="1" applyAlignment="1">
      <alignment horizontal="left" vertical="center" wrapText="1"/>
    </xf>
    <xf numFmtId="0" fontId="33" fillId="0" borderId="0" xfId="0" applyFont="1" applyAlignment="1">
      <alignment horizontal="center" vertical="center"/>
    </xf>
    <xf numFmtId="0" fontId="51" fillId="0" borderId="3" xfId="0" applyFont="1" applyBorder="1" applyAlignment="1">
      <alignment horizontal="center" vertical="center" wrapText="1"/>
    </xf>
    <xf numFmtId="0" fontId="51" fillId="0" borderId="4" xfId="0" applyFont="1" applyBorder="1" applyAlignment="1">
      <alignment horizontal="center" vertical="center" wrapText="1"/>
    </xf>
    <xf numFmtId="0" fontId="51" fillId="0" borderId="5" xfId="0" applyFont="1" applyBorder="1" applyAlignment="1">
      <alignment horizontal="center" vertical="center" wrapText="1"/>
    </xf>
    <xf numFmtId="0" fontId="51" fillId="0" borderId="8" xfId="0" applyFont="1" applyBorder="1" applyAlignment="1">
      <alignment horizontal="center" vertical="center" wrapText="1"/>
    </xf>
    <xf numFmtId="0" fontId="51" fillId="0" borderId="0" xfId="0" applyFont="1" applyBorder="1" applyAlignment="1">
      <alignment horizontal="center" vertical="center" wrapText="1"/>
    </xf>
    <xf numFmtId="0" fontId="51" fillId="0" borderId="0" xfId="0" applyFont="1" applyAlignment="1">
      <alignment horizontal="center" vertical="center" wrapText="1"/>
    </xf>
    <xf numFmtId="0" fontId="51" fillId="0" borderId="12" xfId="0" applyFont="1" applyBorder="1" applyAlignment="1">
      <alignment horizontal="center" vertical="center" wrapText="1"/>
    </xf>
    <xf numFmtId="0" fontId="51" fillId="0" borderId="8" xfId="0" applyFont="1" applyBorder="1" applyAlignment="1">
      <alignment horizontal="center" wrapText="1"/>
    </xf>
    <xf numFmtId="0" fontId="51" fillId="0" borderId="0" xfId="0" applyFont="1" applyBorder="1" applyAlignment="1">
      <alignment horizontal="center" wrapText="1"/>
    </xf>
    <xf numFmtId="0" fontId="51" fillId="0" borderId="0" xfId="0" applyFont="1" applyAlignment="1">
      <alignment horizontal="center" wrapText="1"/>
    </xf>
    <xf numFmtId="0" fontId="51" fillId="0" borderId="12" xfId="0" applyFont="1" applyBorder="1" applyAlignment="1">
      <alignment horizontal="center" wrapText="1"/>
    </xf>
    <xf numFmtId="0" fontId="51" fillId="0" borderId="6" xfId="0" applyFont="1" applyBorder="1" applyAlignment="1">
      <alignment horizontal="center" wrapText="1"/>
    </xf>
    <xf numFmtId="0" fontId="51" fillId="0" borderId="2" xfId="0" applyFont="1" applyBorder="1" applyAlignment="1">
      <alignment horizontal="center" wrapText="1"/>
    </xf>
    <xf numFmtId="0" fontId="51" fillId="0" borderId="7" xfId="0" applyFont="1" applyBorder="1" applyAlignment="1">
      <alignment horizontal="center" wrapText="1"/>
    </xf>
    <xf numFmtId="0" fontId="51" fillId="0" borderId="1" xfId="0" applyFont="1" applyBorder="1" applyAlignment="1" applyProtection="1">
      <alignment horizontal="left" vertical="center" wrapText="1"/>
      <protection locked="0"/>
    </xf>
    <xf numFmtId="0" fontId="51" fillId="0" borderId="1" xfId="0" applyFont="1" applyBorder="1" applyAlignment="1">
      <alignment horizontal="center" vertical="center"/>
    </xf>
    <xf numFmtId="0" fontId="20" fillId="0" borderId="0" xfId="0" applyFont="1" applyAlignment="1" applyProtection="1">
      <alignment vertical="top" wrapText="1"/>
    </xf>
    <xf numFmtId="0" fontId="0" fillId="0" borderId="0" xfId="0" applyAlignment="1" applyProtection="1">
      <alignment vertical="top" wrapText="1"/>
    </xf>
    <xf numFmtId="0" fontId="20" fillId="0" borderId="0" xfId="0" applyFont="1" applyAlignment="1" applyProtection="1">
      <alignment vertical="center" wrapText="1"/>
    </xf>
    <xf numFmtId="0" fontId="0" fillId="0" borderId="0" xfId="0" applyAlignment="1" applyProtection="1">
      <alignment vertical="center" wrapText="1"/>
    </xf>
    <xf numFmtId="0" fontId="20" fillId="0" borderId="0" xfId="0" applyFont="1" applyAlignment="1" applyProtection="1">
      <alignment horizontal="left" vertical="center" wrapText="1"/>
    </xf>
    <xf numFmtId="0" fontId="0" fillId="0" borderId="0" xfId="0" applyAlignment="1" applyProtection="1">
      <alignment horizontal="left" vertical="center" wrapText="1"/>
    </xf>
    <xf numFmtId="0" fontId="0" fillId="0" borderId="0" xfId="0" applyAlignment="1">
      <alignment vertical="center"/>
    </xf>
    <xf numFmtId="0" fontId="0" fillId="0" borderId="0" xfId="0" applyAlignment="1">
      <alignment horizontal="left" vertical="center"/>
    </xf>
    <xf numFmtId="0" fontId="47" fillId="0" borderId="2" xfId="0" applyFont="1" applyBorder="1" applyAlignment="1">
      <alignment vertical="center"/>
    </xf>
    <xf numFmtId="0" fontId="52" fillId="0" borderId="0" xfId="0" applyFont="1" applyAlignment="1">
      <alignment horizontal="center" vertical="center"/>
    </xf>
    <xf numFmtId="0" fontId="20" fillId="0" borderId="0" xfId="0" applyFont="1" applyAlignment="1">
      <alignment horizontal="justify" vertical="center"/>
    </xf>
    <xf numFmtId="0" fontId="20" fillId="0" borderId="0" xfId="0" applyFont="1"/>
    <xf numFmtId="0" fontId="0" fillId="0" borderId="0" xfId="0" applyAlignment="1">
      <alignment vertical="top" wrapText="1"/>
    </xf>
    <xf numFmtId="0" fontId="0" fillId="0" borderId="0" xfId="0" applyAlignment="1">
      <alignment vertical="top"/>
    </xf>
    <xf numFmtId="0" fontId="20" fillId="0" borderId="0" xfId="0" applyNumberFormat="1" applyFont="1" applyAlignment="1" applyProtection="1">
      <alignment horizontal="left" vertical="center"/>
      <protection locked="0"/>
    </xf>
    <xf numFmtId="0" fontId="51" fillId="0" borderId="1" xfId="0" applyFont="1" applyBorder="1" applyAlignment="1">
      <alignment horizontal="center" vertical="center" wrapText="1"/>
    </xf>
    <xf numFmtId="0" fontId="51" fillId="0" borderId="1" xfId="0" applyFont="1" applyBorder="1" applyAlignment="1">
      <alignment horizontal="center"/>
    </xf>
    <xf numFmtId="0" fontId="51" fillId="0" borderId="6" xfId="0" applyFont="1" applyBorder="1" applyAlignment="1">
      <alignment horizontal="center" vertical="center" wrapText="1"/>
    </xf>
    <xf numFmtId="0" fontId="51" fillId="0" borderId="2" xfId="0" applyFont="1" applyBorder="1" applyAlignment="1">
      <alignment horizontal="center" vertical="center" wrapText="1"/>
    </xf>
    <xf numFmtId="0" fontId="51" fillId="0" borderId="7" xfId="0" applyFont="1" applyBorder="1" applyAlignment="1">
      <alignment horizontal="center" vertical="center" wrapText="1"/>
    </xf>
    <xf numFmtId="49" fontId="51" fillId="0" borderId="1" xfId="0" applyNumberFormat="1" applyFont="1" applyBorder="1" applyAlignment="1" applyProtection="1">
      <alignment horizontal="left" vertical="center" wrapText="1"/>
      <protection locked="0"/>
    </xf>
    <xf numFmtId="0" fontId="51" fillId="0" borderId="8" xfId="0" applyFont="1" applyBorder="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51" fillId="0" borderId="6" xfId="0" applyFont="1" applyBorder="1" applyAlignment="1" applyProtection="1">
      <alignment horizontal="center" vertical="center" wrapText="1"/>
      <protection locked="0"/>
    </xf>
    <xf numFmtId="0" fontId="51" fillId="0" borderId="2" xfId="0" applyFont="1" applyBorder="1" applyAlignment="1" applyProtection="1">
      <alignment horizontal="center" vertical="center" wrapText="1"/>
      <protection locked="0"/>
    </xf>
    <xf numFmtId="0" fontId="51" fillId="0" borderId="50" xfId="0" applyFont="1" applyBorder="1" applyAlignment="1">
      <alignment horizontal="center" vertical="center" wrapText="1"/>
    </xf>
    <xf numFmtId="0" fontId="51" fillId="0" borderId="54" xfId="0" applyFont="1" applyBorder="1" applyAlignment="1">
      <alignment horizontal="center" vertical="center" wrapText="1"/>
    </xf>
    <xf numFmtId="0" fontId="0" fillId="0" borderId="8" xfId="0" applyBorder="1" applyAlignment="1">
      <alignment horizontal="center" vertical="center" wrapText="1"/>
    </xf>
    <xf numFmtId="0" fontId="125" fillId="0" borderId="8" xfId="12" applyBorder="1" applyAlignment="1" applyProtection="1">
      <alignment horizontal="center" vertical="center" wrapText="1"/>
      <protection locked="0"/>
    </xf>
    <xf numFmtId="0" fontId="125" fillId="0" borderId="0" xfId="12" applyBorder="1" applyAlignment="1" applyProtection="1">
      <alignment horizontal="center" vertical="center" wrapText="1"/>
      <protection locked="0"/>
    </xf>
    <xf numFmtId="0" fontId="51" fillId="0" borderId="12" xfId="0" applyFont="1" applyBorder="1" applyAlignment="1" applyProtection="1">
      <alignment horizontal="center" vertical="center" wrapText="1"/>
      <protection locked="0"/>
    </xf>
    <xf numFmtId="0" fontId="51" fillId="0" borderId="0" xfId="0" applyFont="1" applyBorder="1" applyAlignment="1" applyProtection="1">
      <alignment horizontal="center" vertical="center" wrapText="1"/>
      <protection locked="0"/>
    </xf>
    <xf numFmtId="0" fontId="51" fillId="0" borderId="7" xfId="0" applyFont="1" applyBorder="1" applyAlignment="1" applyProtection="1">
      <alignment horizontal="center" vertical="center" wrapText="1"/>
      <protection locked="0"/>
    </xf>
    <xf numFmtId="0" fontId="41" fillId="0" borderId="104" xfId="0" applyFont="1" applyBorder="1" applyAlignment="1">
      <alignment horizontal="left" vertical="center" wrapText="1"/>
    </xf>
    <xf numFmtId="0" fontId="41" fillId="0" borderId="71" xfId="0" applyFont="1" applyBorder="1" applyAlignment="1">
      <alignment horizontal="left" vertical="center" wrapText="1"/>
    </xf>
    <xf numFmtId="0" fontId="41" fillId="0" borderId="105" xfId="0" applyFont="1" applyBorder="1" applyAlignment="1">
      <alignment horizontal="left" vertical="center" wrapText="1"/>
    </xf>
    <xf numFmtId="0" fontId="40" fillId="0" borderId="102" xfId="0" applyFont="1" applyBorder="1" applyAlignment="1" applyProtection="1">
      <alignment horizontal="center" vertical="center"/>
      <protection locked="0"/>
    </xf>
    <xf numFmtId="0" fontId="40" fillId="0" borderId="101" xfId="0" applyFont="1" applyBorder="1" applyAlignment="1" applyProtection="1">
      <alignment horizontal="center" vertical="center"/>
      <protection locked="0"/>
    </xf>
    <xf numFmtId="0" fontId="42" fillId="0" borderId="38" xfId="0" applyFont="1" applyBorder="1" applyAlignment="1">
      <alignment vertical="center" wrapText="1"/>
    </xf>
    <xf numFmtId="0" fontId="0" fillId="0" borderId="38" xfId="0" applyBorder="1" applyAlignment="1">
      <alignment vertical="center" wrapText="1"/>
    </xf>
    <xf numFmtId="0" fontId="62" fillId="0" borderId="0" xfId="0" applyFont="1" applyAlignment="1">
      <alignment horizontal="left" shrinkToFit="1"/>
    </xf>
    <xf numFmtId="0" fontId="40" fillId="0" borderId="38" xfId="0" applyFont="1" applyBorder="1" applyAlignment="1">
      <alignment horizontal="left" vertical="center" wrapText="1"/>
    </xf>
    <xf numFmtId="0" fontId="40" fillId="0" borderId="0" xfId="0" applyFont="1" applyAlignment="1">
      <alignment horizontal="left" vertical="center" wrapText="1"/>
    </xf>
    <xf numFmtId="0" fontId="40" fillId="0" borderId="12" xfId="0" applyFont="1" applyBorder="1" applyAlignment="1">
      <alignment horizontal="left" vertical="center" wrapText="1"/>
    </xf>
    <xf numFmtId="0" fontId="41" fillId="0" borderId="106" xfId="0" applyFont="1" applyBorder="1" applyAlignment="1" applyProtection="1">
      <alignment horizontal="left" vertical="center" wrapText="1"/>
      <protection locked="0"/>
    </xf>
    <xf numFmtId="0" fontId="41" fillId="0" borderId="106" xfId="0" applyFont="1" applyBorder="1" applyAlignment="1" applyProtection="1">
      <alignment horizontal="left" vertical="center"/>
      <protection locked="0"/>
    </xf>
    <xf numFmtId="0" fontId="41" fillId="0" borderId="58" xfId="0" applyFont="1" applyBorder="1" applyAlignment="1" applyProtection="1">
      <alignment horizontal="left" vertical="center"/>
      <protection locked="0"/>
    </xf>
    <xf numFmtId="0" fontId="41" fillId="0" borderId="107" xfId="0" applyFont="1" applyBorder="1" applyAlignment="1" applyProtection="1">
      <alignment horizontal="left" vertical="center"/>
      <protection locked="0"/>
    </xf>
    <xf numFmtId="0" fontId="41" fillId="0" borderId="0" xfId="0" applyFont="1" applyAlignment="1">
      <alignment horizontal="left" vertical="center" wrapText="1"/>
    </xf>
    <xf numFmtId="0" fontId="41" fillId="0" borderId="36" xfId="0" applyFont="1" applyBorder="1" applyAlignment="1">
      <alignment horizontal="left" vertical="center" wrapText="1"/>
    </xf>
    <xf numFmtId="0" fontId="41" fillId="0" borderId="0" xfId="0" applyFont="1" applyAlignment="1">
      <alignment horizontal="left" vertical="center"/>
    </xf>
    <xf numFmtId="0" fontId="41" fillId="0" borderId="0" xfId="0" applyFont="1" applyAlignment="1" applyProtection="1">
      <alignment horizontal="left" vertical="center" wrapText="1"/>
      <protection locked="0"/>
    </xf>
    <xf numFmtId="0" fontId="41" fillId="0" borderId="59" xfId="0" applyNumberFormat="1" applyFont="1" applyBorder="1" applyAlignment="1">
      <alignment horizontal="left" vertical="center" wrapText="1"/>
    </xf>
    <xf numFmtId="0" fontId="41" fillId="0" borderId="14" xfId="0" applyNumberFormat="1" applyFont="1" applyBorder="1" applyAlignment="1">
      <alignment horizontal="left" vertical="center" wrapText="1"/>
    </xf>
    <xf numFmtId="0" fontId="41" fillId="0" borderId="60" xfId="0" applyNumberFormat="1" applyFont="1" applyBorder="1" applyAlignment="1">
      <alignment horizontal="left" vertical="center" wrapText="1"/>
    </xf>
    <xf numFmtId="0" fontId="40" fillId="0" borderId="93" xfId="0" applyFont="1" applyBorder="1" applyAlignment="1">
      <alignment horizontal="left" vertical="center" wrapText="1"/>
    </xf>
    <xf numFmtId="0" fontId="41" fillId="0" borderId="94" xfId="0" applyFont="1" applyBorder="1" applyAlignment="1">
      <alignment horizontal="left" vertical="center" wrapText="1"/>
    </xf>
    <xf numFmtId="0" fontId="41" fillId="0" borderId="95" xfId="0" applyFont="1" applyBorder="1" applyAlignment="1">
      <alignment horizontal="left" vertical="center" wrapText="1"/>
    </xf>
    <xf numFmtId="0" fontId="41" fillId="0" borderId="97" xfId="0" applyFont="1" applyBorder="1" applyAlignment="1">
      <alignment horizontal="left" vertical="center" wrapText="1"/>
    </xf>
    <xf numFmtId="0" fontId="41" fillId="0" borderId="96" xfId="0" applyFont="1" applyBorder="1" applyAlignment="1" applyProtection="1">
      <alignment vertical="center" wrapText="1"/>
      <protection locked="0"/>
    </xf>
    <xf numFmtId="0" fontId="0" fillId="0" borderId="94" xfId="0" applyBorder="1" applyAlignment="1" applyProtection="1">
      <alignment vertical="center" wrapText="1"/>
      <protection locked="0"/>
    </xf>
    <xf numFmtId="0" fontId="41" fillId="0" borderId="53" xfId="0" applyFont="1" applyBorder="1" applyAlignment="1" applyProtection="1">
      <alignment vertical="center" wrapText="1"/>
      <protection locked="0"/>
    </xf>
    <xf numFmtId="0" fontId="0" fillId="0" borderId="52" xfId="0" applyBorder="1" applyAlignment="1" applyProtection="1">
      <alignment vertical="center" wrapText="1"/>
      <protection locked="0"/>
    </xf>
    <xf numFmtId="0" fontId="41" fillId="0" borderId="52" xfId="0" applyFont="1" applyBorder="1" applyAlignment="1" applyProtection="1">
      <alignment vertical="center" wrapText="1"/>
      <protection locked="0"/>
    </xf>
    <xf numFmtId="0" fontId="0" fillId="0" borderId="52" xfId="0" applyBorder="1" applyAlignment="1" applyProtection="1">
      <alignment vertical="center"/>
      <protection locked="0"/>
    </xf>
    <xf numFmtId="0" fontId="41" fillId="0" borderId="58" xfId="0" applyFont="1" applyBorder="1" applyAlignment="1" applyProtection="1">
      <alignment horizontal="left" vertical="center" wrapText="1"/>
      <protection locked="0"/>
    </xf>
    <xf numFmtId="0" fontId="41" fillId="0" borderId="57" xfId="0" applyFont="1" applyBorder="1" applyAlignment="1" applyProtection="1">
      <alignment horizontal="left" vertical="center" wrapText="1"/>
      <protection locked="0"/>
    </xf>
    <xf numFmtId="0" fontId="41" fillId="0" borderId="108" xfId="0" applyFont="1" applyBorder="1" applyAlignment="1" applyProtection="1">
      <alignment horizontal="left" vertical="center" wrapText="1"/>
      <protection locked="0"/>
    </xf>
    <xf numFmtId="0" fontId="61" fillId="0" borderId="109" xfId="0" applyFont="1" applyBorder="1" applyAlignment="1">
      <alignment vertical="center" wrapText="1"/>
    </xf>
    <xf numFmtId="0" fontId="40" fillId="0" borderId="109" xfId="0" applyFont="1" applyBorder="1" applyAlignment="1">
      <alignment vertical="center"/>
    </xf>
    <xf numFmtId="0" fontId="40" fillId="0" borderId="104" xfId="0" applyFont="1" applyBorder="1" applyAlignment="1">
      <alignment vertical="center"/>
    </xf>
    <xf numFmtId="0" fontId="40" fillId="0" borderId="110" xfId="0" applyFont="1" applyBorder="1" applyAlignment="1">
      <alignment vertical="center"/>
    </xf>
    <xf numFmtId="0" fontId="40" fillId="0" borderId="143" xfId="0" applyFont="1" applyBorder="1" applyAlignment="1">
      <alignment horizontal="left" vertical="center"/>
    </xf>
    <xf numFmtId="0" fontId="41" fillId="0" borderId="144" xfId="0" applyFont="1" applyBorder="1" applyAlignment="1">
      <alignment horizontal="left" vertical="center"/>
    </xf>
    <xf numFmtId="0" fontId="40" fillId="0" borderId="145" xfId="0" applyFont="1" applyBorder="1" applyAlignment="1" applyProtection="1">
      <alignment horizontal="center" vertical="center"/>
      <protection locked="0"/>
    </xf>
    <xf numFmtId="0" fontId="40" fillId="0" borderId="146" xfId="0" applyFont="1" applyBorder="1" applyAlignment="1" applyProtection="1">
      <alignment horizontal="center" vertical="center"/>
      <protection locked="0"/>
    </xf>
    <xf numFmtId="0" fontId="40" fillId="0" borderId="111" xfId="0" applyFont="1" applyBorder="1" applyAlignment="1">
      <alignment vertical="center" wrapText="1"/>
    </xf>
    <xf numFmtId="0" fontId="40" fillId="0" borderId="112" xfId="0" applyFont="1" applyBorder="1" applyAlignment="1">
      <alignment vertical="center" wrapText="1"/>
    </xf>
    <xf numFmtId="0" fontId="41" fillId="0" borderId="53" xfId="0" applyFont="1" applyBorder="1" applyAlignment="1" applyProtection="1">
      <alignment horizontal="left" vertical="center" wrapText="1"/>
      <protection locked="0"/>
    </xf>
    <xf numFmtId="0" fontId="41" fillId="0" borderId="52" xfId="0" applyFont="1" applyBorder="1" applyAlignment="1" applyProtection="1">
      <alignment horizontal="left" vertical="center" wrapText="1"/>
      <protection locked="0"/>
    </xf>
    <xf numFmtId="0" fontId="41" fillId="0" borderId="99" xfId="0" applyFont="1" applyBorder="1" applyAlignment="1" applyProtection="1">
      <alignment horizontal="left" vertical="center" wrapText="1"/>
      <protection locked="0"/>
    </xf>
    <xf numFmtId="0" fontId="41" fillId="0" borderId="57" xfId="0" applyFont="1" applyBorder="1" applyAlignment="1">
      <alignment horizontal="left" vertical="center" wrapText="1"/>
    </xf>
    <xf numFmtId="0" fontId="41" fillId="0" borderId="108" xfId="0" applyFont="1" applyBorder="1" applyAlignment="1">
      <alignment horizontal="left" vertical="center" wrapText="1"/>
    </xf>
    <xf numFmtId="0" fontId="40" fillId="0" borderId="113" xfId="0" applyFont="1" applyBorder="1" applyAlignment="1">
      <alignment vertical="center" wrapText="1"/>
    </xf>
    <xf numFmtId="0" fontId="40" fillId="0" borderId="114" xfId="0" applyFont="1" applyBorder="1" applyAlignment="1">
      <alignment vertical="center" wrapText="1"/>
    </xf>
    <xf numFmtId="0" fontId="41" fillId="0" borderId="114" xfId="0" applyFont="1" applyBorder="1" applyAlignment="1" applyProtection="1">
      <alignment horizontal="left" vertical="center" wrapText="1"/>
      <protection locked="0"/>
    </xf>
    <xf numFmtId="0" fontId="41" fillId="0" borderId="102" xfId="0" applyFont="1" applyBorder="1" applyAlignment="1" applyProtection="1">
      <alignment horizontal="left" vertical="center" wrapText="1"/>
      <protection locked="0"/>
    </xf>
    <xf numFmtId="0" fontId="41" fillId="0" borderId="115" xfId="0" applyFont="1" applyBorder="1" applyAlignment="1" applyProtection="1">
      <alignment horizontal="left" vertical="center" wrapText="1"/>
      <protection locked="0"/>
    </xf>
    <xf numFmtId="0" fontId="41" fillId="0" borderId="49" xfId="0" applyFont="1" applyBorder="1" applyAlignment="1">
      <alignment horizontal="left" vertical="center" wrapText="1"/>
    </xf>
    <xf numFmtId="0" fontId="41" fillId="0" borderId="46" xfId="0" applyFont="1" applyBorder="1" applyAlignment="1">
      <alignment horizontal="left" vertical="center" wrapText="1"/>
    </xf>
    <xf numFmtId="0" fontId="41" fillId="0" borderId="48" xfId="0" applyFont="1" applyBorder="1" applyAlignment="1">
      <alignment horizontal="left" vertical="center" wrapText="1"/>
    </xf>
    <xf numFmtId="0" fontId="41" fillId="0" borderId="35" xfId="0" applyFont="1" applyBorder="1" applyAlignment="1">
      <alignment horizontal="left" vertical="center" wrapText="1"/>
    </xf>
    <xf numFmtId="0" fontId="41" fillId="0" borderId="31" xfId="0" applyFont="1" applyBorder="1" applyAlignment="1">
      <alignment horizontal="left" vertical="center" wrapText="1"/>
    </xf>
    <xf numFmtId="0" fontId="41" fillId="0" borderId="34" xfId="0" applyFont="1" applyBorder="1" applyAlignment="1">
      <alignment horizontal="left" vertical="center" wrapText="1"/>
    </xf>
    <xf numFmtId="0" fontId="40" fillId="0" borderId="94" xfId="0" applyFont="1" applyBorder="1" applyAlignment="1" applyProtection="1">
      <alignment horizontal="center" vertical="center"/>
      <protection locked="0"/>
    </xf>
    <xf numFmtId="0" fontId="94" fillId="0" borderId="94" xfId="0" applyFont="1" applyBorder="1" applyAlignment="1">
      <alignment horizontal="left" vertical="center" wrapText="1"/>
    </xf>
    <xf numFmtId="0" fontId="94" fillId="0" borderId="97" xfId="0" applyFont="1" applyBorder="1" applyAlignment="1">
      <alignment horizontal="left" vertical="center" wrapText="1"/>
    </xf>
    <xf numFmtId="0" fontId="40" fillId="0" borderId="52" xfId="0" applyFont="1" applyBorder="1" applyAlignment="1">
      <alignment horizontal="center" vertical="center"/>
    </xf>
    <xf numFmtId="0" fontId="40" fillId="0" borderId="101" xfId="0" applyFont="1" applyBorder="1" applyAlignment="1">
      <alignment horizontal="center" vertical="center"/>
    </xf>
    <xf numFmtId="0" fontId="40" fillId="0" borderId="62" xfId="0" applyFont="1" applyBorder="1" applyAlignment="1">
      <alignment horizontal="center" vertical="center"/>
    </xf>
    <xf numFmtId="0" fontId="40" fillId="0" borderId="167" xfId="0" applyFont="1" applyBorder="1" applyAlignment="1">
      <alignment horizontal="center" vertical="center"/>
    </xf>
    <xf numFmtId="0" fontId="40" fillId="0" borderId="104" xfId="0" applyFont="1" applyBorder="1" applyAlignment="1">
      <alignment horizontal="left" vertical="center" wrapText="1"/>
    </xf>
    <xf numFmtId="0" fontId="40" fillId="0" borderId="71" xfId="0" applyFont="1" applyBorder="1" applyAlignment="1">
      <alignment horizontal="left" vertical="center"/>
    </xf>
    <xf numFmtId="0" fontId="40" fillId="0" borderId="78" xfId="0" applyFont="1" applyBorder="1" applyAlignment="1">
      <alignment horizontal="left" vertical="center"/>
    </xf>
    <xf numFmtId="0" fontId="40" fillId="0" borderId="8" xfId="0" applyFont="1" applyBorder="1" applyAlignment="1">
      <alignment horizontal="left" vertical="center"/>
    </xf>
    <xf numFmtId="0" fontId="40" fillId="0" borderId="0" xfId="0" applyFont="1" applyAlignment="1">
      <alignment horizontal="left" vertical="center"/>
    </xf>
    <xf numFmtId="0" fontId="40" fillId="0" borderId="168" xfId="0" applyFont="1" applyBorder="1" applyAlignment="1">
      <alignment horizontal="left" vertical="center"/>
    </xf>
    <xf numFmtId="0" fontId="40" fillId="0" borderId="33" xfId="0" applyFont="1" applyBorder="1" applyAlignment="1">
      <alignment horizontal="left" vertical="center"/>
    </xf>
    <xf numFmtId="0" fontId="40" fillId="0" borderId="31" xfId="0" applyFont="1" applyBorder="1" applyAlignment="1">
      <alignment horizontal="left" vertical="center"/>
    </xf>
    <xf numFmtId="0" fontId="40" fillId="0" borderId="169" xfId="0" applyFont="1" applyBorder="1" applyAlignment="1">
      <alignment horizontal="left" vertical="center"/>
    </xf>
    <xf numFmtId="0" fontId="40" fillId="0" borderId="49" xfId="0" applyFont="1" applyBorder="1" applyAlignment="1">
      <alignment horizontal="left" vertical="center" wrapText="1"/>
    </xf>
    <xf numFmtId="0" fontId="40" fillId="0" borderId="46" xfId="0" applyFont="1" applyBorder="1" applyAlignment="1">
      <alignment horizontal="left" vertical="center" wrapText="1"/>
    </xf>
    <xf numFmtId="0" fontId="40" fillId="0" borderId="48" xfId="0" applyFont="1" applyBorder="1" applyAlignment="1">
      <alignment horizontal="left" vertical="center" wrapText="1"/>
    </xf>
    <xf numFmtId="0" fontId="40" fillId="0" borderId="0" xfId="0" applyFont="1" applyBorder="1" applyAlignment="1">
      <alignment horizontal="left" vertical="center" wrapText="1"/>
    </xf>
    <xf numFmtId="0" fontId="40" fillId="0" borderId="103" xfId="0" applyFont="1" applyBorder="1" applyAlignment="1">
      <alignment horizontal="left" vertical="center" wrapText="1"/>
    </xf>
    <xf numFmtId="0" fontId="40" fillId="0" borderId="57" xfId="0" applyFont="1" applyBorder="1" applyAlignment="1">
      <alignment horizontal="left" vertical="center" wrapText="1"/>
    </xf>
    <xf numFmtId="0" fontId="40" fillId="0" borderId="56" xfId="0" applyFont="1" applyBorder="1" applyAlignment="1">
      <alignment horizontal="left" vertical="center" wrapText="1"/>
    </xf>
    <xf numFmtId="0" fontId="42" fillId="0" borderId="0" xfId="0" applyFont="1" applyAlignment="1">
      <alignment horizontal="left" vertical="center"/>
    </xf>
    <xf numFmtId="49" fontId="41" fillId="0" borderId="59" xfId="0" applyNumberFormat="1" applyFont="1" applyBorder="1" applyAlignment="1">
      <alignment horizontal="left" vertical="center" wrapText="1"/>
    </xf>
    <xf numFmtId="0" fontId="41" fillId="0" borderId="14" xfId="0" applyFont="1" applyBorder="1" applyAlignment="1">
      <alignment horizontal="left" vertical="center" wrapText="1"/>
    </xf>
    <xf numFmtId="0" fontId="41" fillId="0" borderId="60" xfId="0" applyFont="1" applyBorder="1" applyAlignment="1">
      <alignment horizontal="left" vertical="center" wrapText="1"/>
    </xf>
    <xf numFmtId="0" fontId="40" fillId="0" borderId="116" xfId="0" applyFont="1" applyBorder="1" applyAlignment="1">
      <alignment vertical="center" wrapText="1"/>
    </xf>
    <xf numFmtId="0" fontId="41" fillId="0" borderId="117" xfId="0" applyFont="1" applyBorder="1" applyAlignment="1">
      <alignment vertical="center"/>
    </xf>
    <xf numFmtId="0" fontId="41" fillId="0" borderId="96" xfId="0" applyFont="1" applyBorder="1" applyAlignment="1">
      <alignment horizontal="left" vertical="center"/>
    </xf>
    <xf numFmtId="0" fontId="41" fillId="0" borderId="94" xfId="0" applyFont="1" applyBorder="1" applyAlignment="1">
      <alignment horizontal="left" vertical="center"/>
    </xf>
    <xf numFmtId="0" fontId="41" fillId="0" borderId="97" xfId="0" applyFont="1" applyBorder="1" applyAlignment="1">
      <alignment horizontal="left" vertical="center"/>
    </xf>
    <xf numFmtId="0" fontId="41" fillId="0" borderId="111" xfId="0" applyFont="1" applyBorder="1" applyAlignment="1">
      <alignment vertical="center" wrapText="1"/>
    </xf>
    <xf numFmtId="0" fontId="41" fillId="0" borderId="112" xfId="0" applyFont="1" applyBorder="1" applyAlignment="1">
      <alignment vertical="center" wrapText="1"/>
    </xf>
    <xf numFmtId="0" fontId="41" fillId="0" borderId="53" xfId="0" applyFont="1" applyBorder="1" applyAlignment="1">
      <alignment vertical="center"/>
    </xf>
    <xf numFmtId="0" fontId="41" fillId="0" borderId="52" xfId="0" applyFont="1" applyBorder="1" applyAlignment="1">
      <alignment vertical="center"/>
    </xf>
    <xf numFmtId="0" fontId="41" fillId="0" borderId="99" xfId="0" applyFont="1" applyBorder="1" applyAlignment="1">
      <alignment vertical="center"/>
    </xf>
    <xf numFmtId="0" fontId="41" fillId="0" borderId="100" xfId="0" applyFont="1" applyBorder="1" applyAlignment="1">
      <alignment horizontal="left" vertical="center" wrapText="1"/>
    </xf>
    <xf numFmtId="0" fontId="41" fillId="0" borderId="72" xfId="0" applyFont="1" applyBorder="1" applyAlignment="1">
      <alignment horizontal="left" vertical="center" wrapText="1"/>
    </xf>
    <xf numFmtId="0" fontId="41" fillId="0" borderId="38" xfId="0" applyFont="1" applyBorder="1" applyAlignment="1">
      <alignment horizontal="left" vertical="center" wrapText="1"/>
    </xf>
    <xf numFmtId="0" fontId="41" fillId="0" borderId="12" xfId="0" applyFont="1" applyBorder="1" applyAlignment="1">
      <alignment horizontal="left" vertical="center" wrapText="1"/>
    </xf>
    <xf numFmtId="0" fontId="40" fillId="0" borderId="52" xfId="0" applyFont="1" applyBorder="1" applyAlignment="1" applyProtection="1">
      <alignment horizontal="center" vertical="center"/>
      <protection locked="0"/>
    </xf>
    <xf numFmtId="0" fontId="40" fillId="0" borderId="49" xfId="0" applyFont="1" applyBorder="1" applyAlignment="1">
      <alignment horizontal="left" vertical="center"/>
    </xf>
    <xf numFmtId="0" fontId="40" fillId="0" borderId="46" xfId="0" applyFont="1" applyBorder="1" applyAlignment="1">
      <alignment horizontal="left" vertical="center"/>
    </xf>
    <xf numFmtId="0" fontId="40" fillId="0" borderId="48" xfId="0" applyFont="1" applyBorder="1" applyAlignment="1">
      <alignment horizontal="left" vertical="center"/>
    </xf>
    <xf numFmtId="0" fontId="40" fillId="0" borderId="103" xfId="0" applyFont="1" applyBorder="1" applyAlignment="1">
      <alignment horizontal="left" vertical="center"/>
    </xf>
    <xf numFmtId="0" fontId="40" fillId="0" borderId="57" xfId="0" applyFont="1" applyBorder="1" applyAlignment="1">
      <alignment horizontal="left" vertical="center"/>
    </xf>
    <xf numFmtId="0" fontId="40" fillId="0" borderId="56" xfId="0" applyFont="1" applyBorder="1" applyAlignment="1">
      <alignment horizontal="left" vertical="center"/>
    </xf>
    <xf numFmtId="0" fontId="41" fillId="0" borderId="96" xfId="0" applyFont="1" applyBorder="1" applyAlignment="1" applyProtection="1">
      <alignment horizontal="left" vertical="center"/>
      <protection locked="0"/>
    </xf>
    <xf numFmtId="0" fontId="41" fillId="0" borderId="94" xfId="0" applyFont="1" applyBorder="1" applyAlignment="1" applyProtection="1">
      <alignment horizontal="left" vertical="center"/>
      <protection locked="0"/>
    </xf>
    <xf numFmtId="0" fontId="41" fillId="0" borderId="97" xfId="0" applyFont="1" applyBorder="1" applyAlignment="1" applyProtection="1">
      <alignment horizontal="left" vertical="center"/>
      <protection locked="0"/>
    </xf>
    <xf numFmtId="0" fontId="41" fillId="0" borderId="53" xfId="0" applyFont="1" applyBorder="1" applyAlignment="1" applyProtection="1">
      <alignment horizontal="center" vertical="center"/>
      <protection locked="0"/>
    </xf>
    <xf numFmtId="0" fontId="41" fillId="0" borderId="52" xfId="0" applyFont="1" applyBorder="1" applyAlignment="1" applyProtection="1">
      <alignment horizontal="center" vertical="center"/>
      <protection locked="0"/>
    </xf>
    <xf numFmtId="0" fontId="41" fillId="0" borderId="148" xfId="0" applyFont="1" applyBorder="1" applyAlignment="1">
      <alignment vertical="center"/>
    </xf>
    <xf numFmtId="0" fontId="41" fillId="0" borderId="109" xfId="0" applyFont="1" applyBorder="1" applyAlignment="1">
      <alignment vertical="center"/>
    </xf>
    <xf numFmtId="0" fontId="40" fillId="0" borderId="71" xfId="0" applyFont="1" applyBorder="1" applyAlignment="1" applyProtection="1">
      <alignment horizontal="center" vertical="center"/>
      <protection locked="0"/>
    </xf>
    <xf numFmtId="0" fontId="40" fillId="0" borderId="96" xfId="0" applyFont="1" applyBorder="1" applyAlignment="1" applyProtection="1">
      <alignment horizontal="left" vertical="center"/>
      <protection locked="0"/>
    </xf>
    <xf numFmtId="0" fontId="40" fillId="0" borderId="94" xfId="0" applyFont="1" applyBorder="1" applyAlignment="1" applyProtection="1">
      <alignment horizontal="left" vertical="center"/>
      <protection locked="0"/>
    </xf>
    <xf numFmtId="0" fontId="40" fillId="0" borderId="97" xfId="0" applyFont="1" applyBorder="1" applyAlignment="1" applyProtection="1">
      <alignment horizontal="left" vertical="center"/>
      <protection locked="0"/>
    </xf>
    <xf numFmtId="0" fontId="41" fillId="0" borderId="98" xfId="0" applyFont="1" applyBorder="1" applyAlignment="1">
      <alignment horizontal="left" vertical="center"/>
    </xf>
    <xf numFmtId="0" fontId="41" fillId="0" borderId="52" xfId="0" applyFont="1" applyBorder="1" applyAlignment="1">
      <alignment horizontal="left" vertical="center"/>
    </xf>
    <xf numFmtId="0" fontId="41" fillId="0" borderId="61" xfId="0" applyFont="1" applyBorder="1" applyAlignment="1">
      <alignment horizontal="left" vertical="center"/>
    </xf>
    <xf numFmtId="0" fontId="41" fillId="0" borderId="53"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99" xfId="0" applyFont="1" applyBorder="1" applyAlignment="1" applyProtection="1">
      <alignment horizontal="left" vertical="center"/>
      <protection locked="0"/>
    </xf>
    <xf numFmtId="38" fontId="40" fillId="0" borderId="102" xfId="6" applyFont="1" applyBorder="1" applyAlignment="1" applyProtection="1">
      <alignment horizontal="center" vertical="center"/>
      <protection locked="0"/>
    </xf>
    <xf numFmtId="38" fontId="40" fillId="0" borderId="31" xfId="6" applyFont="1" applyBorder="1" applyAlignment="1" applyProtection="1">
      <alignment horizontal="center" vertical="center"/>
      <protection locked="0"/>
    </xf>
    <xf numFmtId="0" fontId="40" fillId="0" borderId="52" xfId="0" applyFont="1" applyBorder="1" applyAlignment="1">
      <alignment horizontal="left" vertical="center"/>
    </xf>
    <xf numFmtId="0" fontId="40" fillId="0" borderId="99" xfId="0" applyFont="1" applyBorder="1" applyAlignment="1">
      <alignment horizontal="left" vertical="center"/>
    </xf>
    <xf numFmtId="0" fontId="40" fillId="0" borderId="145" xfId="0" applyFont="1" applyFill="1" applyBorder="1" applyAlignment="1" applyProtection="1">
      <alignment horizontal="center" vertical="center"/>
      <protection locked="0"/>
    </xf>
    <xf numFmtId="0" fontId="40" fillId="0" borderId="146" xfId="0" applyFont="1" applyFill="1" applyBorder="1" applyAlignment="1" applyProtection="1">
      <alignment horizontal="center" vertical="center"/>
      <protection locked="0"/>
    </xf>
    <xf numFmtId="0" fontId="40" fillId="0" borderId="0" xfId="0" applyFont="1" applyAlignment="1">
      <alignment vertical="center"/>
    </xf>
    <xf numFmtId="0" fontId="41" fillId="0" borderId="103" xfId="0" applyFont="1" applyBorder="1" applyAlignment="1">
      <alignment horizontal="left" vertical="center" wrapText="1"/>
    </xf>
    <xf numFmtId="0" fontId="41" fillId="0" borderId="56" xfId="0" applyFont="1" applyBorder="1" applyAlignment="1">
      <alignment horizontal="left" vertical="center" wrapText="1"/>
    </xf>
    <xf numFmtId="0" fontId="40" fillId="0" borderId="100" xfId="0" applyFont="1" applyBorder="1" applyAlignment="1">
      <alignment horizontal="left" vertical="center" wrapText="1"/>
    </xf>
    <xf numFmtId="0" fontId="40" fillId="0" borderId="71" xfId="0" applyFont="1" applyBorder="1" applyAlignment="1">
      <alignment horizontal="left" vertical="center" wrapText="1"/>
    </xf>
    <xf numFmtId="0" fontId="40" fillId="0" borderId="72" xfId="0" applyFont="1" applyBorder="1" applyAlignment="1">
      <alignment horizontal="left" vertical="center" wrapText="1"/>
    </xf>
    <xf numFmtId="0" fontId="40" fillId="0" borderId="35" xfId="0" applyFont="1" applyBorder="1" applyAlignment="1">
      <alignment horizontal="left" vertical="center" wrapText="1"/>
    </xf>
    <xf numFmtId="0" fontId="40" fillId="0" borderId="31" xfId="0" applyFont="1" applyBorder="1" applyAlignment="1">
      <alignment horizontal="left" vertical="center" wrapText="1"/>
    </xf>
    <xf numFmtId="0" fontId="40" fillId="0" borderId="34" xfId="0" applyFont="1" applyBorder="1" applyAlignment="1">
      <alignment horizontal="left" vertical="center" wrapText="1"/>
    </xf>
    <xf numFmtId="38" fontId="40" fillId="0" borderId="8" xfId="6" applyFont="1" applyBorder="1" applyAlignment="1" applyProtection="1">
      <alignment horizontal="right" vertical="center"/>
      <protection locked="0"/>
    </xf>
    <xf numFmtId="38" fontId="40" fillId="0" borderId="0" xfId="6" applyFont="1" applyAlignment="1" applyProtection="1">
      <alignment horizontal="right" vertical="center"/>
      <protection locked="0"/>
    </xf>
    <xf numFmtId="0" fontId="40" fillId="0" borderId="8" xfId="0" applyFont="1" applyBorder="1" applyAlignment="1" applyProtection="1">
      <alignment horizontal="center" vertical="center" wrapText="1"/>
      <protection locked="0"/>
    </xf>
    <xf numFmtId="0" fontId="40" fillId="0" borderId="0" xfId="0" applyFont="1" applyBorder="1" applyAlignment="1" applyProtection="1">
      <alignment horizontal="center" vertical="center" wrapText="1"/>
      <protection locked="0"/>
    </xf>
    <xf numFmtId="0" fontId="40" fillId="0" borderId="57" xfId="0" applyFont="1" applyBorder="1" applyAlignment="1" applyProtection="1">
      <alignment horizontal="center" vertical="top"/>
    </xf>
    <xf numFmtId="0" fontId="64" fillId="0" borderId="8" xfId="0" applyFont="1" applyBorder="1" applyAlignment="1" applyProtection="1">
      <alignment horizontal="center" vertical="center"/>
      <protection locked="0"/>
    </xf>
    <xf numFmtId="0" fontId="64" fillId="0" borderId="0" xfId="0" applyFont="1" applyBorder="1" applyAlignment="1" applyProtection="1">
      <alignment horizontal="center" vertical="center"/>
      <protection locked="0"/>
    </xf>
    <xf numFmtId="0" fontId="102" fillId="0" borderId="4" xfId="0" applyFont="1" applyBorder="1" applyAlignment="1" applyProtection="1">
      <alignment horizontal="center" vertical="center"/>
    </xf>
    <xf numFmtId="0" fontId="102" fillId="0" borderId="39" xfId="0" applyFont="1" applyBorder="1" applyAlignment="1" applyProtection="1">
      <alignment horizontal="center" vertical="center"/>
    </xf>
    <xf numFmtId="0" fontId="102" fillId="0" borderId="0" xfId="0" applyFont="1" applyAlignment="1" applyProtection="1">
      <alignment horizontal="center" vertical="center"/>
    </xf>
    <xf numFmtId="0" fontId="102" fillId="0" borderId="36" xfId="0" applyFont="1" applyBorder="1" applyAlignment="1" applyProtection="1">
      <alignment horizontal="center" vertical="center"/>
    </xf>
    <xf numFmtId="0" fontId="102" fillId="0" borderId="31" xfId="0" applyFont="1" applyBorder="1" applyAlignment="1" applyProtection="1">
      <alignment horizontal="center" vertical="center"/>
    </xf>
    <xf numFmtId="0" fontId="102" fillId="0" borderId="30" xfId="0" applyFont="1" applyBorder="1" applyAlignment="1" applyProtection="1">
      <alignment horizontal="center" vertical="center"/>
    </xf>
    <xf numFmtId="0" fontId="98" fillId="0" borderId="33" xfId="0" applyFont="1" applyFill="1" applyBorder="1" applyAlignment="1" applyProtection="1">
      <alignment horizontal="center" vertical="center" wrapText="1"/>
    </xf>
    <xf numFmtId="0" fontId="98" fillId="0" borderId="31" xfId="0" applyFont="1" applyFill="1" applyBorder="1" applyAlignment="1" applyProtection="1">
      <alignment horizontal="center" vertical="center" wrapText="1"/>
    </xf>
    <xf numFmtId="0" fontId="102" fillId="0" borderId="31" xfId="0" applyFont="1" applyFill="1" applyBorder="1" applyAlignment="1" applyProtection="1">
      <alignment horizontal="center" vertical="top" wrapText="1"/>
    </xf>
    <xf numFmtId="0" fontId="95" fillId="0" borderId="0" xfId="0" applyFont="1" applyAlignment="1" applyProtection="1">
      <alignment horizontal="left" vertical="top"/>
    </xf>
    <xf numFmtId="0" fontId="97" fillId="0" borderId="0" xfId="0" applyFont="1" applyAlignment="1" applyProtection="1">
      <alignment horizontal="center"/>
    </xf>
    <xf numFmtId="0" fontId="98" fillId="0" borderId="0" xfId="0" applyFont="1" applyAlignment="1" applyProtection="1">
      <alignment horizontal="center"/>
    </xf>
    <xf numFmtId="0" fontId="97" fillId="0" borderId="31" xfId="0" applyNumberFormat="1" applyFont="1" applyBorder="1" applyAlignment="1" applyProtection="1">
      <alignment horizontal="left" shrinkToFit="1"/>
    </xf>
    <xf numFmtId="0" fontId="101" fillId="0" borderId="0" xfId="0" applyFont="1" applyAlignment="1" applyProtection="1">
      <alignment horizontal="center" vertical="center"/>
    </xf>
    <xf numFmtId="0" fontId="97" fillId="0" borderId="121" xfId="0" applyFont="1" applyBorder="1" applyAlignment="1" applyProtection="1">
      <alignment horizontal="center" vertical="center" wrapText="1"/>
    </xf>
    <xf numFmtId="0" fontId="97" fillId="0" borderId="29" xfId="0" applyFont="1" applyBorder="1" applyAlignment="1" applyProtection="1">
      <alignment horizontal="center" vertical="center" wrapText="1"/>
    </xf>
    <xf numFmtId="0" fontId="97" fillId="0" borderId="122" xfId="0" applyFont="1" applyBorder="1" applyAlignment="1" applyProtection="1">
      <alignment horizontal="center" vertical="center" wrapText="1"/>
    </xf>
    <xf numFmtId="0" fontId="96" fillId="0" borderId="149" xfId="0" applyFont="1" applyBorder="1" applyAlignment="1" applyProtection="1">
      <alignment horizontal="left" vertical="center"/>
    </xf>
    <xf numFmtId="0" fontId="102" fillId="0" borderId="149" xfId="0" applyFont="1" applyBorder="1" applyAlignment="1" applyProtection="1">
      <alignment horizontal="center" vertical="center" wrapText="1"/>
    </xf>
    <xf numFmtId="0" fontId="96" fillId="0" borderId="149" xfId="0" applyFont="1" applyBorder="1" applyAlignment="1" applyProtection="1">
      <alignment horizontal="left" vertical="center"/>
      <protection locked="0"/>
    </xf>
    <xf numFmtId="0" fontId="96" fillId="0" borderId="150" xfId="0" applyFont="1" applyBorder="1" applyAlignment="1" applyProtection="1">
      <alignment horizontal="left" vertical="center"/>
      <protection locked="0"/>
    </xf>
    <xf numFmtId="0" fontId="97" fillId="0" borderId="162" xfId="0" applyFont="1" applyBorder="1" applyAlignment="1" applyProtection="1">
      <alignment horizontal="center" vertical="center" wrapText="1"/>
    </xf>
    <xf numFmtId="0" fontId="97" fillId="0" borderId="4" xfId="0" applyFont="1" applyBorder="1" applyAlignment="1" applyProtection="1">
      <alignment horizontal="center" vertical="center" wrapText="1"/>
    </xf>
    <xf numFmtId="0" fontId="97" fillId="0" borderId="5" xfId="0" applyFont="1" applyBorder="1" applyAlignment="1" applyProtection="1">
      <alignment horizontal="center" vertical="center" wrapText="1"/>
    </xf>
    <xf numFmtId="0" fontId="97" fillId="0" borderId="38" xfId="0" applyFont="1" applyBorder="1" applyAlignment="1" applyProtection="1">
      <alignment horizontal="center" vertical="center" wrapText="1"/>
    </xf>
    <xf numFmtId="0" fontId="97" fillId="0" borderId="0" xfId="0" applyFont="1" applyAlignment="1" applyProtection="1">
      <alignment horizontal="center" vertical="center" wrapText="1"/>
    </xf>
    <xf numFmtId="0" fontId="97" fillId="0" borderId="12" xfId="0" applyFont="1" applyBorder="1" applyAlignment="1" applyProtection="1">
      <alignment horizontal="center" vertical="center" wrapText="1"/>
    </xf>
    <xf numFmtId="0" fontId="97" fillId="0" borderId="35" xfId="0" applyFont="1" applyBorder="1" applyAlignment="1" applyProtection="1">
      <alignment horizontal="center" vertical="center" wrapText="1"/>
    </xf>
    <xf numFmtId="0" fontId="97" fillId="0" borderId="31" xfId="0" applyFont="1" applyBorder="1" applyAlignment="1" applyProtection="1">
      <alignment horizontal="center" vertical="center" wrapText="1"/>
    </xf>
    <xf numFmtId="0" fontId="97" fillId="0" borderId="34" xfId="0" applyFont="1" applyBorder="1" applyAlignment="1" applyProtection="1">
      <alignment horizontal="center" vertical="center" wrapText="1"/>
    </xf>
    <xf numFmtId="0" fontId="102" fillId="0" borderId="3" xfId="0" applyFont="1" applyBorder="1" applyAlignment="1" applyProtection="1">
      <alignment horizontal="right" vertical="center"/>
    </xf>
    <xf numFmtId="0" fontId="102" fillId="0" borderId="4" xfId="0" applyFont="1" applyBorder="1" applyAlignment="1" applyProtection="1">
      <alignment horizontal="right" vertical="center"/>
    </xf>
    <xf numFmtId="0" fontId="108" fillId="0" borderId="4" xfId="0" applyFont="1" applyBorder="1" applyAlignment="1" applyProtection="1">
      <alignment horizontal="center" vertical="center"/>
      <protection locked="0"/>
    </xf>
    <xf numFmtId="0" fontId="102" fillId="0" borderId="3" xfId="0" applyFont="1" applyBorder="1" applyAlignment="1" applyProtection="1">
      <alignment horizontal="center" vertical="center" wrapText="1"/>
    </xf>
    <xf numFmtId="0" fontId="102" fillId="0" borderId="4" xfId="0" applyFont="1" applyBorder="1" applyAlignment="1" applyProtection="1">
      <alignment horizontal="center" vertical="center" wrapText="1"/>
    </xf>
    <xf numFmtId="0" fontId="102" fillId="0" borderId="5" xfId="0" applyFont="1" applyBorder="1" applyAlignment="1" applyProtection="1">
      <alignment horizontal="center" vertical="center" wrapText="1"/>
    </xf>
    <xf numFmtId="0" fontId="102" fillId="0" borderId="8" xfId="0" applyFont="1" applyBorder="1" applyAlignment="1" applyProtection="1">
      <alignment horizontal="center" vertical="center" wrapText="1"/>
    </xf>
    <xf numFmtId="0" fontId="102" fillId="0" borderId="0" xfId="0" applyFont="1" applyAlignment="1" applyProtection="1">
      <alignment horizontal="center" vertical="center" wrapText="1"/>
    </xf>
    <xf numFmtId="0" fontId="102" fillId="0" borderId="12" xfId="0" applyFont="1" applyBorder="1" applyAlignment="1" applyProtection="1">
      <alignment horizontal="center" vertical="center" wrapText="1"/>
    </xf>
    <xf numFmtId="0" fontId="102" fillId="0" borderId="33" xfId="0" applyFont="1" applyBorder="1" applyAlignment="1" applyProtection="1">
      <alignment horizontal="center" vertical="center" wrapText="1"/>
    </xf>
    <xf numFmtId="0" fontId="102" fillId="0" borderId="31" xfId="0" applyFont="1" applyBorder="1" applyAlignment="1" applyProtection="1">
      <alignment horizontal="center" vertical="center" wrapText="1"/>
    </xf>
    <xf numFmtId="0" fontId="102" fillId="0" borderId="34" xfId="0" applyFont="1" applyBorder="1" applyAlignment="1" applyProtection="1">
      <alignment horizontal="center" vertical="center" wrapText="1"/>
    </xf>
    <xf numFmtId="0" fontId="103" fillId="0" borderId="3" xfId="0" applyFont="1" applyBorder="1" applyAlignment="1" applyProtection="1">
      <alignment horizontal="center" vertical="center"/>
    </xf>
    <xf numFmtId="0" fontId="103" fillId="0" borderId="4" xfId="0" applyFont="1" applyBorder="1" applyAlignment="1" applyProtection="1">
      <alignment horizontal="center" vertical="center"/>
    </xf>
    <xf numFmtId="0" fontId="103" fillId="0" borderId="8" xfId="0" applyFont="1" applyBorder="1" applyAlignment="1" applyProtection="1">
      <alignment horizontal="center" vertical="center"/>
    </xf>
    <xf numFmtId="0" fontId="103" fillId="0" borderId="0" xfId="0" applyFont="1" applyAlignment="1" applyProtection="1">
      <alignment horizontal="center" vertical="center"/>
    </xf>
    <xf numFmtId="0" fontId="103" fillId="0" borderId="33" xfId="0" applyFont="1" applyBorder="1" applyAlignment="1" applyProtection="1">
      <alignment horizontal="center" vertical="center"/>
    </xf>
    <xf numFmtId="0" fontId="103" fillId="0" borderId="31" xfId="0" applyFont="1" applyBorder="1" applyAlignment="1" applyProtection="1">
      <alignment horizontal="center" vertical="center"/>
    </xf>
    <xf numFmtId="0" fontId="96" fillId="0" borderId="4" xfId="0" applyFont="1" applyBorder="1" applyAlignment="1" applyProtection="1">
      <alignment horizontal="center" vertical="center"/>
      <protection locked="0"/>
    </xf>
    <xf numFmtId="0" fontId="96" fillId="0" borderId="0" xfId="0" applyFont="1" applyAlignment="1" applyProtection="1">
      <alignment horizontal="center" vertical="center"/>
      <protection locked="0"/>
    </xf>
    <xf numFmtId="0" fontId="96" fillId="0" borderId="31" xfId="0" applyFont="1" applyBorder="1" applyAlignment="1" applyProtection="1">
      <alignment horizontal="center" vertical="center"/>
      <protection locked="0"/>
    </xf>
    <xf numFmtId="0" fontId="96" fillId="0" borderId="0" xfId="0" applyFont="1" applyAlignment="1" applyProtection="1">
      <alignment horizontal="left" vertical="center"/>
    </xf>
    <xf numFmtId="0" fontId="97" fillId="0" borderId="155" xfId="0" applyFont="1" applyBorder="1" applyAlignment="1" applyProtection="1">
      <alignment horizontal="center" vertical="center" textRotation="255"/>
    </xf>
    <xf numFmtId="0" fontId="97" fillId="0" borderId="149" xfId="0" applyFont="1" applyBorder="1" applyAlignment="1" applyProtection="1">
      <alignment horizontal="center" vertical="center" textRotation="255"/>
    </xf>
    <xf numFmtId="0" fontId="97" fillId="0" borderId="156" xfId="0" applyFont="1" applyBorder="1" applyAlignment="1" applyProtection="1">
      <alignment horizontal="center" vertical="center" textRotation="255"/>
    </xf>
    <xf numFmtId="0" fontId="97" fillId="0" borderId="1" xfId="0" applyFont="1" applyBorder="1" applyAlignment="1" applyProtection="1">
      <alignment horizontal="center" vertical="center" textRotation="255"/>
    </xf>
    <xf numFmtId="0" fontId="97" fillId="0" borderId="158" xfId="0" applyFont="1" applyBorder="1" applyAlignment="1" applyProtection="1">
      <alignment horizontal="center" vertical="center" textRotation="255"/>
    </xf>
    <xf numFmtId="0" fontId="97" fillId="0" borderId="159" xfId="0" applyFont="1" applyBorder="1" applyAlignment="1" applyProtection="1">
      <alignment horizontal="center" vertical="center" textRotation="255"/>
    </xf>
    <xf numFmtId="0" fontId="96" fillId="0" borderId="47" xfId="0" applyFont="1" applyBorder="1" applyAlignment="1" applyProtection="1">
      <alignment horizontal="center" vertical="center"/>
    </xf>
    <xf numFmtId="0" fontId="96" fillId="0" borderId="8" xfId="0" applyFont="1" applyBorder="1" applyAlignment="1" applyProtection="1">
      <alignment horizontal="center" vertical="center"/>
    </xf>
    <xf numFmtId="0" fontId="97" fillId="0" borderId="47" xfId="0" applyFont="1" applyBorder="1" applyAlignment="1" applyProtection="1">
      <alignment horizontal="center" vertical="center" wrapText="1"/>
    </xf>
    <xf numFmtId="0" fontId="97" fillId="0" borderId="46" xfId="0" applyFont="1" applyBorder="1" applyAlignment="1" applyProtection="1">
      <alignment horizontal="center" vertical="center"/>
    </xf>
    <xf numFmtId="0" fontId="97" fillId="0" borderId="48" xfId="0" applyFont="1" applyBorder="1" applyAlignment="1" applyProtection="1">
      <alignment horizontal="center" vertical="center"/>
    </xf>
    <xf numFmtId="0" fontId="97" fillId="0" borderId="8" xfId="0" applyFont="1" applyBorder="1" applyAlignment="1" applyProtection="1">
      <alignment horizontal="center" vertical="center"/>
    </xf>
    <xf numFmtId="0" fontId="97" fillId="0" borderId="0" xfId="0" applyFont="1" applyAlignment="1" applyProtection="1">
      <alignment horizontal="center" vertical="center"/>
    </xf>
    <xf numFmtId="0" fontId="97" fillId="0" borderId="12" xfId="0" applyFont="1" applyBorder="1" applyAlignment="1" applyProtection="1">
      <alignment horizontal="center" vertical="center"/>
    </xf>
    <xf numFmtId="0" fontId="97" fillId="0" borderId="46" xfId="0" applyFont="1" applyBorder="1" applyAlignment="1" applyProtection="1">
      <alignment horizontal="left" vertical="center"/>
      <protection locked="0"/>
    </xf>
    <xf numFmtId="0" fontId="102" fillId="0" borderId="46" xfId="0" applyFont="1" applyBorder="1" applyAlignment="1" applyProtection="1">
      <alignment horizontal="center" vertical="center" wrapText="1"/>
    </xf>
    <xf numFmtId="0" fontId="102" fillId="0" borderId="46" xfId="0" applyFont="1" applyBorder="1" applyAlignment="1" applyProtection="1">
      <alignment horizontal="center" vertical="center"/>
    </xf>
    <xf numFmtId="0" fontId="102" fillId="0" borderId="48" xfId="0" applyFont="1" applyBorder="1" applyAlignment="1" applyProtection="1">
      <alignment horizontal="center" vertical="center"/>
    </xf>
    <xf numFmtId="0" fontId="102" fillId="0" borderId="12" xfId="0" applyFont="1" applyBorder="1" applyAlignment="1" applyProtection="1">
      <alignment horizontal="center" vertical="center"/>
    </xf>
    <xf numFmtId="0" fontId="96" fillId="0" borderId="47" xfId="0" applyFont="1" applyBorder="1" applyAlignment="1" applyProtection="1">
      <alignment horizontal="left" vertical="center" wrapText="1"/>
      <protection locked="0"/>
    </xf>
    <xf numFmtId="0" fontId="96" fillId="0" borderId="46" xfId="0" applyFont="1" applyBorder="1" applyAlignment="1" applyProtection="1">
      <alignment horizontal="left" vertical="center" wrapText="1"/>
      <protection locked="0"/>
    </xf>
    <xf numFmtId="0" fontId="96" fillId="0" borderId="45" xfId="0" applyFont="1" applyBorder="1" applyAlignment="1" applyProtection="1">
      <alignment horizontal="left" vertical="center" wrapText="1"/>
      <protection locked="0"/>
    </xf>
    <xf numFmtId="0" fontId="96" fillId="0" borderId="6" xfId="0" applyFont="1" applyBorder="1" applyAlignment="1" applyProtection="1">
      <alignment horizontal="left" vertical="center" wrapText="1"/>
      <protection locked="0"/>
    </xf>
    <xf numFmtId="0" fontId="96" fillId="0" borderId="2" xfId="0" applyFont="1" applyBorder="1" applyAlignment="1" applyProtection="1">
      <alignment horizontal="left" vertical="center" wrapText="1"/>
      <protection locked="0"/>
    </xf>
    <xf numFmtId="0" fontId="96" fillId="0" borderId="42" xfId="0" applyFont="1" applyBorder="1" applyAlignment="1" applyProtection="1">
      <alignment horizontal="left" vertical="center" wrapText="1"/>
      <protection locked="0"/>
    </xf>
    <xf numFmtId="0" fontId="96" fillId="0" borderId="8" xfId="0" applyFont="1" applyBorder="1" applyAlignment="1" applyProtection="1">
      <alignment horizontal="left" vertical="center"/>
      <protection locked="0"/>
    </xf>
    <xf numFmtId="0" fontId="96" fillId="0" borderId="0" xfId="0" applyFont="1" applyAlignment="1" applyProtection="1">
      <alignment horizontal="left" vertical="center"/>
      <protection locked="0"/>
    </xf>
    <xf numFmtId="0" fontId="96" fillId="0" borderId="12" xfId="0" applyFont="1" applyBorder="1" applyAlignment="1" applyProtection="1">
      <alignment horizontal="left" vertical="center"/>
      <protection locked="0"/>
    </xf>
    <xf numFmtId="0" fontId="102" fillId="0" borderId="5" xfId="0" applyFont="1" applyBorder="1" applyAlignment="1" applyProtection="1">
      <alignment horizontal="center" vertical="center"/>
    </xf>
    <xf numFmtId="0" fontId="103" fillId="0" borderId="9" xfId="0" applyFont="1" applyBorder="1" applyAlignment="1" applyProtection="1">
      <alignment horizontal="right" vertical="center"/>
    </xf>
    <xf numFmtId="0" fontId="103" fillId="0" borderId="10" xfId="0" applyFont="1" applyBorder="1" applyAlignment="1" applyProtection="1">
      <alignment horizontal="right" vertical="center"/>
    </xf>
    <xf numFmtId="0" fontId="102" fillId="0" borderId="10" xfId="0" applyFont="1" applyBorder="1" applyAlignment="1" applyProtection="1">
      <alignment horizontal="center" vertical="center"/>
      <protection locked="0"/>
    </xf>
    <xf numFmtId="0" fontId="96" fillId="0" borderId="9" xfId="0" applyFont="1" applyBorder="1" applyAlignment="1" applyProtection="1">
      <alignment horizontal="center" vertical="center"/>
    </xf>
    <xf numFmtId="0" fontId="97" fillId="0" borderId="9" xfId="0" applyFont="1" applyBorder="1" applyAlignment="1" applyProtection="1">
      <alignment horizontal="center" vertical="center" wrapText="1"/>
    </xf>
    <xf numFmtId="0" fontId="97" fillId="0" borderId="10" xfId="0" applyFont="1" applyBorder="1" applyAlignment="1" applyProtection="1">
      <alignment horizontal="center" vertical="center"/>
    </xf>
    <xf numFmtId="0" fontId="97" fillId="0" borderId="11" xfId="0" applyFont="1" applyBorder="1" applyAlignment="1" applyProtection="1">
      <alignment horizontal="center" vertical="center"/>
    </xf>
    <xf numFmtId="0" fontId="97" fillId="0" borderId="9" xfId="0" applyFont="1" applyBorder="1" applyAlignment="1" applyProtection="1">
      <alignment horizontal="center" vertical="center"/>
    </xf>
    <xf numFmtId="0" fontId="97" fillId="0" borderId="4" xfId="0" applyFont="1" applyBorder="1" applyAlignment="1" applyProtection="1">
      <alignment horizontal="left" vertical="center"/>
      <protection locked="0"/>
    </xf>
    <xf numFmtId="0" fontId="102" fillId="0" borderId="10" xfId="0" applyFont="1" applyBorder="1" applyAlignment="1" applyProtection="1">
      <alignment horizontal="center" vertical="center" wrapText="1"/>
    </xf>
    <xf numFmtId="0" fontId="102" fillId="0" borderId="10" xfId="0" applyFont="1" applyBorder="1" applyAlignment="1" applyProtection="1">
      <alignment horizontal="center" vertical="center"/>
    </xf>
    <xf numFmtId="0" fontId="102" fillId="0" borderId="11" xfId="0" applyFont="1" applyBorder="1" applyAlignment="1" applyProtection="1">
      <alignment horizontal="center" vertical="center"/>
    </xf>
    <xf numFmtId="0" fontId="96" fillId="0" borderId="9" xfId="0" applyFont="1" applyBorder="1" applyAlignment="1" applyProtection="1">
      <alignment horizontal="left" vertical="center" wrapText="1"/>
      <protection locked="0"/>
    </xf>
    <xf numFmtId="0" fontId="96" fillId="0" borderId="10" xfId="0" applyFont="1" applyBorder="1" applyAlignment="1" applyProtection="1">
      <alignment horizontal="left" vertical="center" wrapText="1"/>
      <protection locked="0"/>
    </xf>
    <xf numFmtId="0" fontId="96" fillId="0" borderId="157" xfId="0" applyFont="1" applyBorder="1" applyAlignment="1" applyProtection="1">
      <alignment horizontal="left" vertical="center" wrapText="1"/>
      <protection locked="0"/>
    </xf>
    <xf numFmtId="0" fontId="96" fillId="0" borderId="6" xfId="0" applyFont="1" applyBorder="1" applyAlignment="1" applyProtection="1">
      <alignment horizontal="left" vertical="center"/>
      <protection locked="0"/>
    </xf>
    <xf numFmtId="0" fontId="96" fillId="0" borderId="2" xfId="0" applyFont="1" applyBorder="1" applyAlignment="1" applyProtection="1">
      <alignment horizontal="left" vertical="center"/>
      <protection locked="0"/>
    </xf>
    <xf numFmtId="0" fontId="96" fillId="0" borderId="7" xfId="0" applyFont="1" applyBorder="1" applyAlignment="1" applyProtection="1">
      <alignment horizontal="left" vertical="center"/>
      <protection locked="0"/>
    </xf>
    <xf numFmtId="0" fontId="96" fillId="0" borderId="9" xfId="0" applyFont="1" applyBorder="1" applyAlignment="1" applyProtection="1">
      <alignment horizontal="left" vertical="center"/>
      <protection locked="0"/>
    </xf>
    <xf numFmtId="0" fontId="96" fillId="0" borderId="10" xfId="0" applyFont="1" applyBorder="1" applyAlignment="1" applyProtection="1">
      <alignment horizontal="left" vertical="center"/>
      <protection locked="0"/>
    </xf>
    <xf numFmtId="0" fontId="96" fillId="0" borderId="11" xfId="0" applyFont="1" applyBorder="1" applyAlignment="1" applyProtection="1">
      <alignment horizontal="left" vertical="center"/>
      <protection locked="0"/>
    </xf>
    <xf numFmtId="0" fontId="95" fillId="0" borderId="6" xfId="0" applyFont="1" applyBorder="1" applyAlignment="1" applyProtection="1">
      <alignment horizontal="center" vertical="center"/>
    </xf>
    <xf numFmtId="0" fontId="95" fillId="0" borderId="2" xfId="0" applyFont="1" applyBorder="1" applyAlignment="1" applyProtection="1">
      <alignment horizontal="center" vertical="center"/>
    </xf>
    <xf numFmtId="0" fontId="102" fillId="0" borderId="151" xfId="0" applyFont="1" applyBorder="1" applyAlignment="1" applyProtection="1">
      <alignment horizontal="center" vertical="center"/>
      <protection locked="0"/>
    </xf>
    <xf numFmtId="0" fontId="108" fillId="0" borderId="31" xfId="0" applyFont="1" applyBorder="1" applyAlignment="1" applyProtection="1">
      <alignment horizontal="left" vertical="center" wrapText="1"/>
    </xf>
    <xf numFmtId="0" fontId="104" fillId="0" borderId="160" xfId="0" applyFont="1" applyBorder="1" applyAlignment="1" applyProtection="1">
      <alignment horizontal="center" vertical="center" wrapText="1"/>
    </xf>
    <xf numFmtId="0" fontId="104" fillId="0" borderId="161" xfId="0" applyFont="1" applyBorder="1" applyAlignment="1" applyProtection="1">
      <alignment horizontal="center" vertical="center" wrapText="1"/>
    </xf>
    <xf numFmtId="0" fontId="104" fillId="0" borderId="149" xfId="0" applyFont="1" applyBorder="1" applyAlignment="1" applyProtection="1">
      <alignment horizontal="center" vertical="center"/>
    </xf>
    <xf numFmtId="0" fontId="104" fillId="0" borderId="150" xfId="0" applyFont="1" applyBorder="1" applyAlignment="1" applyProtection="1">
      <alignment horizontal="center" vertical="center"/>
    </xf>
    <xf numFmtId="0" fontId="96" fillId="0" borderId="33" xfId="0" applyFont="1" applyBorder="1" applyAlignment="1" applyProtection="1">
      <alignment horizontal="center" vertical="center"/>
    </xf>
    <xf numFmtId="0" fontId="97" fillId="0" borderId="8" xfId="0" applyFont="1" applyBorder="1" applyAlignment="1" applyProtection="1">
      <alignment horizontal="center" vertical="center" wrapText="1"/>
    </xf>
    <xf numFmtId="0" fontId="97" fillId="0" borderId="33" xfId="0" applyFont="1" applyBorder="1" applyAlignment="1" applyProtection="1">
      <alignment horizontal="center" vertical="center"/>
    </xf>
    <xf numFmtId="0" fontId="97" fillId="0" borderId="31" xfId="0" applyFont="1" applyBorder="1" applyAlignment="1" applyProtection="1">
      <alignment horizontal="center" vertical="center"/>
    </xf>
    <xf numFmtId="0" fontId="97" fillId="0" borderId="34" xfId="0" applyFont="1" applyBorder="1" applyAlignment="1" applyProtection="1">
      <alignment horizontal="center" vertical="center"/>
    </xf>
    <xf numFmtId="0" fontId="97" fillId="0" borderId="0" xfId="0" applyFont="1" applyAlignment="1" applyProtection="1">
      <alignment horizontal="left" vertical="center"/>
      <protection locked="0"/>
    </xf>
    <xf numFmtId="0" fontId="96" fillId="0" borderId="33" xfId="0" applyFont="1" applyBorder="1" applyAlignment="1" applyProtection="1">
      <alignment horizontal="left" vertical="center"/>
      <protection locked="0"/>
    </xf>
    <xf numFmtId="0" fontId="96" fillId="0" borderId="31" xfId="0" applyFont="1" applyBorder="1" applyAlignment="1" applyProtection="1">
      <alignment horizontal="left" vertical="center"/>
      <protection locked="0"/>
    </xf>
    <xf numFmtId="0" fontId="96" fillId="0" borderId="34" xfId="0" applyFont="1" applyBorder="1" applyAlignment="1" applyProtection="1">
      <alignment horizontal="left" vertical="center"/>
      <protection locked="0"/>
    </xf>
    <xf numFmtId="0" fontId="102" fillId="0" borderId="151" xfId="0" applyFont="1" applyBorder="1" applyAlignment="1" applyProtection="1">
      <alignment horizontal="center" vertical="center"/>
    </xf>
    <xf numFmtId="0" fontId="102" fillId="0" borderId="152" xfId="0" applyFont="1" applyBorder="1" applyAlignment="1" applyProtection="1">
      <alignment horizontal="center" vertical="center"/>
    </xf>
    <xf numFmtId="0" fontId="103" fillId="0" borderId="153" xfId="0" applyFont="1" applyBorder="1" applyAlignment="1" applyProtection="1">
      <alignment horizontal="right" vertical="center"/>
    </xf>
    <xf numFmtId="0" fontId="103" fillId="0" borderId="151" xfId="0" applyFont="1" applyBorder="1" applyAlignment="1" applyProtection="1">
      <alignment horizontal="right" vertical="center"/>
    </xf>
    <xf numFmtId="0" fontId="98" fillId="0" borderId="162" xfId="0" applyFont="1" applyBorder="1" applyAlignment="1" applyProtection="1">
      <alignment horizontal="center" vertical="center"/>
    </xf>
    <xf numFmtId="0" fontId="98" fillId="0" borderId="38" xfId="0" applyFont="1" applyBorder="1" applyAlignment="1" applyProtection="1">
      <alignment horizontal="center" vertical="center"/>
    </xf>
    <xf numFmtId="0" fontId="98" fillId="0" borderId="40" xfId="0" applyFont="1" applyBorder="1" applyAlignment="1" applyProtection="1">
      <alignment horizontal="left" vertical="center" wrapText="1"/>
      <protection locked="0"/>
    </xf>
    <xf numFmtId="0" fontId="98" fillId="0" borderId="4" xfId="0" applyFont="1" applyBorder="1" applyAlignment="1" applyProtection="1">
      <alignment horizontal="left" vertical="center" wrapText="1"/>
      <protection locked="0"/>
    </xf>
    <xf numFmtId="0" fontId="98" fillId="0" borderId="5" xfId="0" applyFont="1" applyBorder="1" applyAlignment="1" applyProtection="1">
      <alignment horizontal="left" vertical="center" wrapText="1"/>
      <protection locked="0"/>
    </xf>
    <xf numFmtId="0" fontId="98" fillId="0" borderId="37" xfId="0" applyFont="1" applyBorder="1" applyAlignment="1" applyProtection="1">
      <alignment horizontal="left" vertical="center" wrapText="1"/>
      <protection locked="0"/>
    </xf>
    <xf numFmtId="0" fontId="98" fillId="0" borderId="0" xfId="0" applyFont="1" applyAlignment="1" applyProtection="1">
      <alignment horizontal="left" vertical="center" wrapText="1"/>
      <protection locked="0"/>
    </xf>
    <xf numFmtId="0" fontId="98" fillId="0" borderId="12" xfId="0" applyFont="1" applyBorder="1" applyAlignment="1" applyProtection="1">
      <alignment horizontal="left" vertical="center" wrapText="1"/>
      <protection locked="0"/>
    </xf>
    <xf numFmtId="0" fontId="98" fillId="0" borderId="3" xfId="0" applyFont="1" applyBorder="1" applyAlignment="1" applyProtection="1">
      <alignment horizontal="center" vertical="center"/>
      <protection locked="0"/>
    </xf>
    <xf numFmtId="0" fontId="98" fillId="0" borderId="5" xfId="0" applyFont="1" applyBorder="1" applyAlignment="1" applyProtection="1">
      <alignment horizontal="center" vertical="center"/>
      <protection locked="0"/>
    </xf>
    <xf numFmtId="0" fontId="98" fillId="0" borderId="8" xfId="0" applyFont="1" applyBorder="1" applyAlignment="1" applyProtection="1">
      <alignment horizontal="center" vertical="center"/>
      <protection locked="0"/>
    </xf>
    <xf numFmtId="0" fontId="98" fillId="0" borderId="12" xfId="0" applyFont="1" applyBorder="1" applyAlignment="1" applyProtection="1">
      <alignment horizontal="center" vertical="center"/>
      <protection locked="0"/>
    </xf>
    <xf numFmtId="0" fontId="98" fillId="0" borderId="6" xfId="0" applyFont="1" applyBorder="1" applyAlignment="1" applyProtection="1">
      <alignment horizontal="center" vertical="center"/>
      <protection locked="0"/>
    </xf>
    <xf numFmtId="0" fontId="98" fillId="0" borderId="7" xfId="0" applyFont="1" applyBorder="1" applyAlignment="1" applyProtection="1">
      <alignment horizontal="center" vertical="center"/>
      <protection locked="0"/>
    </xf>
    <xf numFmtId="0" fontId="98" fillId="0" borderId="3" xfId="0" applyFont="1" applyBorder="1" applyAlignment="1" applyProtection="1">
      <alignment horizontal="left" vertical="center" wrapText="1"/>
      <protection locked="0"/>
    </xf>
    <xf numFmtId="0" fontId="98" fillId="0" borderId="39" xfId="0" applyFont="1" applyBorder="1" applyAlignment="1" applyProtection="1">
      <alignment horizontal="left" vertical="center" wrapText="1"/>
      <protection locked="0"/>
    </xf>
    <xf numFmtId="0" fontId="98" fillId="0" borderId="8" xfId="0" applyFont="1" applyBorder="1" applyAlignment="1" applyProtection="1">
      <alignment horizontal="left" vertical="center" wrapText="1"/>
      <protection locked="0"/>
    </xf>
    <xf numFmtId="0" fontId="98" fillId="0" borderId="36" xfId="0" applyFont="1" applyBorder="1" applyAlignment="1" applyProtection="1">
      <alignment horizontal="left" vertical="center" wrapText="1"/>
      <protection locked="0"/>
    </xf>
    <xf numFmtId="0" fontId="98" fillId="0" borderId="6" xfId="0" applyFont="1" applyBorder="1" applyAlignment="1" applyProtection="1">
      <alignment horizontal="left" vertical="center" wrapText="1"/>
      <protection locked="0"/>
    </xf>
    <xf numFmtId="0" fontId="98" fillId="0" borderId="2" xfId="0" applyFont="1" applyBorder="1" applyAlignment="1" applyProtection="1">
      <alignment horizontal="left" vertical="center" wrapText="1"/>
      <protection locked="0"/>
    </xf>
    <xf numFmtId="0" fontId="98" fillId="0" borderId="42" xfId="0" applyFont="1" applyBorder="1" applyAlignment="1" applyProtection="1">
      <alignment horizontal="left" vertical="center" wrapText="1"/>
      <protection locked="0"/>
    </xf>
    <xf numFmtId="0" fontId="102" fillId="0" borderId="43" xfId="0" applyFont="1" applyBorder="1" applyAlignment="1" applyProtection="1">
      <alignment horizontal="center" shrinkToFit="1"/>
    </xf>
    <xf numFmtId="0" fontId="102" fillId="0" borderId="2" xfId="0" applyFont="1" applyBorder="1" applyAlignment="1" applyProtection="1">
      <alignment horizontal="center" shrinkToFit="1"/>
    </xf>
    <xf numFmtId="0" fontId="98" fillId="0" borderId="2" xfId="0" applyFont="1" applyBorder="1" applyAlignment="1" applyProtection="1">
      <alignment horizontal="left" wrapText="1"/>
      <protection locked="0"/>
    </xf>
    <xf numFmtId="0" fontId="95" fillId="0" borderId="6" xfId="0" applyFont="1" applyBorder="1" applyAlignment="1" applyProtection="1">
      <alignment horizontal="center" vertical="center" shrinkToFit="1"/>
    </xf>
    <xf numFmtId="0" fontId="95" fillId="0" borderId="2" xfId="0" applyFont="1" applyBorder="1" applyAlignment="1" applyProtection="1">
      <alignment horizontal="center" vertical="center" shrinkToFit="1"/>
    </xf>
    <xf numFmtId="0" fontId="95" fillId="0" borderId="42" xfId="0" applyFont="1" applyBorder="1" applyAlignment="1" applyProtection="1">
      <alignment horizontal="center" vertical="center" shrinkToFit="1"/>
    </xf>
    <xf numFmtId="0" fontId="98" fillId="0" borderId="7" xfId="0" applyFont="1" applyBorder="1" applyAlignment="1" applyProtection="1">
      <alignment horizontal="left" vertical="center" wrapText="1"/>
      <protection locked="0"/>
    </xf>
    <xf numFmtId="0" fontId="98" fillId="0" borderId="162" xfId="0" applyFont="1" applyBorder="1" applyAlignment="1" applyProtection="1">
      <alignment horizontal="center"/>
    </xf>
    <xf numFmtId="0" fontId="98" fillId="0" borderId="163" xfId="0" applyFont="1" applyBorder="1" applyAlignment="1" applyProtection="1">
      <alignment horizontal="center"/>
    </xf>
    <xf numFmtId="0" fontId="102" fillId="0" borderId="4" xfId="0" applyFont="1" applyBorder="1" applyAlignment="1" applyProtection="1">
      <alignment horizontal="left" vertical="center"/>
    </xf>
    <xf numFmtId="0" fontId="102" fillId="0" borderId="5" xfId="0" applyFont="1" applyBorder="1" applyAlignment="1" applyProtection="1">
      <alignment horizontal="left" vertical="center"/>
    </xf>
    <xf numFmtId="0" fontId="102" fillId="0" borderId="55" xfId="0" applyFont="1" applyBorder="1" applyAlignment="1" applyProtection="1">
      <alignment horizontal="center" vertical="center"/>
    </xf>
    <xf numFmtId="0" fontId="102" fillId="0" borderId="3" xfId="0" applyFont="1" applyBorder="1" applyAlignment="1" applyProtection="1">
      <alignment horizontal="center" vertical="center"/>
    </xf>
    <xf numFmtId="0" fontId="95" fillId="0" borderId="2" xfId="0" applyFont="1" applyBorder="1" applyAlignment="1" applyProtection="1">
      <alignment horizontal="left" vertical="center"/>
    </xf>
    <xf numFmtId="0" fontId="95" fillId="0" borderId="7" xfId="0" applyFont="1" applyBorder="1" applyAlignment="1" applyProtection="1">
      <alignment horizontal="left" vertical="center"/>
    </xf>
    <xf numFmtId="0" fontId="95" fillId="0" borderId="6" xfId="0" applyFont="1" applyBorder="1" applyAlignment="1" applyProtection="1">
      <alignment horizontal="left" vertical="center"/>
    </xf>
    <xf numFmtId="0" fontId="98" fillId="0" borderId="7" xfId="0" applyFont="1" applyBorder="1" applyAlignment="1" applyProtection="1">
      <alignment horizontal="left" vertical="center"/>
    </xf>
    <xf numFmtId="0" fontId="95" fillId="0" borderId="7" xfId="0" applyFont="1" applyBorder="1" applyAlignment="1" applyProtection="1">
      <alignment horizontal="center" vertical="center"/>
    </xf>
    <xf numFmtId="0" fontId="108" fillId="0" borderId="0" xfId="0" applyFont="1" applyAlignment="1" applyProtection="1">
      <alignment horizontal="left" vertical="center" shrinkToFit="1"/>
    </xf>
    <xf numFmtId="0" fontId="108" fillId="0" borderId="0" xfId="0" applyFont="1" applyAlignment="1" applyProtection="1">
      <alignment horizontal="center" vertical="center"/>
    </xf>
    <xf numFmtId="0" fontId="95" fillId="0" borderId="0" xfId="0" applyFont="1" applyAlignment="1" applyProtection="1">
      <alignment horizontal="left" vertical="top" wrapText="1"/>
    </xf>
    <xf numFmtId="0" fontId="98" fillId="0" borderId="35" xfId="0" applyFont="1" applyBorder="1" applyAlignment="1" applyProtection="1">
      <alignment horizontal="center" vertical="center"/>
    </xf>
    <xf numFmtId="0" fontId="98" fillId="0" borderId="33" xfId="0" applyFont="1" applyBorder="1" applyAlignment="1" applyProtection="1">
      <alignment horizontal="center" vertical="center"/>
      <protection locked="0"/>
    </xf>
    <xf numFmtId="0" fontId="98" fillId="0" borderId="34" xfId="0" applyFont="1" applyBorder="1" applyAlignment="1" applyProtection="1">
      <alignment horizontal="center" vertical="center"/>
      <protection locked="0"/>
    </xf>
    <xf numFmtId="0" fontId="98" fillId="0" borderId="33" xfId="0" applyFont="1" applyBorder="1" applyAlignment="1" applyProtection="1">
      <alignment horizontal="left" vertical="center" wrapText="1"/>
      <protection locked="0"/>
    </xf>
    <xf numFmtId="0" fontId="98" fillId="0" borderId="31" xfId="0" applyFont="1" applyBorder="1" applyAlignment="1" applyProtection="1">
      <alignment horizontal="left" vertical="center" wrapText="1"/>
      <protection locked="0"/>
    </xf>
    <xf numFmtId="0" fontId="98" fillId="0" borderId="34" xfId="0" applyFont="1" applyBorder="1" applyAlignment="1" applyProtection="1">
      <alignment horizontal="left" vertical="center" wrapText="1"/>
      <protection locked="0"/>
    </xf>
    <xf numFmtId="0" fontId="98" fillId="0" borderId="30" xfId="0" applyFont="1" applyBorder="1" applyAlignment="1" applyProtection="1">
      <alignment horizontal="left" vertical="center" wrapText="1"/>
      <protection locked="0"/>
    </xf>
    <xf numFmtId="0" fontId="102" fillId="0" borderId="32" xfId="0" applyFont="1" applyBorder="1" applyAlignment="1" applyProtection="1">
      <alignment horizontal="center" shrinkToFit="1"/>
    </xf>
    <xf numFmtId="0" fontId="102" fillId="0" borderId="31" xfId="0" applyFont="1" applyBorder="1" applyAlignment="1" applyProtection="1">
      <alignment horizontal="center" shrinkToFit="1"/>
    </xf>
    <xf numFmtId="0" fontId="98" fillId="0" borderId="31" xfId="0" applyFont="1" applyBorder="1" applyAlignment="1" applyProtection="1">
      <alignment horizontal="left" wrapText="1"/>
      <protection locked="0"/>
    </xf>
    <xf numFmtId="0" fontId="102" fillId="0" borderId="155" xfId="0" applyFont="1" applyBorder="1" applyAlignment="1" applyProtection="1">
      <alignment horizontal="center" vertical="center" wrapText="1"/>
    </xf>
    <xf numFmtId="0" fontId="102" fillId="0" borderId="156" xfId="0" applyFont="1" applyBorder="1" applyAlignment="1" applyProtection="1">
      <alignment horizontal="center" vertical="center" wrapText="1"/>
    </xf>
    <xf numFmtId="0" fontId="102" fillId="0" borderId="1" xfId="0" applyFont="1" applyBorder="1" applyAlignment="1" applyProtection="1">
      <alignment horizontal="center" vertical="center" wrapText="1"/>
    </xf>
    <xf numFmtId="0" fontId="98" fillId="0" borderId="149" xfId="0" applyFont="1" applyBorder="1" applyAlignment="1" applyProtection="1">
      <alignment horizontal="center" vertical="center"/>
    </xf>
    <xf numFmtId="0" fontId="98" fillId="0" borderId="1" xfId="0" applyFont="1" applyBorder="1" applyAlignment="1" applyProtection="1">
      <alignment horizontal="center" vertical="center"/>
    </xf>
    <xf numFmtId="0" fontId="98" fillId="0" borderId="149" xfId="0" applyFont="1" applyBorder="1" applyAlignment="1" applyProtection="1">
      <alignment horizontal="center" vertical="center" wrapText="1"/>
    </xf>
    <xf numFmtId="0" fontId="98" fillId="0" borderId="1" xfId="0" applyFont="1" applyBorder="1" applyAlignment="1" applyProtection="1">
      <alignment horizontal="center" vertical="center" wrapText="1"/>
    </xf>
    <xf numFmtId="0" fontId="98" fillId="0" borderId="150" xfId="0" applyFont="1" applyBorder="1" applyAlignment="1" applyProtection="1">
      <alignment horizontal="center" vertical="center" wrapText="1"/>
    </xf>
    <xf numFmtId="0" fontId="98" fillId="0" borderId="164" xfId="0" applyFont="1" applyBorder="1" applyAlignment="1" applyProtection="1">
      <alignment horizontal="center" vertical="center" wrapText="1"/>
    </xf>
    <xf numFmtId="0" fontId="98" fillId="0" borderId="156" xfId="0" applyFont="1" applyBorder="1" applyAlignment="1" applyProtection="1">
      <alignment horizontal="center" vertical="center"/>
    </xf>
    <xf numFmtId="0" fontId="98" fillId="0" borderId="1" xfId="0" applyFont="1" applyBorder="1" applyAlignment="1" applyProtection="1">
      <alignment horizontal="center"/>
    </xf>
    <xf numFmtId="0" fontId="98" fillId="0" borderId="1" xfId="0" applyFont="1" applyBorder="1" applyAlignment="1" applyProtection="1">
      <alignment horizontal="left" vertical="top" wrapText="1"/>
      <protection locked="0"/>
    </xf>
    <xf numFmtId="0" fontId="98" fillId="0" borderId="1" xfId="0" applyFont="1" applyBorder="1" applyAlignment="1" applyProtection="1">
      <alignment horizontal="left" vertical="center"/>
    </xf>
    <xf numFmtId="0" fontId="98" fillId="0" borderId="164" xfId="0" applyFont="1" applyBorder="1" applyAlignment="1" applyProtection="1">
      <alignment horizontal="left" vertical="center"/>
    </xf>
    <xf numFmtId="0" fontId="98" fillId="0" borderId="9" xfId="0" applyFont="1" applyBorder="1" applyAlignment="1" applyProtection="1">
      <alignment horizontal="center" vertical="center"/>
    </xf>
    <xf numFmtId="0" fontId="98" fillId="0" borderId="11" xfId="0" applyFont="1" applyBorder="1" applyAlignment="1" applyProtection="1">
      <alignment horizontal="center" vertical="center"/>
    </xf>
    <xf numFmtId="0" fontId="98" fillId="0" borderId="10" xfId="0" applyFont="1" applyBorder="1" applyAlignment="1" applyProtection="1">
      <alignment horizontal="center" vertical="center"/>
    </xf>
    <xf numFmtId="0" fontId="98" fillId="0" borderId="51" xfId="0" applyFont="1" applyBorder="1" applyAlignment="1" applyProtection="1">
      <alignment horizontal="left" vertical="center"/>
    </xf>
    <xf numFmtId="0" fontId="98" fillId="0" borderId="165" xfId="0" applyFont="1" applyBorder="1" applyAlignment="1" applyProtection="1">
      <alignment horizontal="left" vertical="center"/>
    </xf>
    <xf numFmtId="0" fontId="98" fillId="0" borderId="4" xfId="0" applyFont="1" applyBorder="1" applyAlignment="1" applyProtection="1">
      <alignment horizontal="center" vertical="center"/>
    </xf>
    <xf numFmtId="0" fontId="102" fillId="0" borderId="9" xfId="0" applyFont="1" applyBorder="1" applyAlignment="1" applyProtection="1">
      <alignment horizontal="center" vertical="center" wrapText="1"/>
    </xf>
    <xf numFmtId="0" fontId="102" fillId="0" borderId="11" xfId="0" applyFont="1" applyBorder="1" applyAlignment="1" applyProtection="1">
      <alignment horizontal="center" vertical="center" wrapText="1"/>
    </xf>
    <xf numFmtId="0" fontId="102" fillId="0" borderId="54" xfId="0" applyFont="1" applyBorder="1" applyAlignment="1" applyProtection="1">
      <alignment horizontal="left" vertical="center" wrapText="1"/>
    </xf>
    <xf numFmtId="0" fontId="102" fillId="0" borderId="54" xfId="0" applyFont="1" applyBorder="1" applyAlignment="1" applyProtection="1">
      <alignment horizontal="left" vertical="center"/>
    </xf>
    <xf numFmtId="0" fontId="102" fillId="0" borderId="6" xfId="0" applyFont="1" applyBorder="1" applyAlignment="1" applyProtection="1">
      <alignment horizontal="left" vertical="center"/>
    </xf>
    <xf numFmtId="0" fontId="98" fillId="0" borderId="2" xfId="0" applyFont="1" applyBorder="1" applyAlignment="1" applyProtection="1">
      <alignment horizontal="center" vertical="center"/>
      <protection locked="0"/>
    </xf>
    <xf numFmtId="0" fontId="98" fillId="0" borderId="42" xfId="0" applyFont="1" applyBorder="1" applyAlignment="1" applyProtection="1">
      <alignment horizontal="center" vertical="center"/>
      <protection locked="0"/>
    </xf>
    <xf numFmtId="0" fontId="98" fillId="0" borderId="159" xfId="0" applyFont="1" applyBorder="1" applyAlignment="1" applyProtection="1">
      <alignment horizontal="center" vertical="center"/>
    </xf>
    <xf numFmtId="0" fontId="102" fillId="0" borderId="153" xfId="0" applyFont="1" applyBorder="1" applyAlignment="1" applyProtection="1">
      <alignment horizontal="center" vertical="center" wrapText="1"/>
    </xf>
    <xf numFmtId="0" fontId="102" fillId="0" borderId="151" xfId="0" applyFont="1" applyBorder="1" applyAlignment="1" applyProtection="1">
      <alignment horizontal="center" vertical="center" wrapText="1"/>
    </xf>
    <xf numFmtId="0" fontId="102" fillId="0" borderId="152" xfId="0" applyFont="1" applyBorder="1" applyAlignment="1" applyProtection="1">
      <alignment horizontal="center" vertical="center" wrapText="1"/>
    </xf>
    <xf numFmtId="0" fontId="102" fillId="0" borderId="166" xfId="0" applyFont="1" applyBorder="1" applyAlignment="1" applyProtection="1">
      <alignment horizontal="left" vertical="center" wrapText="1"/>
    </xf>
    <xf numFmtId="0" fontId="102" fillId="0" borderId="166" xfId="0" applyFont="1" applyBorder="1" applyAlignment="1" applyProtection="1">
      <alignment horizontal="left" vertical="center"/>
    </xf>
    <xf numFmtId="0" fontId="102" fillId="0" borderId="33" xfId="0" applyFont="1" applyBorder="1" applyAlignment="1" applyProtection="1">
      <alignment horizontal="left" vertical="center"/>
    </xf>
    <xf numFmtId="0" fontId="98" fillId="0" borderId="31" xfId="0" applyFont="1" applyBorder="1" applyAlignment="1" applyProtection="1">
      <alignment horizontal="center" vertical="center"/>
      <protection locked="0"/>
    </xf>
    <xf numFmtId="0" fontId="98" fillId="0" borderId="30" xfId="0" applyFont="1" applyBorder="1" applyAlignment="1" applyProtection="1">
      <alignment horizontal="center" vertical="center"/>
      <protection locked="0"/>
    </xf>
    <xf numFmtId="0" fontId="98" fillId="0" borderId="158" xfId="0" applyFont="1" applyBorder="1" applyAlignment="1" applyProtection="1">
      <alignment horizontal="center" vertical="center"/>
    </xf>
    <xf numFmtId="0" fontId="98" fillId="0" borderId="159" xfId="0" applyFont="1" applyBorder="1" applyAlignment="1" applyProtection="1">
      <alignment horizontal="left" vertical="top" wrapText="1"/>
      <protection locked="0"/>
    </xf>
    <xf numFmtId="0" fontId="108" fillId="0" borderId="0" xfId="0" applyFont="1" applyAlignment="1" applyProtection="1">
      <alignment horizontal="left" vertical="center"/>
    </xf>
    <xf numFmtId="0" fontId="98" fillId="0" borderId="49" xfId="0" applyFont="1" applyBorder="1" applyAlignment="1" applyProtection="1">
      <alignment horizontal="center" vertical="center"/>
    </xf>
    <xf numFmtId="0" fontId="98" fillId="0" borderId="46" xfId="0" applyFont="1" applyBorder="1" applyAlignment="1" applyProtection="1">
      <alignment horizontal="center" vertical="center"/>
    </xf>
    <xf numFmtId="0" fontId="98" fillId="0" borderId="48" xfId="0" applyFont="1" applyBorder="1" applyAlignment="1" applyProtection="1">
      <alignment horizontal="center" vertical="center"/>
    </xf>
    <xf numFmtId="0" fontId="98" fillId="0" borderId="0" xfId="0" applyFont="1" applyAlignment="1" applyProtection="1">
      <alignment horizontal="center" vertical="center"/>
    </xf>
    <xf numFmtId="0" fontId="98" fillId="0" borderId="12" xfId="0" applyFont="1" applyBorder="1" applyAlignment="1" applyProtection="1">
      <alignment horizontal="center" vertical="center"/>
    </xf>
    <xf numFmtId="0" fontId="98" fillId="0" borderId="28" xfId="0" applyFont="1" applyBorder="1" applyAlignment="1" applyProtection="1">
      <alignment horizontal="center" vertical="center"/>
    </xf>
    <xf numFmtId="0" fontId="98" fillId="0" borderId="29" xfId="0" applyFont="1" applyBorder="1" applyAlignment="1" applyProtection="1">
      <alignment horizontal="center" vertical="center"/>
    </xf>
    <xf numFmtId="0" fontId="98" fillId="0" borderId="120" xfId="0" applyFont="1" applyBorder="1" applyAlignment="1" applyProtection="1">
      <alignment horizontal="center" vertical="center"/>
    </xf>
    <xf numFmtId="0" fontId="102" fillId="0" borderId="3" xfId="0" applyFont="1" applyBorder="1" applyAlignment="1" applyProtection="1">
      <alignment horizontal="left" vertical="top"/>
    </xf>
    <xf numFmtId="0" fontId="102" fillId="0" borderId="4" xfId="0" applyFont="1" applyBorder="1" applyAlignment="1" applyProtection="1">
      <alignment horizontal="left" vertical="top"/>
    </xf>
    <xf numFmtId="0" fontId="102" fillId="0" borderId="5" xfId="0" applyFont="1" applyBorder="1" applyAlignment="1" applyProtection="1">
      <alignment horizontal="left" vertical="top"/>
    </xf>
    <xf numFmtId="0" fontId="98" fillId="0" borderId="3" xfId="0" applyFont="1" applyBorder="1" applyAlignment="1" applyProtection="1">
      <alignment horizontal="left" vertical="top" wrapText="1"/>
      <protection locked="0"/>
    </xf>
    <xf numFmtId="0" fontId="98" fillId="0" borderId="4" xfId="0" applyFont="1" applyBorder="1" applyAlignment="1" applyProtection="1">
      <alignment horizontal="left" vertical="top" wrapText="1"/>
      <protection locked="0"/>
    </xf>
    <xf numFmtId="0" fontId="98" fillId="0" borderId="39" xfId="0" applyFont="1" applyBorder="1" applyAlignment="1" applyProtection="1">
      <alignment horizontal="left" vertical="top" wrapText="1"/>
      <protection locked="0"/>
    </xf>
    <xf numFmtId="0" fontId="98" fillId="0" borderId="8" xfId="0" applyFont="1" applyBorder="1" applyAlignment="1" applyProtection="1">
      <alignment horizontal="left" vertical="top" wrapText="1"/>
      <protection locked="0"/>
    </xf>
    <xf numFmtId="0" fontId="98" fillId="0" borderId="0" xfId="0" applyFont="1" applyAlignment="1" applyProtection="1">
      <alignment horizontal="left" vertical="top" wrapText="1"/>
      <protection locked="0"/>
    </xf>
    <xf numFmtId="0" fontId="98" fillId="0" borderId="36" xfId="0" applyFont="1" applyBorder="1" applyAlignment="1" applyProtection="1">
      <alignment horizontal="left" vertical="top" wrapText="1"/>
      <protection locked="0"/>
    </xf>
    <xf numFmtId="0" fontId="98" fillId="0" borderId="6" xfId="0" applyFont="1" applyBorder="1" applyAlignment="1" applyProtection="1">
      <alignment horizontal="left" vertical="top" wrapText="1"/>
      <protection locked="0"/>
    </xf>
    <xf numFmtId="0" fontId="98" fillId="0" borderId="2" xfId="0" applyFont="1" applyBorder="1" applyAlignment="1" applyProtection="1">
      <alignment horizontal="left" vertical="top" wrapText="1"/>
      <protection locked="0"/>
    </xf>
    <xf numFmtId="0" fontId="98" fillId="0" borderId="42" xfId="0" applyFont="1" applyBorder="1" applyAlignment="1" applyProtection="1">
      <alignment horizontal="left" vertical="top" wrapText="1"/>
      <protection locked="0"/>
    </xf>
    <xf numFmtId="0" fontId="102" fillId="0" borderId="8" xfId="0" applyFont="1" applyBorder="1" applyAlignment="1" applyProtection="1">
      <alignment horizontal="left" vertical="top" wrapText="1"/>
      <protection locked="0"/>
    </xf>
    <xf numFmtId="0" fontId="102" fillId="0" borderId="0" xfId="0" applyFont="1" applyAlignment="1" applyProtection="1">
      <alignment horizontal="left" vertical="top" wrapText="1"/>
      <protection locked="0"/>
    </xf>
    <xf numFmtId="0" fontId="102" fillId="0" borderId="12" xfId="0" applyFont="1" applyBorder="1" applyAlignment="1" applyProtection="1">
      <alignment horizontal="left" vertical="top" wrapText="1"/>
      <protection locked="0"/>
    </xf>
    <xf numFmtId="0" fontId="102" fillId="0" borderId="6" xfId="0" applyFont="1" applyBorder="1" applyAlignment="1" applyProtection="1">
      <alignment horizontal="left" vertical="top" wrapText="1"/>
      <protection locked="0"/>
    </xf>
    <xf numFmtId="0" fontId="102" fillId="0" borderId="2" xfId="0" applyFont="1" applyBorder="1" applyAlignment="1" applyProtection="1">
      <alignment horizontal="left" vertical="top" wrapText="1"/>
      <protection locked="0"/>
    </xf>
    <xf numFmtId="0" fontId="102" fillId="0" borderId="7" xfId="0" applyFont="1" applyBorder="1" applyAlignment="1" applyProtection="1">
      <alignment horizontal="left" vertical="top" wrapText="1"/>
      <protection locked="0"/>
    </xf>
    <xf numFmtId="0" fontId="96" fillId="0" borderId="0" xfId="0" applyFont="1" applyAlignment="1" applyProtection="1">
      <alignment horizontal="left" vertical="center" wrapText="1"/>
    </xf>
    <xf numFmtId="0" fontId="102" fillId="0" borderId="49" xfId="0" applyFont="1" applyBorder="1" applyAlignment="1" applyProtection="1">
      <alignment horizontal="left" vertical="top"/>
    </xf>
    <xf numFmtId="0" fontId="102" fillId="0" borderId="46" xfId="0" applyFont="1" applyBorder="1" applyAlignment="1" applyProtection="1">
      <alignment horizontal="left" vertical="top"/>
    </xf>
    <xf numFmtId="0" fontId="102" fillId="0" borderId="45" xfId="0" applyFont="1" applyBorder="1" applyAlignment="1" applyProtection="1">
      <alignment horizontal="left" vertical="top"/>
    </xf>
    <xf numFmtId="0" fontId="96" fillId="0" borderId="38" xfId="0" applyFont="1" applyBorder="1" applyAlignment="1" applyProtection="1">
      <alignment horizontal="left" vertical="top" wrapText="1"/>
      <protection locked="0"/>
    </xf>
    <xf numFmtId="0" fontId="96" fillId="0" borderId="0" xfId="0" applyFont="1" applyAlignment="1" applyProtection="1">
      <alignment horizontal="left" vertical="top" wrapText="1"/>
      <protection locked="0"/>
    </xf>
    <xf numFmtId="0" fontId="96" fillId="0" borderId="36" xfId="0" applyFont="1" applyBorder="1" applyAlignment="1" applyProtection="1">
      <alignment horizontal="left" vertical="top" wrapText="1"/>
      <protection locked="0"/>
    </xf>
    <xf numFmtId="0" fontId="96" fillId="0" borderId="163" xfId="0" applyFont="1" applyBorder="1" applyAlignment="1" applyProtection="1">
      <alignment horizontal="left" vertical="top" wrapText="1"/>
      <protection locked="0"/>
    </xf>
    <xf numFmtId="0" fontId="96" fillId="0" borderId="2" xfId="0" applyFont="1" applyBorder="1" applyAlignment="1" applyProtection="1">
      <alignment horizontal="left" vertical="top" wrapText="1"/>
      <protection locked="0"/>
    </xf>
    <xf numFmtId="0" fontId="96" fillId="0" borderId="42" xfId="0" applyFont="1" applyBorder="1" applyAlignment="1" applyProtection="1">
      <alignment horizontal="left" vertical="top" wrapText="1"/>
      <protection locked="0"/>
    </xf>
    <xf numFmtId="0" fontId="102" fillId="0" borderId="38" xfId="0" applyFont="1" applyBorder="1" applyAlignment="1" applyProtection="1">
      <alignment horizontal="left" vertical="top"/>
    </xf>
    <xf numFmtId="0" fontId="102" fillId="0" borderId="0" xfId="0" applyFont="1" applyAlignment="1" applyProtection="1">
      <alignment horizontal="left" vertical="top"/>
    </xf>
    <xf numFmtId="0" fontId="102" fillId="0" borderId="36" xfId="0" applyFont="1" applyBorder="1" applyAlignment="1" applyProtection="1">
      <alignment horizontal="left" vertical="top"/>
    </xf>
    <xf numFmtId="0" fontId="96" fillId="0" borderId="35" xfId="0" applyFont="1" applyBorder="1" applyAlignment="1" applyProtection="1">
      <alignment horizontal="left" vertical="top" wrapText="1"/>
      <protection locked="0"/>
    </xf>
    <xf numFmtId="0" fontId="96" fillId="0" borderId="31" xfId="0" applyFont="1" applyBorder="1" applyAlignment="1" applyProtection="1">
      <alignment horizontal="left" vertical="top" wrapText="1"/>
      <protection locked="0"/>
    </xf>
    <xf numFmtId="0" fontId="96" fillId="0" borderId="30" xfId="0" applyFont="1" applyBorder="1" applyAlignment="1" applyProtection="1">
      <alignment horizontal="left" vertical="top" wrapText="1"/>
      <protection locked="0"/>
    </xf>
    <xf numFmtId="181" fontId="0" fillId="0" borderId="153" xfId="0" applyNumberFormat="1" applyBorder="1" applyAlignment="1" applyProtection="1">
      <alignment horizontal="center" vertical="center" wrapText="1"/>
      <protection locked="0"/>
    </xf>
    <xf numFmtId="181" fontId="0" fillId="0" borderId="151" xfId="0" applyNumberFormat="1" applyBorder="1" applyAlignment="1" applyProtection="1">
      <alignment horizontal="center" vertical="center" wrapText="1"/>
      <protection locked="0"/>
    </xf>
    <xf numFmtId="0" fontId="98" fillId="0" borderId="153" xfId="0" applyFont="1" applyBorder="1" applyAlignment="1" applyProtection="1">
      <alignment horizontal="center" vertical="center" wrapText="1"/>
    </xf>
    <xf numFmtId="0" fontId="98" fillId="0" borderId="152" xfId="0" applyFont="1" applyBorder="1" applyAlignment="1" applyProtection="1">
      <alignment horizontal="center" vertical="center" wrapText="1"/>
    </xf>
    <xf numFmtId="0" fontId="98" fillId="0" borderId="153" xfId="0" applyFont="1" applyBorder="1" applyAlignment="1" applyProtection="1">
      <alignment horizontal="left" vertical="center" wrapText="1"/>
      <protection locked="0"/>
    </xf>
    <xf numFmtId="0" fontId="98" fillId="0" borderId="151" xfId="0" applyFont="1" applyBorder="1" applyAlignment="1" applyProtection="1">
      <alignment horizontal="left" vertical="center" wrapText="1"/>
      <protection locked="0"/>
    </xf>
    <xf numFmtId="0" fontId="98" fillId="0" borderId="152" xfId="0" applyFont="1" applyBorder="1" applyAlignment="1" applyProtection="1">
      <alignment horizontal="left" vertical="center" wrapText="1"/>
      <protection locked="0"/>
    </xf>
    <xf numFmtId="0" fontId="98" fillId="0" borderId="151" xfId="0" applyFont="1" applyBorder="1" applyAlignment="1" applyProtection="1">
      <alignment horizontal="center" vertical="center" wrapText="1"/>
    </xf>
    <xf numFmtId="0" fontId="98" fillId="0" borderId="154" xfId="0" applyFont="1" applyBorder="1" applyAlignment="1" applyProtection="1">
      <alignment horizontal="left" vertical="center" wrapText="1"/>
      <protection locked="0"/>
    </xf>
    <xf numFmtId="0" fontId="98" fillId="0" borderId="33" xfId="0" applyFont="1" applyFill="1" applyBorder="1" applyAlignment="1" applyProtection="1">
      <alignment horizontal="center" vertical="center" wrapText="1"/>
      <protection locked="0"/>
    </xf>
    <xf numFmtId="0" fontId="98" fillId="0" borderId="31" xfId="0" applyFont="1" applyFill="1" applyBorder="1" applyAlignment="1" applyProtection="1">
      <alignment horizontal="center" vertical="center" wrapText="1"/>
      <protection locked="0"/>
    </xf>
    <xf numFmtId="0" fontId="96" fillId="0" borderId="0" xfId="0" applyFont="1" applyAlignment="1" applyProtection="1">
      <alignment horizontal="left"/>
    </xf>
    <xf numFmtId="0" fontId="96" fillId="0" borderId="31" xfId="0" applyFont="1" applyBorder="1" applyAlignment="1" applyProtection="1">
      <alignment horizontal="left" vertical="center" wrapText="1"/>
    </xf>
    <xf numFmtId="0" fontId="121" fillId="0" borderId="0" xfId="0" applyFont="1" applyAlignment="1">
      <alignment horizontal="right" vertical="center"/>
    </xf>
    <xf numFmtId="0" fontId="41" fillId="0" borderId="59" xfId="0" applyFont="1" applyBorder="1" applyAlignment="1">
      <alignment horizontal="left" vertical="center" wrapText="1"/>
    </xf>
    <xf numFmtId="0" fontId="0" fillId="0" borderId="14" xfId="0" applyBorder="1"/>
    <xf numFmtId="0" fontId="0" fillId="0" borderId="60" xfId="0" applyBorder="1"/>
    <xf numFmtId="0" fontId="119" fillId="0" borderId="2" xfId="0" applyFont="1" applyBorder="1" applyAlignment="1">
      <alignment horizontal="left" shrinkToFit="1"/>
    </xf>
    <xf numFmtId="0" fontId="119" fillId="0" borderId="7" xfId="0" applyFont="1" applyBorder="1" applyAlignment="1">
      <alignment horizontal="left" shrinkToFit="1"/>
    </xf>
    <xf numFmtId="0" fontId="131" fillId="0" borderId="16" xfId="0" applyFont="1" applyBorder="1" applyAlignment="1">
      <alignment horizontal="center" vertical="center"/>
    </xf>
    <xf numFmtId="0" fontId="131" fillId="0" borderId="18" xfId="0" applyFont="1" applyBorder="1" applyAlignment="1">
      <alignment horizontal="center" vertical="center"/>
    </xf>
    <xf numFmtId="0" fontId="131" fillId="0" borderId="53" xfId="0" applyFont="1" applyBorder="1" applyAlignment="1">
      <alignment horizontal="center" vertical="center"/>
    </xf>
    <xf numFmtId="0" fontId="131" fillId="0" borderId="52" xfId="0" applyFont="1" applyBorder="1" applyAlignment="1">
      <alignment horizontal="center" vertical="center"/>
    </xf>
    <xf numFmtId="0" fontId="131" fillId="0" borderId="172" xfId="0" applyFont="1" applyBorder="1" applyAlignment="1">
      <alignment horizontal="center" vertical="center"/>
    </xf>
    <xf numFmtId="183" fontId="131" fillId="0" borderId="52" xfId="0" applyNumberFormat="1" applyFont="1" applyBorder="1" applyAlignment="1" applyProtection="1">
      <alignment horizontal="center" vertical="center"/>
      <protection locked="0"/>
    </xf>
    <xf numFmtId="180" fontId="131" fillId="0" borderId="62" xfId="0" applyNumberFormat="1" applyFont="1" applyBorder="1" applyAlignment="1">
      <alignment horizontal="center" vertical="center"/>
    </xf>
    <xf numFmtId="180" fontId="131" fillId="0" borderId="52" xfId="0" applyNumberFormat="1" applyFont="1" applyBorder="1" applyAlignment="1">
      <alignment horizontal="center" vertical="center"/>
    </xf>
    <xf numFmtId="180" fontId="131" fillId="0" borderId="172" xfId="0" applyNumberFormat="1" applyFont="1" applyBorder="1" applyAlignment="1">
      <alignment horizontal="center" vertical="center"/>
    </xf>
    <xf numFmtId="184" fontId="131" fillId="0" borderId="52" xfId="0" applyNumberFormat="1" applyFont="1" applyBorder="1" applyAlignment="1" applyProtection="1">
      <alignment horizontal="center" vertical="center"/>
      <protection locked="0"/>
    </xf>
    <xf numFmtId="0" fontId="61" fillId="0" borderId="13" xfId="0" applyFont="1" applyBorder="1" applyAlignment="1">
      <alignment horizontal="center" vertical="center" wrapText="1"/>
    </xf>
    <xf numFmtId="0" fontId="131" fillId="0" borderId="14" xfId="0" applyFont="1" applyBorder="1" applyAlignment="1">
      <alignment horizontal="center" vertical="center"/>
    </xf>
    <xf numFmtId="0" fontId="131" fillId="0" borderId="60" xfId="0" applyFont="1" applyBorder="1" applyAlignment="1">
      <alignment horizontal="center" vertical="center"/>
    </xf>
    <xf numFmtId="0" fontId="61" fillId="0" borderId="4" xfId="0" applyFont="1" applyBorder="1" applyAlignment="1">
      <alignment horizontal="left" vertical="center" wrapText="1"/>
    </xf>
    <xf numFmtId="0" fontId="61" fillId="0" borderId="5" xfId="0" applyFont="1" applyBorder="1" applyAlignment="1">
      <alignment horizontal="left" vertical="center" wrapText="1"/>
    </xf>
    <xf numFmtId="0" fontId="126" fillId="0" borderId="0" xfId="0" applyFont="1" applyAlignment="1">
      <alignment vertical="top" wrapText="1"/>
    </xf>
    <xf numFmtId="0" fontId="126" fillId="0" borderId="0" xfId="0" applyFont="1" applyAlignment="1">
      <alignment wrapText="1"/>
    </xf>
    <xf numFmtId="0" fontId="61" fillId="0" borderId="53" xfId="0" applyFont="1" applyBorder="1" applyAlignment="1">
      <alignment horizontal="center" vertical="center" wrapText="1"/>
    </xf>
    <xf numFmtId="0" fontId="61" fillId="0" borderId="52" xfId="0" applyFont="1" applyBorder="1" applyAlignment="1">
      <alignment horizontal="center" vertical="center" wrapText="1"/>
    </xf>
    <xf numFmtId="0" fontId="61" fillId="0" borderId="172" xfId="0" applyFont="1" applyBorder="1" applyAlignment="1">
      <alignment horizontal="center" vertical="center" wrapText="1"/>
    </xf>
    <xf numFmtId="0" fontId="131" fillId="0" borderId="62" xfId="0" applyFont="1" applyBorder="1" applyAlignment="1" applyProtection="1">
      <alignment horizontal="left" vertical="center"/>
      <protection locked="0"/>
    </xf>
    <xf numFmtId="0" fontId="131" fillId="0" borderId="52" xfId="0" applyFont="1" applyBorder="1" applyAlignment="1" applyProtection="1">
      <alignment horizontal="left" vertical="center"/>
      <protection locked="0"/>
    </xf>
    <xf numFmtId="0" fontId="131" fillId="0" borderId="61" xfId="0" applyFont="1" applyBorder="1" applyAlignment="1" applyProtection="1">
      <alignment horizontal="left" vertical="center"/>
      <protection locked="0"/>
    </xf>
    <xf numFmtId="0" fontId="61" fillId="0" borderId="53" xfId="0" applyFont="1" applyBorder="1" applyAlignment="1">
      <alignment horizontal="center" vertical="center"/>
    </xf>
    <xf numFmtId="0" fontId="61" fillId="0" borderId="52" xfId="0" applyFont="1" applyBorder="1" applyAlignment="1">
      <alignment horizontal="center" vertical="center"/>
    </xf>
    <xf numFmtId="0" fontId="61" fillId="0" borderId="172" xfId="0" applyFont="1" applyBorder="1" applyAlignment="1">
      <alignment horizontal="center" vertical="center"/>
    </xf>
    <xf numFmtId="0" fontId="61" fillId="0" borderId="62" xfId="0" applyFont="1" applyBorder="1" applyAlignment="1" applyProtection="1">
      <alignment horizontal="left" vertical="center"/>
      <protection locked="0"/>
    </xf>
    <xf numFmtId="0" fontId="61" fillId="0" borderId="52" xfId="0" applyFont="1" applyBorder="1" applyAlignment="1" applyProtection="1">
      <alignment horizontal="left" vertical="center"/>
      <protection locked="0"/>
    </xf>
    <xf numFmtId="0" fontId="61" fillId="0" borderId="61" xfId="0" applyFont="1" applyBorder="1" applyAlignment="1" applyProtection="1">
      <alignment horizontal="left" vertical="center"/>
      <protection locked="0"/>
    </xf>
    <xf numFmtId="0" fontId="131" fillId="0" borderId="104" xfId="0" applyFont="1" applyBorder="1" applyAlignment="1">
      <alignment horizontal="center" vertical="center"/>
    </xf>
    <xf numFmtId="0" fontId="131" fillId="0" borderId="71" xfId="0" applyFont="1" applyBorder="1" applyAlignment="1">
      <alignment horizontal="center" vertical="center"/>
    </xf>
    <xf numFmtId="0" fontId="131" fillId="0" borderId="78" xfId="0" applyFont="1" applyBorder="1" applyAlignment="1">
      <alignment horizontal="center" vertical="center"/>
    </xf>
    <xf numFmtId="0" fontId="131" fillId="0" borderId="70" xfId="0" applyFont="1" applyBorder="1" applyAlignment="1" applyProtection="1">
      <alignment horizontal="left" vertical="center" wrapText="1"/>
      <protection locked="0"/>
    </xf>
    <xf numFmtId="0" fontId="131" fillId="0" borderId="71" xfId="0" applyFont="1" applyBorder="1" applyAlignment="1" applyProtection="1">
      <alignment horizontal="left" vertical="center" wrapText="1"/>
      <protection locked="0"/>
    </xf>
    <xf numFmtId="0" fontId="131" fillId="0" borderId="72" xfId="0" applyFont="1" applyBorder="1" applyAlignment="1" applyProtection="1">
      <alignment horizontal="left" vertical="center" wrapText="1"/>
      <protection locked="0"/>
    </xf>
    <xf numFmtId="0" fontId="118" fillId="0" borderId="174" xfId="0" applyFont="1" applyBorder="1" applyAlignment="1">
      <alignment vertical="center" wrapText="1"/>
    </xf>
    <xf numFmtId="0" fontId="118" fillId="0" borderId="101" xfId="0" applyFont="1" applyBorder="1" applyAlignment="1">
      <alignment vertical="center" wrapText="1"/>
    </xf>
    <xf numFmtId="0" fontId="118" fillId="0" borderId="173" xfId="0" applyFont="1" applyBorder="1" applyAlignment="1">
      <alignment vertical="center" wrapText="1"/>
    </xf>
    <xf numFmtId="0" fontId="61" fillId="0" borderId="146" xfId="0" applyFont="1" applyBorder="1" applyAlignment="1">
      <alignment horizontal="left" vertical="center"/>
    </xf>
    <xf numFmtId="0" fontId="0" fillId="0" borderId="146" xfId="0" applyBorder="1" applyAlignment="1">
      <alignment horizontal="left" vertical="center"/>
    </xf>
    <xf numFmtId="0" fontId="0" fillId="0" borderId="147" xfId="0" applyBorder="1" applyAlignment="1">
      <alignment horizontal="left" vertical="center"/>
    </xf>
    <xf numFmtId="0" fontId="61" fillId="0" borderId="101" xfId="0" applyFont="1" applyBorder="1" applyAlignment="1">
      <alignment horizontal="right" vertical="center"/>
    </xf>
    <xf numFmtId="0" fontId="0" fillId="0" borderId="101" xfId="0" applyBorder="1" applyAlignment="1">
      <alignment horizontal="right" vertical="center"/>
    </xf>
    <xf numFmtId="0" fontId="41" fillId="0" borderId="38" xfId="0" applyFont="1" applyBorder="1" applyAlignment="1">
      <alignment horizontal="left" vertical="center"/>
    </xf>
    <xf numFmtId="0" fontId="41" fillId="0" borderId="12" xfId="0" applyFont="1" applyBorder="1" applyAlignment="1">
      <alignment horizontal="left" vertical="center"/>
    </xf>
    <xf numFmtId="0" fontId="41" fillId="0" borderId="103" xfId="0" applyFont="1" applyBorder="1" applyAlignment="1">
      <alignment horizontal="left" vertical="center"/>
    </xf>
    <xf numFmtId="0" fontId="41" fillId="0" borderId="57" xfId="0" applyFont="1" applyBorder="1" applyAlignment="1">
      <alignment horizontal="left" vertical="center"/>
    </xf>
    <xf numFmtId="0" fontId="41" fillId="0" borderId="56" xfId="0" applyFont="1" applyBorder="1" applyAlignment="1">
      <alignment horizontal="left" vertical="center"/>
    </xf>
    <xf numFmtId="0" fontId="118" fillId="0" borderId="57" xfId="0" applyFont="1" applyBorder="1" applyAlignment="1">
      <alignment horizontal="left" vertical="center" wrapText="1"/>
    </xf>
    <xf numFmtId="0" fontId="118" fillId="0" borderId="52" xfId="0" applyFont="1" applyBorder="1" applyAlignment="1">
      <alignment horizontal="left" vertical="center" wrapText="1"/>
    </xf>
    <xf numFmtId="0" fontId="118" fillId="0" borderId="52" xfId="0" applyFont="1" applyBorder="1" applyAlignment="1">
      <alignment vertical="center" wrapText="1"/>
    </xf>
    <xf numFmtId="0" fontId="118" fillId="0" borderId="52" xfId="0" applyFont="1" applyBorder="1" applyAlignment="1" applyProtection="1">
      <alignment horizontal="left" vertical="center"/>
      <protection locked="0"/>
    </xf>
    <xf numFmtId="0" fontId="41" fillId="0" borderId="98" xfId="0" applyFont="1" applyBorder="1" applyAlignment="1">
      <alignment vertical="center" wrapText="1"/>
    </xf>
    <xf numFmtId="0" fontId="41" fillId="0" borderId="52" xfId="0" applyFont="1" applyBorder="1" applyAlignment="1">
      <alignment vertical="center" wrapText="1"/>
    </xf>
    <xf numFmtId="0" fontId="41" fillId="0" borderId="61" xfId="0" applyFont="1" applyBorder="1" applyAlignment="1">
      <alignment vertical="center" wrapText="1"/>
    </xf>
    <xf numFmtId="0" fontId="41" fillId="0" borderId="174" xfId="0" applyFont="1" applyBorder="1" applyAlignment="1">
      <alignment vertical="center" wrapText="1"/>
    </xf>
    <xf numFmtId="0" fontId="41" fillId="0" borderId="101" xfId="0" applyFont="1" applyBorder="1" applyAlignment="1">
      <alignment vertical="center" wrapText="1"/>
    </xf>
    <xf numFmtId="0" fontId="41" fillId="0" borderId="173" xfId="0" applyFont="1" applyBorder="1" applyAlignment="1">
      <alignment vertical="center" wrapText="1"/>
    </xf>
    <xf numFmtId="0" fontId="41" fillId="0" borderId="101" xfId="0" applyFont="1" applyBorder="1" applyAlignment="1" applyProtection="1">
      <alignment horizontal="left" vertical="center" wrapText="1"/>
      <protection locked="0"/>
    </xf>
    <xf numFmtId="0" fontId="41" fillId="0" borderId="170" xfId="0" applyFont="1" applyBorder="1" applyAlignment="1" applyProtection="1">
      <alignment horizontal="left" vertical="center" wrapText="1"/>
      <protection locked="0"/>
    </xf>
    <xf numFmtId="0" fontId="41" fillId="0" borderId="93" xfId="0" applyFont="1" applyBorder="1" applyAlignment="1">
      <alignment horizontal="left" vertical="center" wrapText="1"/>
    </xf>
    <xf numFmtId="177" fontId="40" fillId="0" borderId="52" xfId="0" applyNumberFormat="1" applyFont="1" applyBorder="1" applyAlignment="1" applyProtection="1">
      <alignment horizontal="center" vertical="center"/>
      <protection locked="0"/>
    </xf>
    <xf numFmtId="0" fontId="40" fillId="0" borderId="96" xfId="0" applyFont="1" applyBorder="1" applyAlignment="1">
      <alignment horizontal="center" vertical="center"/>
    </xf>
    <xf numFmtId="0" fontId="40" fillId="0" borderId="94" xfId="0" applyFont="1" applyBorder="1" applyAlignment="1">
      <alignment horizontal="center" vertical="center"/>
    </xf>
    <xf numFmtId="0" fontId="41" fillId="0" borderId="93" xfId="0" applyFont="1" applyBorder="1" applyAlignment="1">
      <alignment vertical="center" wrapText="1"/>
    </xf>
    <xf numFmtId="0" fontId="41" fillId="0" borderId="94" xfId="0" applyFont="1" applyBorder="1" applyAlignment="1">
      <alignment vertical="center" wrapText="1"/>
    </xf>
    <xf numFmtId="0" fontId="41" fillId="0" borderId="95" xfId="0" applyFont="1" applyBorder="1" applyAlignment="1">
      <alignment vertical="center" wrapText="1"/>
    </xf>
    <xf numFmtId="0" fontId="41" fillId="0" borderId="47" xfId="0" applyFont="1" applyBorder="1" applyAlignment="1" applyProtection="1">
      <alignment horizontal="left" vertical="center" wrapText="1"/>
      <protection locked="0"/>
    </xf>
    <xf numFmtId="0" fontId="41" fillId="0" borderId="46" xfId="0" applyFont="1" applyBorder="1" applyAlignment="1" applyProtection="1">
      <alignment horizontal="left" vertical="center" wrapText="1"/>
      <protection locked="0"/>
    </xf>
    <xf numFmtId="0" fontId="41" fillId="0" borderId="45" xfId="0" applyFont="1" applyBorder="1" applyAlignment="1" applyProtection="1">
      <alignment horizontal="left" vertical="center" wrapText="1"/>
      <protection locked="0"/>
    </xf>
    <xf numFmtId="0" fontId="40" fillId="0" borderId="71" xfId="0" applyFont="1" applyBorder="1" applyAlignment="1">
      <alignment horizontal="center" vertical="center"/>
    </xf>
    <xf numFmtId="0" fontId="41" fillId="0" borderId="175" xfId="0" applyFont="1" applyBorder="1" applyAlignment="1">
      <alignment horizontal="left" vertical="center" wrapText="1"/>
    </xf>
    <xf numFmtId="0" fontId="41" fillId="0" borderId="176" xfId="0" applyFont="1" applyBorder="1" applyAlignment="1">
      <alignment horizontal="left" vertical="center" wrapText="1"/>
    </xf>
    <xf numFmtId="0" fontId="41" fillId="0" borderId="177" xfId="0" applyFont="1" applyBorder="1" applyAlignment="1">
      <alignment horizontal="left" vertical="center" wrapText="1"/>
    </xf>
    <xf numFmtId="0" fontId="40" fillId="0" borderId="178" xfId="0" applyFont="1" applyBorder="1" applyAlignment="1" applyProtection="1">
      <alignment horizontal="center" vertical="center"/>
      <protection locked="0"/>
    </xf>
    <xf numFmtId="0" fontId="40" fillId="0" borderId="179" xfId="0" applyFont="1" applyBorder="1" applyAlignment="1" applyProtection="1">
      <alignment horizontal="center" vertical="center"/>
      <protection locked="0"/>
    </xf>
    <xf numFmtId="0" fontId="41" fillId="0" borderId="98" xfId="0" applyFont="1" applyBorder="1" applyAlignment="1">
      <alignment horizontal="left" vertical="center" wrapText="1"/>
    </xf>
    <xf numFmtId="0" fontId="41" fillId="0" borderId="52" xfId="0" applyFont="1" applyBorder="1" applyAlignment="1">
      <alignment horizontal="left" vertical="center" wrapText="1"/>
    </xf>
    <xf numFmtId="0" fontId="41" fillId="0" borderId="61" xfId="0" applyFont="1" applyBorder="1" applyAlignment="1">
      <alignment horizontal="left" vertical="center" wrapText="1"/>
    </xf>
    <xf numFmtId="0" fontId="40" fillId="0" borderId="70" xfId="0" applyFont="1" applyBorder="1" applyAlignment="1">
      <alignment horizontal="center" vertical="center"/>
    </xf>
    <xf numFmtId="177" fontId="40" fillId="0" borderId="71" xfId="0" applyNumberFormat="1" applyFont="1" applyBorder="1" applyAlignment="1" applyProtection="1">
      <alignment horizontal="center" vertical="center"/>
      <protection locked="0"/>
    </xf>
    <xf numFmtId="0" fontId="40" fillId="0" borderId="0" xfId="0" applyFont="1" applyBorder="1" applyAlignment="1">
      <alignment horizontal="left" vertical="center"/>
    </xf>
    <xf numFmtId="0" fontId="41" fillId="0" borderId="93" xfId="0" applyFont="1" applyBorder="1" applyAlignment="1">
      <alignment vertical="center"/>
    </xf>
    <xf numFmtId="0" fontId="41" fillId="0" borderId="94" xfId="0" applyFont="1" applyBorder="1" applyAlignment="1">
      <alignment vertical="center"/>
    </xf>
    <xf numFmtId="0" fontId="41" fillId="0" borderId="95" xfId="0" applyFont="1" applyBorder="1" applyAlignment="1">
      <alignment vertical="center"/>
    </xf>
    <xf numFmtId="0" fontId="41" fillId="0" borderId="98" xfId="0" applyFont="1" applyBorder="1" applyAlignment="1">
      <alignment vertical="center"/>
    </xf>
    <xf numFmtId="0" fontId="41" fillId="0" borderId="61" xfId="0" applyFont="1" applyBorder="1" applyAlignment="1">
      <alignment vertical="center"/>
    </xf>
  </cellXfs>
  <cellStyles count="15">
    <cellStyle name="スタイル 1" xfId="5" xr:uid="{57E3CFEB-0C2D-42E5-992B-0BEAEA40E9CF}"/>
    <cellStyle name="ハイパーリンク" xfId="12" builtinId="8"/>
    <cellStyle name="ハイパーリンク 2" xfId="13" xr:uid="{0B9C2FED-B9C4-44CE-AC7B-0844FA5BD1B4}"/>
    <cellStyle name="桁区切り" xfId="6" builtinId="6"/>
    <cellStyle name="標準" xfId="0" builtinId="0"/>
    <cellStyle name="標準 2" xfId="1" xr:uid="{00000000-0005-0000-0000-000001000000}"/>
    <cellStyle name="標準 2 2" xfId="2" xr:uid="{00000000-0005-0000-0000-000002000000}"/>
    <cellStyle name="標準 2 3" xfId="8" xr:uid="{FC55E71D-9332-4327-A6AE-7A4CE1F6DD8B}"/>
    <cellStyle name="標準 2 4" xfId="9" xr:uid="{800859CA-BECD-4E7C-B92F-74738013B165}"/>
    <cellStyle name="標準 2 4 2" xfId="11" xr:uid="{DF364A77-5FA0-4CC3-AF7F-18911B1A5AC9}"/>
    <cellStyle name="標準 3" xfId="3" xr:uid="{00000000-0005-0000-0000-000003000000}"/>
    <cellStyle name="標準 4" xfId="4" xr:uid="{9F2D375E-CA86-46FD-90F0-E0E23EF135AC}"/>
    <cellStyle name="標準 4 2" xfId="7" xr:uid="{CF93AF75-2202-495D-A6F1-937A2E036E47}"/>
    <cellStyle name="標準 4 3" xfId="10" xr:uid="{27AA2A37-3C0D-4FF1-AD2F-5740D27E6780}"/>
    <cellStyle name="標準 5" xfId="14" xr:uid="{F9F25D01-6A2B-4720-AF4A-1DA196EB3E8D}"/>
  </cellStyles>
  <dxfs count="377">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rgb="FFFFFFCC"/>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80808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fgColor rgb="FFFFFF99"/>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b/>
        <i/>
        <color rgb="FFFF0000"/>
      </font>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rgb="FFFFFFFF"/>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lightDown">
          <fgColor theme="0" tint="-0.3499862666707357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auto="1"/>
      </font>
      <fill>
        <patternFill>
          <bgColor rgb="FFFFFF99"/>
        </patternFill>
      </fill>
    </dxf>
    <dxf>
      <font>
        <color auto="1"/>
      </font>
      <fill>
        <patternFill>
          <bgColor rgb="FFFFFF99"/>
        </patternFill>
      </fill>
    </dxf>
    <dxf>
      <fill>
        <patternFill patternType="lightDown">
          <fgColor theme="0" tint="-0.34998626667073579"/>
          <bgColor auto="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b/>
        <i val="0"/>
        <color rgb="FF002060"/>
      </font>
    </dxf>
    <dxf>
      <font>
        <b/>
        <i val="0"/>
        <color rgb="FF00B050"/>
      </font>
    </dxf>
    <dxf>
      <font>
        <b/>
        <i val="0"/>
        <color rgb="FFC00000"/>
      </font>
    </dxf>
    <dxf>
      <fill>
        <patternFill>
          <bgColor theme="4" tint="0.79998168889431442"/>
        </patternFill>
      </fill>
    </dxf>
    <dxf>
      <fill>
        <patternFill>
          <bgColor theme="5" tint="0.79998168889431442"/>
        </patternFill>
      </fill>
    </dxf>
    <dxf>
      <fill>
        <patternFill>
          <bgColor theme="5" tint="0.59996337778862885"/>
        </patternFill>
      </fill>
    </dxf>
    <dxf>
      <fill>
        <patternFill>
          <bgColor rgb="FFFFFF99"/>
        </patternFill>
      </fill>
    </dxf>
    <dxf>
      <fill>
        <patternFill>
          <bgColor theme="0" tint="-0.34998626667073579"/>
        </patternFill>
      </fill>
    </dxf>
    <dxf>
      <fill>
        <patternFill>
          <bgColor theme="4" tint="0.79998168889431442"/>
        </patternFill>
      </fill>
    </dxf>
    <dxf>
      <fill>
        <patternFill>
          <bgColor theme="5" tint="0.79998168889431442"/>
        </patternFill>
      </fill>
    </dxf>
    <dxf>
      <fill>
        <patternFill>
          <bgColor theme="5" tint="0.5999633777886288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FF"/>
        </patternFill>
      </fill>
    </dxf>
    <dxf>
      <fill>
        <patternFill>
          <bgColor rgb="FFFFFF99"/>
        </patternFill>
      </fill>
    </dxf>
    <dxf>
      <fill>
        <patternFill patternType="none">
          <bgColor auto="1"/>
        </patternFill>
      </fill>
    </dxf>
    <dxf>
      <fill>
        <patternFill>
          <bgColor rgb="FFFFFFFF"/>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bgColor rgb="FFFFFFFF"/>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solid">
          <bgColor rgb="FFFFFF99"/>
        </patternFill>
      </fill>
    </dxf>
    <dxf>
      <fill>
        <patternFill patternType="none">
          <bgColor auto="1"/>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bgColor rgb="FFFFFFFF"/>
        </patternFill>
      </fill>
    </dxf>
    <dxf>
      <fill>
        <patternFill>
          <bgColor rgb="FFFFFFFF"/>
        </patternFill>
      </fill>
    </dxf>
    <dxf>
      <fill>
        <patternFill patternType="none">
          <bgColor auto="1"/>
        </patternFill>
      </fill>
    </dxf>
    <dxf>
      <fill>
        <patternFill>
          <bgColor rgb="FFFFFF99"/>
        </patternFill>
      </fill>
    </dxf>
    <dxf>
      <fill>
        <patternFill>
          <bgColor theme="0"/>
        </patternFill>
      </fill>
    </dxf>
    <dxf>
      <fill>
        <patternFill>
          <bgColor rgb="FFFFFF99"/>
        </patternFill>
      </fill>
    </dxf>
    <dxf>
      <fill>
        <patternFill>
          <bgColor rgb="FFFFFFFF"/>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FF"/>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FF"/>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FF"/>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FF"/>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ont>
        <b/>
        <i/>
        <color rgb="FFFF0000"/>
      </font>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solid">
          <bgColor rgb="FFFFFFEB"/>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b/>
        <i/>
        <color rgb="FFFF0000"/>
      </font>
    </dxf>
    <dxf>
      <fill>
        <patternFill>
          <bgColor rgb="FFFFFF99"/>
        </patternFill>
      </fill>
    </dxf>
    <dxf>
      <font>
        <color auto="1"/>
      </font>
      <fill>
        <patternFill patternType="solid">
          <bgColor rgb="FFFFFF99"/>
        </patternFill>
      </fill>
    </dxf>
    <dxf>
      <fill>
        <patternFill>
          <bgColor rgb="FFFFFF99"/>
        </patternFill>
      </fill>
    </dxf>
  </dxfs>
  <tableStyles count="0" defaultTableStyle="TableStyleMedium2" defaultPivotStyle="PivotStyleMedium9"/>
  <colors>
    <mruColors>
      <color rgb="FFFFFFCC"/>
      <color rgb="FFFFFF99"/>
      <color rgb="FFFFCCFF"/>
      <color rgb="FFCC99FF"/>
      <color rgb="FF9966FF"/>
      <color rgb="FFCCFF66"/>
      <color rgb="FF538DD5"/>
      <color rgb="FFFF6699"/>
      <color rgb="FFFFFFE5"/>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AB$27" lockText="1" noThreeD="1"/>
</file>

<file path=xl/ctrlProps/ctrlProp10.xml><?xml version="1.0" encoding="utf-8"?>
<formControlPr xmlns="http://schemas.microsoft.com/office/spreadsheetml/2009/9/main" objectType="CheckBox" fmlaLink="$AE$16" noThreeD="1"/>
</file>

<file path=xl/ctrlProps/ctrlProp100.xml><?xml version="1.0" encoding="utf-8"?>
<formControlPr xmlns="http://schemas.microsoft.com/office/spreadsheetml/2009/9/main" objectType="CheckBox" fmlaLink="$W$13" lockText="1" noThreeD="1"/>
</file>

<file path=xl/ctrlProps/ctrlProp101.xml><?xml version="1.0" encoding="utf-8"?>
<formControlPr xmlns="http://schemas.microsoft.com/office/spreadsheetml/2009/9/main" objectType="CheckBox" fmlaLink="$X$13" lockText="1" noThreeD="1"/>
</file>

<file path=xl/ctrlProps/ctrlProp102.xml><?xml version="1.0" encoding="utf-8"?>
<formControlPr xmlns="http://schemas.microsoft.com/office/spreadsheetml/2009/9/main" objectType="CheckBox" fmlaLink="$W$14" lockText="1" noThreeD="1"/>
</file>

<file path=xl/ctrlProps/ctrlProp103.xml><?xml version="1.0" encoding="utf-8"?>
<formControlPr xmlns="http://schemas.microsoft.com/office/spreadsheetml/2009/9/main" objectType="CheckBox" fmlaLink="$W$15" lockText="1" noThreeD="1"/>
</file>

<file path=xl/ctrlProps/ctrlProp104.xml><?xml version="1.0" encoding="utf-8"?>
<formControlPr xmlns="http://schemas.microsoft.com/office/spreadsheetml/2009/9/main" objectType="CheckBox" fmlaLink="$W$17" lockText="1" noThreeD="1"/>
</file>

<file path=xl/ctrlProps/ctrlProp105.xml><?xml version="1.0" encoding="utf-8"?>
<formControlPr xmlns="http://schemas.microsoft.com/office/spreadsheetml/2009/9/main" objectType="CheckBox" fmlaLink="$X$17" lockText="1" noThreeD="1"/>
</file>

<file path=xl/ctrlProps/ctrlProp106.xml><?xml version="1.0" encoding="utf-8"?>
<formControlPr xmlns="http://schemas.microsoft.com/office/spreadsheetml/2009/9/main" objectType="CheckBox" fmlaLink="$W$22" lockText="1" noThreeD="1"/>
</file>

<file path=xl/ctrlProps/ctrlProp107.xml><?xml version="1.0" encoding="utf-8"?>
<formControlPr xmlns="http://schemas.microsoft.com/office/spreadsheetml/2009/9/main" objectType="CheckBox" fmlaLink="$W$25" lockText="1" noThreeD="1"/>
</file>

<file path=xl/ctrlProps/ctrlProp108.xml><?xml version="1.0" encoding="utf-8"?>
<formControlPr xmlns="http://schemas.microsoft.com/office/spreadsheetml/2009/9/main" objectType="CheckBox" fmlaLink="$AD$31" lockText="1" noThreeD="1"/>
</file>

<file path=xl/ctrlProps/ctrlProp109.xml><?xml version="1.0" encoding="utf-8"?>
<formControlPr xmlns="http://schemas.microsoft.com/office/spreadsheetml/2009/9/main" objectType="CheckBox" fmlaLink="$AD$34" lockText="1" noThreeD="1"/>
</file>

<file path=xl/ctrlProps/ctrlProp11.xml><?xml version="1.0" encoding="utf-8"?>
<formControlPr xmlns="http://schemas.microsoft.com/office/spreadsheetml/2009/9/main" objectType="CheckBox" fmlaLink="$AF$16" noThreeD="1"/>
</file>

<file path=xl/ctrlProps/ctrlProp110.xml><?xml version="1.0" encoding="utf-8"?>
<formControlPr xmlns="http://schemas.microsoft.com/office/spreadsheetml/2009/9/main" objectType="CheckBox" fmlaLink="AD37" lockText="1" noThreeD="1"/>
</file>

<file path=xl/ctrlProps/ctrlProp111.xml><?xml version="1.0" encoding="utf-8"?>
<formControlPr xmlns="http://schemas.microsoft.com/office/spreadsheetml/2009/9/main" objectType="CheckBox" fmlaLink="$AD$20" lockText="1" noThreeD="1"/>
</file>

<file path=xl/ctrlProps/ctrlProp112.xml><?xml version="1.0" encoding="utf-8"?>
<formControlPr xmlns="http://schemas.microsoft.com/office/spreadsheetml/2009/9/main" objectType="CheckBox" fmlaLink="$AD$27" lockText="1" noThreeD="1"/>
</file>

<file path=xl/ctrlProps/ctrlProp113.xml><?xml version="1.0" encoding="utf-8"?>
<formControlPr xmlns="http://schemas.microsoft.com/office/spreadsheetml/2009/9/main" objectType="CheckBox" fmlaLink="$AD$44" lockText="1" noThreeD="1"/>
</file>

<file path=xl/ctrlProps/ctrlProp114.xml><?xml version="1.0" encoding="utf-8"?>
<formControlPr xmlns="http://schemas.microsoft.com/office/spreadsheetml/2009/9/main" objectType="CheckBox" fmlaLink="$AK$53" lockText="1" noThreeD="1"/>
</file>

<file path=xl/ctrlProps/ctrlProp115.xml><?xml version="1.0" encoding="utf-8"?>
<formControlPr xmlns="http://schemas.microsoft.com/office/spreadsheetml/2009/9/main" objectType="CheckBox" fmlaLink="$AL$53" lockText="1" noThreeD="1"/>
</file>

<file path=xl/ctrlProps/ctrlProp116.xml><?xml version="1.0" encoding="utf-8"?>
<formControlPr xmlns="http://schemas.microsoft.com/office/spreadsheetml/2009/9/main" objectType="CheckBox" fmlaLink="$AL$60" lockText="1" noThreeD="1"/>
</file>

<file path=xl/ctrlProps/ctrlProp117.xml><?xml version="1.0" encoding="utf-8"?>
<formControlPr xmlns="http://schemas.microsoft.com/office/spreadsheetml/2009/9/main" objectType="CheckBox" fmlaLink="$AL$61" lockText="1" noThreeD="1"/>
</file>

<file path=xl/ctrlProps/ctrlProp118.xml><?xml version="1.0" encoding="utf-8"?>
<formControlPr xmlns="http://schemas.microsoft.com/office/spreadsheetml/2009/9/main" objectType="CheckBox" fmlaLink="$AL$62" lockText="1" noThreeD="1"/>
</file>

<file path=xl/ctrlProps/ctrlProp119.xml><?xml version="1.0" encoding="utf-8"?>
<formControlPr xmlns="http://schemas.microsoft.com/office/spreadsheetml/2009/9/main" objectType="CheckBox" fmlaLink="$AL$64" lockText="1" noThreeD="1"/>
</file>

<file path=xl/ctrlProps/ctrlProp12.xml><?xml version="1.0" encoding="utf-8"?>
<formControlPr xmlns="http://schemas.microsoft.com/office/spreadsheetml/2009/9/main" objectType="CheckBox" fmlaLink="$AC$16" noThreeD="1"/>
</file>

<file path=xl/ctrlProps/ctrlProp120.xml><?xml version="1.0" encoding="utf-8"?>
<formControlPr xmlns="http://schemas.microsoft.com/office/spreadsheetml/2009/9/main" objectType="CheckBox" fmlaLink="$AL$65" lockText="1" noThreeD="1"/>
</file>

<file path=xl/ctrlProps/ctrlProp121.xml><?xml version="1.0" encoding="utf-8"?>
<formControlPr xmlns="http://schemas.microsoft.com/office/spreadsheetml/2009/9/main" objectType="CheckBox" fmlaLink="$AL$66" lockText="1" noThreeD="1"/>
</file>

<file path=xl/ctrlProps/ctrlProp122.xml><?xml version="1.0" encoding="utf-8"?>
<formControlPr xmlns="http://schemas.microsoft.com/office/spreadsheetml/2009/9/main" objectType="CheckBox" fmlaLink="$AL$68" lockText="1" noThreeD="1"/>
</file>

<file path=xl/ctrlProps/ctrlProp123.xml><?xml version="1.0" encoding="utf-8"?>
<formControlPr xmlns="http://schemas.microsoft.com/office/spreadsheetml/2009/9/main" objectType="CheckBox" fmlaLink="$AL$69" lockText="1" noThreeD="1"/>
</file>

<file path=xl/ctrlProps/ctrlProp124.xml><?xml version="1.0" encoding="utf-8"?>
<formControlPr xmlns="http://schemas.microsoft.com/office/spreadsheetml/2009/9/main" objectType="CheckBox" fmlaLink="$AL$70" lockText="1" noThreeD="1"/>
</file>

<file path=xl/ctrlProps/ctrlProp125.xml><?xml version="1.0" encoding="utf-8"?>
<formControlPr xmlns="http://schemas.microsoft.com/office/spreadsheetml/2009/9/main" objectType="CheckBox" fmlaLink="$AL$72" lockText="1" noThreeD="1"/>
</file>

<file path=xl/ctrlProps/ctrlProp126.xml><?xml version="1.0" encoding="utf-8"?>
<formControlPr xmlns="http://schemas.microsoft.com/office/spreadsheetml/2009/9/main" objectType="CheckBox" fmlaLink="$AL$73" lockText="1" noThreeD="1"/>
</file>

<file path=xl/ctrlProps/ctrlProp127.xml><?xml version="1.0" encoding="utf-8"?>
<formControlPr xmlns="http://schemas.microsoft.com/office/spreadsheetml/2009/9/main" objectType="CheckBox" fmlaLink="$AL$74" lockText="1" noThreeD="1"/>
</file>

<file path=xl/ctrlProps/ctrlProp128.xml><?xml version="1.0" encoding="utf-8"?>
<formControlPr xmlns="http://schemas.microsoft.com/office/spreadsheetml/2009/9/main" objectType="CheckBox" fmlaLink="$AK$60" lockText="1" noThreeD="1"/>
</file>

<file path=xl/ctrlProps/ctrlProp129.xml><?xml version="1.0" encoding="utf-8"?>
<formControlPr xmlns="http://schemas.microsoft.com/office/spreadsheetml/2009/9/main" objectType="CheckBox" fmlaLink="$AK$61" lockText="1" noThreeD="1"/>
</file>

<file path=xl/ctrlProps/ctrlProp13.xml><?xml version="1.0" encoding="utf-8"?>
<formControlPr xmlns="http://schemas.microsoft.com/office/spreadsheetml/2009/9/main" objectType="CheckBox" fmlaLink="$AD$16" noThreeD="1"/>
</file>

<file path=xl/ctrlProps/ctrlProp130.xml><?xml version="1.0" encoding="utf-8"?>
<formControlPr xmlns="http://schemas.microsoft.com/office/spreadsheetml/2009/9/main" objectType="CheckBox" fmlaLink="$AK$62" lockText="1" noThreeD="1"/>
</file>

<file path=xl/ctrlProps/ctrlProp131.xml><?xml version="1.0" encoding="utf-8"?>
<formControlPr xmlns="http://schemas.microsoft.com/office/spreadsheetml/2009/9/main" objectType="CheckBox" fmlaLink="$AK$63" lockText="1" noThreeD="1"/>
</file>

<file path=xl/ctrlProps/ctrlProp132.xml><?xml version="1.0" encoding="utf-8"?>
<formControlPr xmlns="http://schemas.microsoft.com/office/spreadsheetml/2009/9/main" objectType="CheckBox" fmlaLink="$AK$64" lockText="1" noThreeD="1"/>
</file>

<file path=xl/ctrlProps/ctrlProp133.xml><?xml version="1.0" encoding="utf-8"?>
<formControlPr xmlns="http://schemas.microsoft.com/office/spreadsheetml/2009/9/main" objectType="CheckBox" fmlaLink="$AK$65" lockText="1" noThreeD="1"/>
</file>

<file path=xl/ctrlProps/ctrlProp134.xml><?xml version="1.0" encoding="utf-8"?>
<formControlPr xmlns="http://schemas.microsoft.com/office/spreadsheetml/2009/9/main" objectType="CheckBox" fmlaLink="$AK$66" lockText="1" noThreeD="1"/>
</file>

<file path=xl/ctrlProps/ctrlProp135.xml><?xml version="1.0" encoding="utf-8"?>
<formControlPr xmlns="http://schemas.microsoft.com/office/spreadsheetml/2009/9/main" objectType="CheckBox" fmlaLink="$AK$67" lockText="1" noThreeD="1"/>
</file>

<file path=xl/ctrlProps/ctrlProp136.xml><?xml version="1.0" encoding="utf-8"?>
<formControlPr xmlns="http://schemas.microsoft.com/office/spreadsheetml/2009/9/main" objectType="CheckBox" fmlaLink="$AK$68" lockText="1" noThreeD="1"/>
</file>

<file path=xl/ctrlProps/ctrlProp137.xml><?xml version="1.0" encoding="utf-8"?>
<formControlPr xmlns="http://schemas.microsoft.com/office/spreadsheetml/2009/9/main" objectType="CheckBox" fmlaLink="$AK$69" lockText="1" noThreeD="1"/>
</file>

<file path=xl/ctrlProps/ctrlProp138.xml><?xml version="1.0" encoding="utf-8"?>
<formControlPr xmlns="http://schemas.microsoft.com/office/spreadsheetml/2009/9/main" objectType="CheckBox" fmlaLink="$AK$70" lockText="1" noThreeD="1"/>
</file>

<file path=xl/ctrlProps/ctrlProp139.xml><?xml version="1.0" encoding="utf-8"?>
<formControlPr xmlns="http://schemas.microsoft.com/office/spreadsheetml/2009/9/main" objectType="CheckBox" fmlaLink="$AK$71" lockText="1" noThreeD="1"/>
</file>

<file path=xl/ctrlProps/ctrlProp14.xml><?xml version="1.0" encoding="utf-8"?>
<formControlPr xmlns="http://schemas.microsoft.com/office/spreadsheetml/2009/9/main" objectType="CheckBox" fmlaLink="$AC$9" lockText="1" noThreeD="1"/>
</file>

<file path=xl/ctrlProps/ctrlProp140.xml><?xml version="1.0" encoding="utf-8"?>
<formControlPr xmlns="http://schemas.microsoft.com/office/spreadsheetml/2009/9/main" objectType="CheckBox" fmlaLink="$AK$72" lockText="1" noThreeD="1"/>
</file>

<file path=xl/ctrlProps/ctrlProp141.xml><?xml version="1.0" encoding="utf-8"?>
<formControlPr xmlns="http://schemas.microsoft.com/office/spreadsheetml/2009/9/main" objectType="CheckBox" fmlaLink="$AK$73" lockText="1" noThreeD="1"/>
</file>

<file path=xl/ctrlProps/ctrlProp142.xml><?xml version="1.0" encoding="utf-8"?>
<formControlPr xmlns="http://schemas.microsoft.com/office/spreadsheetml/2009/9/main" objectType="CheckBox" fmlaLink="$AK$74" lockText="1" noThreeD="1"/>
</file>

<file path=xl/ctrlProps/ctrlProp143.xml><?xml version="1.0" encoding="utf-8"?>
<formControlPr xmlns="http://schemas.microsoft.com/office/spreadsheetml/2009/9/main" objectType="CheckBox" fmlaLink="$AK$75" lockText="1" noThreeD="1"/>
</file>

<file path=xl/ctrlProps/ctrlProp144.xml><?xml version="1.0" encoding="utf-8"?>
<formControlPr xmlns="http://schemas.microsoft.com/office/spreadsheetml/2009/9/main" objectType="CheckBox" fmlaLink="$AK$76" lockText="1" noThreeD="1"/>
</file>

<file path=xl/ctrlProps/ctrlProp145.xml><?xml version="1.0" encoding="utf-8"?>
<formControlPr xmlns="http://schemas.microsoft.com/office/spreadsheetml/2009/9/main" objectType="CheckBox" fmlaLink="$AK$77" lockText="1" noThreeD="1"/>
</file>

<file path=xl/ctrlProps/ctrlProp146.xml><?xml version="1.0" encoding="utf-8"?>
<formControlPr xmlns="http://schemas.microsoft.com/office/spreadsheetml/2009/9/main" objectType="CheckBox" fmlaLink="$AK$78" lockText="1" noThreeD="1"/>
</file>

<file path=xl/ctrlProps/ctrlProp147.xml><?xml version="1.0" encoding="utf-8"?>
<formControlPr xmlns="http://schemas.microsoft.com/office/spreadsheetml/2009/9/main" objectType="CheckBox" fmlaLink="$AK$79" lockText="1" noThreeD="1"/>
</file>

<file path=xl/ctrlProps/ctrlProp148.xml><?xml version="1.0" encoding="utf-8"?>
<formControlPr xmlns="http://schemas.microsoft.com/office/spreadsheetml/2009/9/main" objectType="CheckBox" fmlaLink="$AL$76" lockText="1" noThreeD="1"/>
</file>

<file path=xl/ctrlProps/ctrlProp149.xml><?xml version="1.0" encoding="utf-8"?>
<formControlPr xmlns="http://schemas.microsoft.com/office/spreadsheetml/2009/9/main" objectType="CheckBox" fmlaLink="$AL$77" lockText="1" noThreeD="1"/>
</file>

<file path=xl/ctrlProps/ctrlProp15.xml><?xml version="1.0" encoding="utf-8"?>
<formControlPr xmlns="http://schemas.microsoft.com/office/spreadsheetml/2009/9/main" objectType="CheckBox" fmlaLink="$AD$9" lockText="1" noThreeD="1"/>
</file>

<file path=xl/ctrlProps/ctrlProp150.xml><?xml version="1.0" encoding="utf-8"?>
<formControlPr xmlns="http://schemas.microsoft.com/office/spreadsheetml/2009/9/main" objectType="CheckBox" fmlaLink="$AL$78" lockText="1" noThreeD="1"/>
</file>

<file path=xl/ctrlProps/ctrlProp151.xml><?xml version="1.0" encoding="utf-8"?>
<formControlPr xmlns="http://schemas.microsoft.com/office/spreadsheetml/2009/9/main" objectType="CheckBox" fmlaLink="$AJ$10" noThreeD="1"/>
</file>

<file path=xl/ctrlProps/ctrlProp152.xml><?xml version="1.0" encoding="utf-8"?>
<formControlPr xmlns="http://schemas.microsoft.com/office/spreadsheetml/2009/9/main" objectType="CheckBox" fmlaLink="$AJ$16" lockText="1" noThreeD="1"/>
</file>

<file path=xl/ctrlProps/ctrlProp153.xml><?xml version="1.0" encoding="utf-8"?>
<formControlPr xmlns="http://schemas.microsoft.com/office/spreadsheetml/2009/9/main" objectType="CheckBox" fmlaLink="$AJ$21" lockText="1" noThreeD="1"/>
</file>

<file path=xl/ctrlProps/ctrlProp154.xml><?xml version="1.0" encoding="utf-8"?>
<formControlPr xmlns="http://schemas.microsoft.com/office/spreadsheetml/2009/9/main" objectType="CheckBox" fmlaLink="$AJ$26" lockText="1" noThreeD="1"/>
</file>

<file path=xl/ctrlProps/ctrlProp155.xml><?xml version="1.0" encoding="utf-8"?>
<formControlPr xmlns="http://schemas.microsoft.com/office/spreadsheetml/2009/9/main" objectType="CheckBox" fmlaLink="$AL15" lockText="1" noThreeD="1"/>
</file>

<file path=xl/ctrlProps/ctrlProp156.xml><?xml version="1.0" encoding="utf-8"?>
<formControlPr xmlns="http://schemas.microsoft.com/office/spreadsheetml/2009/9/main" objectType="CheckBox" fmlaLink="AL20" lockText="1" noThreeD="1"/>
</file>

<file path=xl/ctrlProps/ctrlProp157.xml><?xml version="1.0" encoding="utf-8"?>
<formControlPr xmlns="http://schemas.microsoft.com/office/spreadsheetml/2009/9/main" objectType="CheckBox" fmlaLink="AL25" lockText="1" noThreeD="1"/>
</file>

<file path=xl/ctrlProps/ctrlProp158.xml><?xml version="1.0" encoding="utf-8"?>
<formControlPr xmlns="http://schemas.microsoft.com/office/spreadsheetml/2009/9/main" objectType="CheckBox" fmlaLink="AL30" lockText="1" noThreeD="1"/>
</file>

<file path=xl/ctrlProps/ctrlProp159.xml><?xml version="1.0" encoding="utf-8"?>
<formControlPr xmlns="http://schemas.microsoft.com/office/spreadsheetml/2009/9/main" objectType="CheckBox" fmlaLink="$AD$22" lockText="1" noThreeD="1"/>
</file>

<file path=xl/ctrlProps/ctrlProp16.xml><?xml version="1.0" encoding="utf-8"?>
<formControlPr xmlns="http://schemas.microsoft.com/office/spreadsheetml/2009/9/main" objectType="CheckBox" fmlaLink="$AC$11" lockText="1" noThreeD="1"/>
</file>

<file path=xl/ctrlProps/ctrlProp160.xml><?xml version="1.0" encoding="utf-8"?>
<formControlPr xmlns="http://schemas.microsoft.com/office/spreadsheetml/2009/9/main" objectType="CheckBox" fmlaLink="$AE$22" lockText="1" noThreeD="1"/>
</file>

<file path=xl/ctrlProps/ctrlProp161.xml><?xml version="1.0" encoding="utf-8"?>
<formControlPr xmlns="http://schemas.microsoft.com/office/spreadsheetml/2009/9/main" objectType="CheckBox" fmlaLink="$AF$22" lockText="1" noThreeD="1"/>
</file>

<file path=xl/ctrlProps/ctrlProp162.xml><?xml version="1.0" encoding="utf-8"?>
<formControlPr xmlns="http://schemas.microsoft.com/office/spreadsheetml/2009/9/main" objectType="CheckBox" fmlaLink="$AG$22" lockText="1" noThreeD="1"/>
</file>

<file path=xl/ctrlProps/ctrlProp163.xml><?xml version="1.0" encoding="utf-8"?>
<formControlPr xmlns="http://schemas.microsoft.com/office/spreadsheetml/2009/9/main" objectType="CheckBox" fmlaLink="$AD$23" lockText="1" noThreeD="1"/>
</file>

<file path=xl/ctrlProps/ctrlProp164.xml><?xml version="1.0" encoding="utf-8"?>
<formControlPr xmlns="http://schemas.microsoft.com/office/spreadsheetml/2009/9/main" objectType="CheckBox" fmlaLink="$AE$23" lockText="1" noThreeD="1"/>
</file>

<file path=xl/ctrlProps/ctrlProp165.xml><?xml version="1.0" encoding="utf-8"?>
<formControlPr xmlns="http://schemas.microsoft.com/office/spreadsheetml/2009/9/main" objectType="CheckBox" fmlaLink="$AD$28" lockText="1" noThreeD="1"/>
</file>

<file path=xl/ctrlProps/ctrlProp166.xml><?xml version="1.0" encoding="utf-8"?>
<formControlPr xmlns="http://schemas.microsoft.com/office/spreadsheetml/2009/9/main" objectType="CheckBox" fmlaLink="$AE$28" lockText="1" noThreeD="1"/>
</file>

<file path=xl/ctrlProps/ctrlProp167.xml><?xml version="1.0" encoding="utf-8"?>
<formControlPr xmlns="http://schemas.microsoft.com/office/spreadsheetml/2009/9/main" objectType="CheckBox" fmlaLink="$AD$29" lockText="1" noThreeD="1"/>
</file>

<file path=xl/ctrlProps/ctrlProp168.xml><?xml version="1.0" encoding="utf-8"?>
<formControlPr xmlns="http://schemas.microsoft.com/office/spreadsheetml/2009/9/main" objectType="CheckBox" fmlaLink="$AE$29" lockText="1" noThreeD="1"/>
</file>

<file path=xl/ctrlProps/ctrlProp169.xml><?xml version="1.0" encoding="utf-8"?>
<formControlPr xmlns="http://schemas.microsoft.com/office/spreadsheetml/2009/9/main" objectType="CheckBox" fmlaLink="$AD$30" lockText="1" noThreeD="1"/>
</file>

<file path=xl/ctrlProps/ctrlProp17.xml><?xml version="1.0" encoding="utf-8"?>
<formControlPr xmlns="http://schemas.microsoft.com/office/spreadsheetml/2009/9/main" objectType="CheckBox" fmlaLink="$AD$11" lockText="1" noThreeD="1"/>
</file>

<file path=xl/ctrlProps/ctrlProp170.xml><?xml version="1.0" encoding="utf-8"?>
<formControlPr xmlns="http://schemas.microsoft.com/office/spreadsheetml/2009/9/main" objectType="CheckBox" fmlaLink="$AE$30" lockText="1" noThreeD="1"/>
</file>

<file path=xl/ctrlProps/ctrlProp171.xml><?xml version="1.0" encoding="utf-8"?>
<formControlPr xmlns="http://schemas.microsoft.com/office/spreadsheetml/2009/9/main" objectType="CheckBox" fmlaLink="$AD$31" lockText="1" noThreeD="1"/>
</file>

<file path=xl/ctrlProps/ctrlProp172.xml><?xml version="1.0" encoding="utf-8"?>
<formControlPr xmlns="http://schemas.microsoft.com/office/spreadsheetml/2009/9/main" objectType="CheckBox" fmlaLink="$AD$32" lockText="1" noThreeD="1"/>
</file>

<file path=xl/ctrlProps/ctrlProp173.xml><?xml version="1.0" encoding="utf-8"?>
<formControlPr xmlns="http://schemas.microsoft.com/office/spreadsheetml/2009/9/main" objectType="CheckBox" fmlaLink="$AC$17" lockText="1" noThreeD="1"/>
</file>

<file path=xl/ctrlProps/ctrlProp18.xml><?xml version="1.0" encoding="utf-8"?>
<formControlPr xmlns="http://schemas.microsoft.com/office/spreadsheetml/2009/9/main" objectType="CheckBox" fmlaLink="$AC$19" lockText="1" noThreeD="1"/>
</file>

<file path=xl/ctrlProps/ctrlProp19.xml><?xml version="1.0" encoding="utf-8"?>
<formControlPr xmlns="http://schemas.microsoft.com/office/spreadsheetml/2009/9/main" objectType="CheckBox" fmlaLink="$AD$19" lockText="1" noThreeD="1"/>
</file>

<file path=xl/ctrlProps/ctrlProp2.xml><?xml version="1.0" encoding="utf-8"?>
<formControlPr xmlns="http://schemas.microsoft.com/office/spreadsheetml/2009/9/main" objectType="CheckBox" fmlaLink="$AB$28" lockText="1" noThreeD="1"/>
</file>

<file path=xl/ctrlProps/ctrlProp20.xml><?xml version="1.0" encoding="utf-8"?>
<formControlPr xmlns="http://schemas.microsoft.com/office/spreadsheetml/2009/9/main" objectType="CheckBox" fmlaLink="$AC$20" lockText="1" noThreeD="1"/>
</file>

<file path=xl/ctrlProps/ctrlProp21.xml><?xml version="1.0" encoding="utf-8"?>
<formControlPr xmlns="http://schemas.microsoft.com/office/spreadsheetml/2009/9/main" objectType="CheckBox" fmlaLink="$AE$19" lockText="1" noThreeD="1"/>
</file>

<file path=xl/ctrlProps/ctrlProp22.xml><?xml version="1.0" encoding="utf-8"?>
<formControlPr xmlns="http://schemas.microsoft.com/office/spreadsheetml/2009/9/main" objectType="CheckBox" fmlaLink="$AF$19" lockText="1" noThreeD="1"/>
</file>

<file path=xl/ctrlProps/ctrlProp23.xml><?xml version="1.0" encoding="utf-8"?>
<formControlPr xmlns="http://schemas.microsoft.com/office/spreadsheetml/2009/9/main" objectType="CheckBox" fmlaLink="$AE$20"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CheckBox" fmlaLink="$AB$24"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CheckBox" fmlaLink="$AJ$9" noThreeD="1"/>
</file>

<file path=xl/ctrlProps/ctrlProp4.xml><?xml version="1.0" encoding="utf-8"?>
<formControlPr xmlns="http://schemas.microsoft.com/office/spreadsheetml/2009/9/main" objectType="CheckBox" fmlaLink="$AC$24" lockText="1" noThreeD="1"/>
</file>

<file path=xl/ctrlProps/ctrlProp40.xml><?xml version="1.0" encoding="utf-8"?>
<formControlPr xmlns="http://schemas.microsoft.com/office/spreadsheetml/2009/9/main" objectType="CheckBox" fmlaLink="$AK$9" noThreeD="1"/>
</file>

<file path=xl/ctrlProps/ctrlProp41.xml><?xml version="1.0" encoding="utf-8"?>
<formControlPr xmlns="http://schemas.microsoft.com/office/spreadsheetml/2009/9/main" objectType="CheckBox" fmlaLink="$AL$9" noThreeD="1"/>
</file>

<file path=xl/ctrlProps/ctrlProp42.xml><?xml version="1.0" encoding="utf-8"?>
<formControlPr xmlns="http://schemas.microsoft.com/office/spreadsheetml/2009/9/main" objectType="CheckBox" fmlaLink="$AM$9" noThreeD="1"/>
</file>

<file path=xl/ctrlProps/ctrlProp43.xml><?xml version="1.0" encoding="utf-8"?>
<formControlPr xmlns="http://schemas.microsoft.com/office/spreadsheetml/2009/9/main" objectType="CheckBox" fmlaLink="$AJ$10" noThreeD="1"/>
</file>

<file path=xl/ctrlProps/ctrlProp44.xml><?xml version="1.0" encoding="utf-8"?>
<formControlPr xmlns="http://schemas.microsoft.com/office/spreadsheetml/2009/9/main" objectType="CheckBox" fmlaLink="$AL$10" noThreeD="1"/>
</file>

<file path=xl/ctrlProps/ctrlProp45.xml><?xml version="1.0" encoding="utf-8"?>
<formControlPr xmlns="http://schemas.microsoft.com/office/spreadsheetml/2009/9/main" objectType="CheckBox" fmlaLink="$AJ$11" noThreeD="1"/>
</file>

<file path=xl/ctrlProps/ctrlProp46.xml><?xml version="1.0" encoding="utf-8"?>
<formControlPr xmlns="http://schemas.microsoft.com/office/spreadsheetml/2009/9/main" objectType="CheckBox" fmlaLink="$AL$11" noThreeD="1"/>
</file>

<file path=xl/ctrlProps/ctrlProp47.xml><?xml version="1.0" encoding="utf-8"?>
<formControlPr xmlns="http://schemas.microsoft.com/office/spreadsheetml/2009/9/main" objectType="CheckBox" fmlaLink="$AJ$12" noThreeD="1"/>
</file>

<file path=xl/ctrlProps/ctrlProp48.xml><?xml version="1.0" encoding="utf-8"?>
<formControlPr xmlns="http://schemas.microsoft.com/office/spreadsheetml/2009/9/main" objectType="CheckBox" fmlaLink="$AJ$13" noThreeD="1"/>
</file>

<file path=xl/ctrlProps/ctrlProp49.xml><?xml version="1.0" encoding="utf-8"?>
<formControlPr xmlns="http://schemas.microsoft.com/office/spreadsheetml/2009/9/main" objectType="CheckBox" fmlaLink="$AK$13" noThreeD="1"/>
</file>

<file path=xl/ctrlProps/ctrlProp5.xml><?xml version="1.0" encoding="utf-8"?>
<formControlPr xmlns="http://schemas.microsoft.com/office/spreadsheetml/2009/9/main" objectType="CheckBox" fmlaLink="$AB$29" lockText="1" noThreeD="1"/>
</file>

<file path=xl/ctrlProps/ctrlProp50.xml><?xml version="1.0" encoding="utf-8"?>
<formControlPr xmlns="http://schemas.microsoft.com/office/spreadsheetml/2009/9/main" objectType="CheckBox" fmlaLink="$AL$13" noThreeD="1"/>
</file>

<file path=xl/ctrlProps/ctrlProp51.xml><?xml version="1.0" encoding="utf-8"?>
<formControlPr xmlns="http://schemas.microsoft.com/office/spreadsheetml/2009/9/main" objectType="CheckBox" fmlaLink="$AM$13" noThreeD="1"/>
</file>

<file path=xl/ctrlProps/ctrlProp52.xml><?xml version="1.0" encoding="utf-8"?>
<formControlPr xmlns="http://schemas.microsoft.com/office/spreadsheetml/2009/9/main" objectType="CheckBox" fmlaLink="$AO$13" noThreeD="1"/>
</file>

<file path=xl/ctrlProps/ctrlProp53.xml><?xml version="1.0" encoding="utf-8"?>
<formControlPr xmlns="http://schemas.microsoft.com/office/spreadsheetml/2009/9/main" objectType="CheckBox" fmlaLink="$AJ$14" noThreeD="1"/>
</file>

<file path=xl/ctrlProps/ctrlProp54.xml><?xml version="1.0" encoding="utf-8"?>
<formControlPr xmlns="http://schemas.microsoft.com/office/spreadsheetml/2009/9/main" objectType="CheckBox" fmlaLink="$AK$14" noThreeD="1"/>
</file>

<file path=xl/ctrlProps/ctrlProp55.xml><?xml version="1.0" encoding="utf-8"?>
<formControlPr xmlns="http://schemas.microsoft.com/office/spreadsheetml/2009/9/main" objectType="CheckBox" fmlaLink="$AL$14" noThreeD="1"/>
</file>

<file path=xl/ctrlProps/ctrlProp56.xml><?xml version="1.0" encoding="utf-8"?>
<formControlPr xmlns="http://schemas.microsoft.com/office/spreadsheetml/2009/9/main" objectType="CheckBox" fmlaLink="$AM$14" noThreeD="1"/>
</file>

<file path=xl/ctrlProps/ctrlProp57.xml><?xml version="1.0" encoding="utf-8"?>
<formControlPr xmlns="http://schemas.microsoft.com/office/spreadsheetml/2009/9/main" objectType="CheckBox" fmlaLink="$AJ$15" noThreeD="1"/>
</file>

<file path=xl/ctrlProps/ctrlProp58.xml><?xml version="1.0" encoding="utf-8"?>
<formControlPr xmlns="http://schemas.microsoft.com/office/spreadsheetml/2009/9/main" objectType="CheckBox" fmlaLink="$AK$15" noThreeD="1"/>
</file>

<file path=xl/ctrlProps/ctrlProp59.xml><?xml version="1.0" encoding="utf-8"?>
<formControlPr xmlns="http://schemas.microsoft.com/office/spreadsheetml/2009/9/main" objectType="CheckBox" fmlaLink="$AL$15" noThreeD="1"/>
</file>

<file path=xl/ctrlProps/ctrlProp6.xml><?xml version="1.0" encoding="utf-8"?>
<formControlPr xmlns="http://schemas.microsoft.com/office/spreadsheetml/2009/9/main" objectType="CheckBox" fmlaLink="$AB$30" lockText="1" noThreeD="1"/>
</file>

<file path=xl/ctrlProps/ctrlProp60.xml><?xml version="1.0" encoding="utf-8"?>
<formControlPr xmlns="http://schemas.microsoft.com/office/spreadsheetml/2009/9/main" objectType="CheckBox" fmlaLink="$AM$15" noThreeD="1"/>
</file>

<file path=xl/ctrlProps/ctrlProp61.xml><?xml version="1.0" encoding="utf-8"?>
<formControlPr xmlns="http://schemas.microsoft.com/office/spreadsheetml/2009/9/main" objectType="CheckBox" fmlaLink="$AJ$16" noThreeD="1"/>
</file>

<file path=xl/ctrlProps/ctrlProp62.xml><?xml version="1.0" encoding="utf-8"?>
<formControlPr xmlns="http://schemas.microsoft.com/office/spreadsheetml/2009/9/main" objectType="CheckBox" fmlaLink="$AK$16" noThreeD="1"/>
</file>

<file path=xl/ctrlProps/ctrlProp63.xml><?xml version="1.0" encoding="utf-8"?>
<formControlPr xmlns="http://schemas.microsoft.com/office/spreadsheetml/2009/9/main" objectType="CheckBox" fmlaLink="$AL$16" noThreeD="1"/>
</file>

<file path=xl/ctrlProps/ctrlProp64.xml><?xml version="1.0" encoding="utf-8"?>
<formControlPr xmlns="http://schemas.microsoft.com/office/spreadsheetml/2009/9/main" objectType="CheckBox" fmlaLink="$AM$16" noThreeD="1"/>
</file>

<file path=xl/ctrlProps/ctrlProp65.xml><?xml version="1.0" encoding="utf-8"?>
<formControlPr xmlns="http://schemas.microsoft.com/office/spreadsheetml/2009/9/main" objectType="CheckBox" fmlaLink="$AJ$25" noThreeD="1"/>
</file>

<file path=xl/ctrlProps/ctrlProp66.xml><?xml version="1.0" encoding="utf-8"?>
<formControlPr xmlns="http://schemas.microsoft.com/office/spreadsheetml/2009/9/main" objectType="CheckBox" fmlaLink="$AK$25" noThreeD="1"/>
</file>

<file path=xl/ctrlProps/ctrlProp67.xml><?xml version="1.0" encoding="utf-8"?>
<formControlPr xmlns="http://schemas.microsoft.com/office/spreadsheetml/2009/9/main" objectType="CheckBox" fmlaLink="$AL$25" noThreeD="1"/>
</file>

<file path=xl/ctrlProps/ctrlProp68.xml><?xml version="1.0" encoding="utf-8"?>
<formControlPr xmlns="http://schemas.microsoft.com/office/spreadsheetml/2009/9/main" objectType="CheckBox" fmlaLink="$AM$25" noThreeD="1"/>
</file>

<file path=xl/ctrlProps/ctrlProp69.xml><?xml version="1.0" encoding="utf-8"?>
<formControlPr xmlns="http://schemas.microsoft.com/office/spreadsheetml/2009/9/main" objectType="CheckBox" fmlaLink="$AJ$19" noThreeD="1"/>
</file>

<file path=xl/ctrlProps/ctrlProp7.xml><?xml version="1.0" encoding="utf-8"?>
<formControlPr xmlns="http://schemas.microsoft.com/office/spreadsheetml/2009/9/main" objectType="CheckBox" fmlaLink="$AB$8" lockText="1" noThreeD="1"/>
</file>

<file path=xl/ctrlProps/ctrlProp70.xml><?xml version="1.0" encoding="utf-8"?>
<formControlPr xmlns="http://schemas.microsoft.com/office/spreadsheetml/2009/9/main" objectType="CheckBox" fmlaLink="$AK$19" noThreeD="1"/>
</file>

<file path=xl/ctrlProps/ctrlProp71.xml><?xml version="1.0" encoding="utf-8"?>
<formControlPr xmlns="http://schemas.microsoft.com/office/spreadsheetml/2009/9/main" objectType="CheckBox" fmlaLink="$AL$19" noThreeD="1"/>
</file>

<file path=xl/ctrlProps/ctrlProp72.xml><?xml version="1.0" encoding="utf-8"?>
<formControlPr xmlns="http://schemas.microsoft.com/office/spreadsheetml/2009/9/main" objectType="CheckBox" fmlaLink="$AM$19" noThreeD="1"/>
</file>

<file path=xl/ctrlProps/ctrlProp73.xml><?xml version="1.0" encoding="utf-8"?>
<formControlPr xmlns="http://schemas.microsoft.com/office/spreadsheetml/2009/9/main" objectType="CheckBox" fmlaLink="$AN$19" noThreeD="1"/>
</file>

<file path=xl/ctrlProps/ctrlProp74.xml><?xml version="1.0" encoding="utf-8"?>
<formControlPr xmlns="http://schemas.microsoft.com/office/spreadsheetml/2009/9/main" objectType="CheckBox" fmlaLink="$AJ$18" noThreeD="1"/>
</file>

<file path=xl/ctrlProps/ctrlProp75.xml><?xml version="1.0" encoding="utf-8"?>
<formControlPr xmlns="http://schemas.microsoft.com/office/spreadsheetml/2009/9/main" objectType="CheckBox" fmlaLink="$AK$18" noThreeD="1"/>
</file>

<file path=xl/ctrlProps/ctrlProp76.xml><?xml version="1.0" encoding="utf-8"?>
<formControlPr xmlns="http://schemas.microsoft.com/office/spreadsheetml/2009/9/main" objectType="CheckBox" fmlaLink="$AL$18" noThreeD="1"/>
</file>

<file path=xl/ctrlProps/ctrlProp77.xml><?xml version="1.0" encoding="utf-8"?>
<formControlPr xmlns="http://schemas.microsoft.com/office/spreadsheetml/2009/9/main" objectType="CheckBox" fmlaLink="$AM$18" noThreeD="1"/>
</file>

<file path=xl/ctrlProps/ctrlProp78.xml><?xml version="1.0" encoding="utf-8"?>
<formControlPr xmlns="http://schemas.microsoft.com/office/spreadsheetml/2009/9/main" objectType="CheckBox" fmlaLink="$AN$18"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CheckBox" fmlaLink="Y4" noThreeD="1"/>
</file>

<file path=xl/ctrlProps/ctrlProp80.xml><?xml version="1.0" encoding="utf-8"?>
<formControlPr xmlns="http://schemas.microsoft.com/office/spreadsheetml/2009/9/main" objectType="CheckBox" fmlaLink="$AN$13" noThreeD="1"/>
</file>

<file path=xl/ctrlProps/ctrlProp81.xml><?xml version="1.0" encoding="utf-8"?>
<formControlPr xmlns="http://schemas.microsoft.com/office/spreadsheetml/2009/9/main" objectType="CheckBox" fmlaLink="$AJ$8" lockText="1" noThreeD="1"/>
</file>

<file path=xl/ctrlProps/ctrlProp82.xml><?xml version="1.0" encoding="utf-8"?>
<formControlPr xmlns="http://schemas.microsoft.com/office/spreadsheetml/2009/9/main" objectType="CheckBox" fmlaLink="$AK$7" lockText="1" noThreeD="1"/>
</file>

<file path=xl/ctrlProps/ctrlProp83.xml><?xml version="1.0" encoding="utf-8"?>
<formControlPr xmlns="http://schemas.microsoft.com/office/spreadsheetml/2009/9/main" objectType="CheckBox" fmlaLink="$AK$8" lockText="1" noThreeD="1"/>
</file>

<file path=xl/ctrlProps/ctrlProp84.xml><?xml version="1.0" encoding="utf-8"?>
<formControlPr xmlns="http://schemas.microsoft.com/office/spreadsheetml/2009/9/main" objectType="CheckBox" fmlaLink="$AJ$7" lockText="1" noThreeD="1"/>
</file>

<file path=xl/ctrlProps/ctrlProp85.xml><?xml version="1.0" encoding="utf-8"?>
<formControlPr xmlns="http://schemas.microsoft.com/office/spreadsheetml/2009/9/main" objectType="CheckBox" fmlaLink="$AA$5" noThreeD="1"/>
</file>

<file path=xl/ctrlProps/ctrlProp86.xml><?xml version="1.0" encoding="utf-8"?>
<formControlPr xmlns="http://schemas.microsoft.com/office/spreadsheetml/2009/9/main" objectType="CheckBox" fmlaLink="$AA$6" noThreeD="1"/>
</file>

<file path=xl/ctrlProps/ctrlProp87.xml><?xml version="1.0" encoding="utf-8"?>
<formControlPr xmlns="http://schemas.microsoft.com/office/spreadsheetml/2009/9/main" objectType="CheckBox" fmlaLink="$AA$7" noThreeD="1"/>
</file>

<file path=xl/ctrlProps/ctrlProp88.xml><?xml version="1.0" encoding="utf-8"?>
<formControlPr xmlns="http://schemas.microsoft.com/office/spreadsheetml/2009/9/main" objectType="CheckBox" fmlaLink="$AA$8" noThreeD="1"/>
</file>

<file path=xl/ctrlProps/ctrlProp89.xml><?xml version="1.0" encoding="utf-8"?>
<formControlPr xmlns="http://schemas.microsoft.com/office/spreadsheetml/2009/9/main" objectType="CheckBox" fmlaLink="$AA$18" noThreeD="1"/>
</file>

<file path=xl/ctrlProps/ctrlProp9.xml><?xml version="1.0" encoding="utf-8"?>
<formControlPr xmlns="http://schemas.microsoft.com/office/spreadsheetml/2009/9/main" objectType="CheckBox" fmlaLink="Z4" noThreeD="1"/>
</file>

<file path=xl/ctrlProps/ctrlProp90.xml><?xml version="1.0" encoding="utf-8"?>
<formControlPr xmlns="http://schemas.microsoft.com/office/spreadsheetml/2009/9/main" objectType="CheckBox" fmlaLink="$AB$18" noThreeD="1"/>
</file>

<file path=xl/ctrlProps/ctrlProp91.xml><?xml version="1.0" encoding="utf-8"?>
<formControlPr xmlns="http://schemas.microsoft.com/office/spreadsheetml/2009/9/main" objectType="CheckBox" fmlaLink="$AA$13" noThreeD="1"/>
</file>

<file path=xl/ctrlProps/ctrlProp92.xml><?xml version="1.0" encoding="utf-8"?>
<formControlPr xmlns="http://schemas.microsoft.com/office/spreadsheetml/2009/9/main" objectType="CheckBox" fmlaLink="$AB$13" noThreeD="1"/>
</file>

<file path=xl/ctrlProps/ctrlProp93.xml><?xml version="1.0" encoding="utf-8"?>
<formControlPr xmlns="http://schemas.microsoft.com/office/spreadsheetml/2009/9/main" objectType="CheckBox" fmlaLink="$AA$25" noThreeD="1"/>
</file>

<file path=xl/ctrlProps/ctrlProp94.xml><?xml version="1.0" encoding="utf-8"?>
<formControlPr xmlns="http://schemas.microsoft.com/office/spreadsheetml/2009/9/main" objectType="CheckBox" fmlaLink="$AA$49" noThreeD="1"/>
</file>

<file path=xl/ctrlProps/ctrlProp95.xml><?xml version="1.0" encoding="utf-8"?>
<formControlPr xmlns="http://schemas.microsoft.com/office/spreadsheetml/2009/9/main" objectType="CheckBox" fmlaLink="$AB$49" noThreeD="1"/>
</file>

<file path=xl/ctrlProps/ctrlProp96.xml><?xml version="1.0" encoding="utf-8"?>
<formControlPr xmlns="http://schemas.microsoft.com/office/spreadsheetml/2009/9/main" objectType="CheckBox" fmlaLink="$W$20" noThreeD="1"/>
</file>

<file path=xl/ctrlProps/ctrlProp97.xml><?xml version="1.0" encoding="utf-8"?>
<formControlPr xmlns="http://schemas.microsoft.com/office/spreadsheetml/2009/9/main" objectType="CheckBox" fmlaLink="$W$22" noThreeD="1"/>
</file>

<file path=xl/ctrlProps/ctrlProp98.xml><?xml version="1.0" encoding="utf-8"?>
<formControlPr xmlns="http://schemas.microsoft.com/office/spreadsheetml/2009/9/main" objectType="CheckBox" fmlaLink="$W$25" noThreeD="1"/>
</file>

<file path=xl/ctrlProps/ctrlProp99.xml><?xml version="1.0" encoding="utf-8"?>
<formControlPr xmlns="http://schemas.microsoft.com/office/spreadsheetml/2009/9/main" objectType="CheckBox" fmlaLink="$W$7" lockText="1" noThreeD="1"/>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25</xdr:col>
      <xdr:colOff>114298</xdr:colOff>
      <xdr:row>3</xdr:row>
      <xdr:rowOff>219075</xdr:rowOff>
    </xdr:from>
    <xdr:to>
      <xdr:col>26</xdr:col>
      <xdr:colOff>2743200</xdr:colOff>
      <xdr:row>5</xdr:row>
      <xdr:rowOff>95250</xdr:rowOff>
    </xdr:to>
    <xdr:sp macro="" textlink="">
      <xdr:nvSpPr>
        <xdr:cNvPr id="2" name="テキスト ボックス 1">
          <a:extLst>
            <a:ext uri="{FF2B5EF4-FFF2-40B4-BE49-F238E27FC236}">
              <a16:creationId xmlns:a16="http://schemas.microsoft.com/office/drawing/2014/main" id="{48B5F1E2-4D19-47E9-87DE-DE3C3F6E51E0}"/>
            </a:ext>
          </a:extLst>
        </xdr:cNvPr>
        <xdr:cNvSpPr txBox="1"/>
      </xdr:nvSpPr>
      <xdr:spPr>
        <a:xfrm>
          <a:off x="7353298" y="857250"/>
          <a:ext cx="3057527" cy="466725"/>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色付き部分に入力してください。</a:t>
          </a:r>
          <a:endParaRPr kumimoji="1" lang="en-US" altLang="ja-JP" sz="1100"/>
        </a:p>
        <a:p>
          <a:r>
            <a:rPr kumimoji="1" lang="ja-JP" altLang="en-US" sz="1100"/>
            <a:t>入力後印刷し、自署部分を自筆でご記入ください。</a:t>
          </a:r>
        </a:p>
      </xdr:txBody>
    </xdr:sp>
    <xdr:clientData/>
  </xdr:twoCellAnchor>
  <mc:AlternateContent xmlns:mc="http://schemas.openxmlformats.org/markup-compatibility/2006">
    <mc:Choice xmlns:a14="http://schemas.microsoft.com/office/drawing/2010/main" Requires="a14">
      <xdr:twoCellAnchor editAs="oneCell">
        <xdr:from>
          <xdr:col>4</xdr:col>
          <xdr:colOff>76200</xdr:colOff>
          <xdr:row>26</xdr:row>
          <xdr:rowOff>19050</xdr:rowOff>
        </xdr:from>
        <xdr:to>
          <xdr:col>5</xdr:col>
          <xdr:colOff>66675</xdr:colOff>
          <xdr:row>27</xdr:row>
          <xdr:rowOff>9525</xdr:rowOff>
        </xdr:to>
        <xdr:sp macro="" textlink="">
          <xdr:nvSpPr>
            <xdr:cNvPr id="119809" name="Check Box 1" hidden="1">
              <a:extLst>
                <a:ext uri="{63B3BB69-23CF-44E3-9099-C40C66FF867C}">
                  <a14:compatExt spid="_x0000_s119809"/>
                </a:ext>
                <a:ext uri="{FF2B5EF4-FFF2-40B4-BE49-F238E27FC236}">
                  <a16:creationId xmlns:a16="http://schemas.microsoft.com/office/drawing/2014/main" id="{00000000-0008-0000-0000-000001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27</xdr:row>
          <xdr:rowOff>0</xdr:rowOff>
        </xdr:from>
        <xdr:to>
          <xdr:col>5</xdr:col>
          <xdr:colOff>19050</xdr:colOff>
          <xdr:row>27</xdr:row>
          <xdr:rowOff>228600</xdr:rowOff>
        </xdr:to>
        <xdr:sp macro="" textlink="">
          <xdr:nvSpPr>
            <xdr:cNvPr id="119810" name="Check Box 2" hidden="1">
              <a:extLst>
                <a:ext uri="{63B3BB69-23CF-44E3-9099-C40C66FF867C}">
                  <a14:compatExt spid="_x0000_s119810"/>
                </a:ext>
                <a:ext uri="{FF2B5EF4-FFF2-40B4-BE49-F238E27FC236}">
                  <a16:creationId xmlns:a16="http://schemas.microsoft.com/office/drawing/2014/main" id="{00000000-0008-0000-0000-000002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23</xdr:row>
          <xdr:rowOff>19050</xdr:rowOff>
        </xdr:from>
        <xdr:to>
          <xdr:col>10</xdr:col>
          <xdr:colOff>295275</xdr:colOff>
          <xdr:row>24</xdr:row>
          <xdr:rowOff>38100</xdr:rowOff>
        </xdr:to>
        <xdr:sp macro="" textlink="">
          <xdr:nvSpPr>
            <xdr:cNvPr id="119811" name="Check Box 3" hidden="1">
              <a:extLst>
                <a:ext uri="{63B3BB69-23CF-44E3-9099-C40C66FF867C}">
                  <a14:compatExt spid="_x0000_s119811"/>
                </a:ext>
                <a:ext uri="{FF2B5EF4-FFF2-40B4-BE49-F238E27FC236}">
                  <a16:creationId xmlns:a16="http://schemas.microsoft.com/office/drawing/2014/main" id="{00000000-0008-0000-0000-000003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23</xdr:row>
          <xdr:rowOff>19050</xdr:rowOff>
        </xdr:from>
        <xdr:to>
          <xdr:col>13</xdr:col>
          <xdr:colOff>19050</xdr:colOff>
          <xdr:row>24</xdr:row>
          <xdr:rowOff>28575</xdr:rowOff>
        </xdr:to>
        <xdr:sp macro="" textlink="">
          <xdr:nvSpPr>
            <xdr:cNvPr id="119812" name="Check Box 4" hidden="1">
              <a:extLst>
                <a:ext uri="{63B3BB69-23CF-44E3-9099-C40C66FF867C}">
                  <a14:compatExt spid="_x0000_s119812"/>
                </a:ext>
                <a:ext uri="{FF2B5EF4-FFF2-40B4-BE49-F238E27FC236}">
                  <a16:creationId xmlns:a16="http://schemas.microsoft.com/office/drawing/2014/main" id="{00000000-0008-0000-0000-000004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28</xdr:row>
          <xdr:rowOff>19050</xdr:rowOff>
        </xdr:from>
        <xdr:to>
          <xdr:col>5</xdr:col>
          <xdr:colOff>66675</xdr:colOff>
          <xdr:row>29</xdr:row>
          <xdr:rowOff>9525</xdr:rowOff>
        </xdr:to>
        <xdr:sp macro="" textlink="">
          <xdr:nvSpPr>
            <xdr:cNvPr id="119813" name="Check Box 5" hidden="1">
              <a:extLst>
                <a:ext uri="{63B3BB69-23CF-44E3-9099-C40C66FF867C}">
                  <a14:compatExt spid="_x0000_s119813"/>
                </a:ext>
                <a:ext uri="{FF2B5EF4-FFF2-40B4-BE49-F238E27FC236}">
                  <a16:creationId xmlns:a16="http://schemas.microsoft.com/office/drawing/2014/main" id="{00000000-0008-0000-0000-000005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29</xdr:row>
          <xdr:rowOff>0</xdr:rowOff>
        </xdr:from>
        <xdr:to>
          <xdr:col>5</xdr:col>
          <xdr:colOff>19050</xdr:colOff>
          <xdr:row>29</xdr:row>
          <xdr:rowOff>228600</xdr:rowOff>
        </xdr:to>
        <xdr:sp macro="" textlink="">
          <xdr:nvSpPr>
            <xdr:cNvPr id="119814" name="Check Box 6" hidden="1">
              <a:extLst>
                <a:ext uri="{63B3BB69-23CF-44E3-9099-C40C66FF867C}">
                  <a14:compatExt spid="_x0000_s119814"/>
                </a:ext>
                <a:ext uri="{FF2B5EF4-FFF2-40B4-BE49-F238E27FC236}">
                  <a16:creationId xmlns:a16="http://schemas.microsoft.com/office/drawing/2014/main" id="{00000000-0008-0000-0000-000006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25</xdr:col>
      <xdr:colOff>228600</xdr:colOff>
      <xdr:row>25</xdr:row>
      <xdr:rowOff>19050</xdr:rowOff>
    </xdr:from>
    <xdr:to>
      <xdr:col>30</xdr:col>
      <xdr:colOff>514350</xdr:colOff>
      <xdr:row>28</xdr:row>
      <xdr:rowOff>180975</xdr:rowOff>
    </xdr:to>
    <xdr:sp macro="" textlink="">
      <xdr:nvSpPr>
        <xdr:cNvPr id="3" name="テキスト ボックス 2">
          <a:extLst>
            <a:ext uri="{FF2B5EF4-FFF2-40B4-BE49-F238E27FC236}">
              <a16:creationId xmlns:a16="http://schemas.microsoft.com/office/drawing/2014/main" id="{679A584A-533B-4665-9AD2-8EBDC6889463}"/>
            </a:ext>
          </a:extLst>
        </xdr:cNvPr>
        <xdr:cNvSpPr txBox="1"/>
      </xdr:nvSpPr>
      <xdr:spPr>
        <a:xfrm>
          <a:off x="7467600" y="7267575"/>
          <a:ext cx="3733800" cy="714375"/>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加算①、加算②は令和</a:t>
          </a:r>
          <a:r>
            <a:rPr kumimoji="1" lang="en-US" altLang="ja-JP" sz="1100"/>
            <a:t>7</a:t>
          </a:r>
          <a:r>
            <a:rPr kumimoji="1" lang="ja-JP" altLang="en-US" sz="1100"/>
            <a:t>年度本奨励金において同一の加算の取組をし、受給している場合は、申請できません</a:t>
          </a: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104775</xdr:colOff>
          <xdr:row>6</xdr:row>
          <xdr:rowOff>142875</xdr:rowOff>
        </xdr:from>
        <xdr:to>
          <xdr:col>5</xdr:col>
          <xdr:colOff>123825</xdr:colOff>
          <xdr:row>6</xdr:row>
          <xdr:rowOff>390525</xdr:rowOff>
        </xdr:to>
        <xdr:sp macro="" textlink="">
          <xdr:nvSpPr>
            <xdr:cNvPr id="109569" name="Check Box 1" hidden="1">
              <a:extLst>
                <a:ext uri="{63B3BB69-23CF-44E3-9099-C40C66FF867C}">
                  <a14:compatExt spid="_x0000_s109569"/>
                </a:ext>
                <a:ext uri="{FF2B5EF4-FFF2-40B4-BE49-F238E27FC236}">
                  <a16:creationId xmlns:a16="http://schemas.microsoft.com/office/drawing/2014/main" id="{00000000-0008-0000-0900-000001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12</xdr:row>
          <xdr:rowOff>66675</xdr:rowOff>
        </xdr:from>
        <xdr:to>
          <xdr:col>5</xdr:col>
          <xdr:colOff>66675</xdr:colOff>
          <xdr:row>12</xdr:row>
          <xdr:rowOff>266700</xdr:rowOff>
        </xdr:to>
        <xdr:sp macro="" textlink="">
          <xdr:nvSpPr>
            <xdr:cNvPr id="109571" name="Check Box 3" hidden="1">
              <a:extLst>
                <a:ext uri="{63B3BB69-23CF-44E3-9099-C40C66FF867C}">
                  <a14:compatExt spid="_x0000_s109571"/>
                </a:ext>
                <a:ext uri="{FF2B5EF4-FFF2-40B4-BE49-F238E27FC236}">
                  <a16:creationId xmlns:a16="http://schemas.microsoft.com/office/drawing/2014/main" id="{00000000-0008-0000-0900-000003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12</xdr:row>
          <xdr:rowOff>66675</xdr:rowOff>
        </xdr:from>
        <xdr:to>
          <xdr:col>12</xdr:col>
          <xdr:colOff>38100</xdr:colOff>
          <xdr:row>12</xdr:row>
          <xdr:rowOff>266700</xdr:rowOff>
        </xdr:to>
        <xdr:sp macro="" textlink="">
          <xdr:nvSpPr>
            <xdr:cNvPr id="109572" name="Check Box 4" hidden="1">
              <a:extLst>
                <a:ext uri="{63B3BB69-23CF-44E3-9099-C40C66FF867C}">
                  <a14:compatExt spid="_x0000_s109572"/>
                </a:ext>
                <a:ext uri="{FF2B5EF4-FFF2-40B4-BE49-F238E27FC236}">
                  <a16:creationId xmlns:a16="http://schemas.microsoft.com/office/drawing/2014/main" id="{00000000-0008-0000-0900-000004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13</xdr:row>
          <xdr:rowOff>66675</xdr:rowOff>
        </xdr:from>
        <xdr:to>
          <xdr:col>5</xdr:col>
          <xdr:colOff>66675</xdr:colOff>
          <xdr:row>13</xdr:row>
          <xdr:rowOff>276225</xdr:rowOff>
        </xdr:to>
        <xdr:sp macro="" textlink="">
          <xdr:nvSpPr>
            <xdr:cNvPr id="109573" name="Check Box 5" hidden="1">
              <a:extLst>
                <a:ext uri="{63B3BB69-23CF-44E3-9099-C40C66FF867C}">
                  <a14:compatExt spid="_x0000_s109573"/>
                </a:ext>
                <a:ext uri="{FF2B5EF4-FFF2-40B4-BE49-F238E27FC236}">
                  <a16:creationId xmlns:a16="http://schemas.microsoft.com/office/drawing/2014/main" id="{00000000-0008-0000-0900-000005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14</xdr:row>
          <xdr:rowOff>28575</xdr:rowOff>
        </xdr:from>
        <xdr:to>
          <xdr:col>5</xdr:col>
          <xdr:colOff>142875</xdr:colOff>
          <xdr:row>14</xdr:row>
          <xdr:rowOff>257175</xdr:rowOff>
        </xdr:to>
        <xdr:sp macro="" textlink="">
          <xdr:nvSpPr>
            <xdr:cNvPr id="109574" name="Check Box 6" hidden="1">
              <a:extLst>
                <a:ext uri="{63B3BB69-23CF-44E3-9099-C40C66FF867C}">
                  <a14:compatExt spid="_x0000_s109574"/>
                </a:ext>
                <a:ext uri="{FF2B5EF4-FFF2-40B4-BE49-F238E27FC236}">
                  <a16:creationId xmlns:a16="http://schemas.microsoft.com/office/drawing/2014/main" id="{00000000-0008-0000-0900-000006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16</xdr:row>
          <xdr:rowOff>180975</xdr:rowOff>
        </xdr:from>
        <xdr:to>
          <xdr:col>5</xdr:col>
          <xdr:colOff>104775</xdr:colOff>
          <xdr:row>16</xdr:row>
          <xdr:rowOff>381000</xdr:rowOff>
        </xdr:to>
        <xdr:sp macro="" textlink="">
          <xdr:nvSpPr>
            <xdr:cNvPr id="109575" name="Check Box 7" hidden="1">
              <a:extLst>
                <a:ext uri="{63B3BB69-23CF-44E3-9099-C40C66FF867C}">
                  <a14:compatExt spid="_x0000_s109575"/>
                </a:ext>
                <a:ext uri="{FF2B5EF4-FFF2-40B4-BE49-F238E27FC236}">
                  <a16:creationId xmlns:a16="http://schemas.microsoft.com/office/drawing/2014/main" id="{00000000-0008-0000-0900-000007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16</xdr:row>
          <xdr:rowOff>152400</xdr:rowOff>
        </xdr:from>
        <xdr:to>
          <xdr:col>12</xdr:col>
          <xdr:colOff>9525</xdr:colOff>
          <xdr:row>16</xdr:row>
          <xdr:rowOff>390525</xdr:rowOff>
        </xdr:to>
        <xdr:sp macro="" textlink="">
          <xdr:nvSpPr>
            <xdr:cNvPr id="109576" name="Check Box 8" hidden="1">
              <a:extLst>
                <a:ext uri="{63B3BB69-23CF-44E3-9099-C40C66FF867C}">
                  <a14:compatExt spid="_x0000_s109576"/>
                </a:ext>
                <a:ext uri="{FF2B5EF4-FFF2-40B4-BE49-F238E27FC236}">
                  <a16:creationId xmlns:a16="http://schemas.microsoft.com/office/drawing/2014/main" id="{00000000-0008-0000-0900-000008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228600</xdr:colOff>
      <xdr:row>3</xdr:row>
      <xdr:rowOff>66675</xdr:rowOff>
    </xdr:from>
    <xdr:to>
      <xdr:col>21</xdr:col>
      <xdr:colOff>742950</xdr:colOff>
      <xdr:row>4</xdr:row>
      <xdr:rowOff>28575</xdr:rowOff>
    </xdr:to>
    <xdr:sp macro="" textlink="">
      <xdr:nvSpPr>
        <xdr:cNvPr id="10" name="テキスト ボックス 9">
          <a:extLst>
            <a:ext uri="{FF2B5EF4-FFF2-40B4-BE49-F238E27FC236}">
              <a16:creationId xmlns:a16="http://schemas.microsoft.com/office/drawing/2014/main" id="{00000000-0008-0000-0A00-00000A000000}"/>
            </a:ext>
          </a:extLst>
        </xdr:cNvPr>
        <xdr:cNvSpPr txBox="1"/>
      </xdr:nvSpPr>
      <xdr:spPr>
        <a:xfrm>
          <a:off x="6886575" y="704850"/>
          <a:ext cx="2800350" cy="514350"/>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kumimoji="1" lang="ja-JP" altLang="ja-JP" sz="1100">
              <a:solidFill>
                <a:schemeClr val="dk1"/>
              </a:solidFill>
              <a:effectLst/>
              <a:latin typeface="+mn-lt"/>
              <a:ea typeface="+mn-ea"/>
              <a:cs typeface="+mn-cs"/>
            </a:rPr>
            <a:t>加算となる取組</a:t>
          </a:r>
          <a:r>
            <a:rPr kumimoji="1" lang="ja-JP" altLang="en-US" sz="1100">
              <a:solidFill>
                <a:schemeClr val="dk1"/>
              </a:solidFill>
              <a:effectLst/>
              <a:latin typeface="+mn-lt"/>
              <a:ea typeface="+mn-ea"/>
              <a:cs typeface="+mn-cs"/>
            </a:rPr>
            <a:t>がない場合は提出不要です</a:t>
          </a:r>
          <a:endParaRPr lang="ja-JP" altLang="ja-JP">
            <a:effectLst/>
          </a:endParaRPr>
        </a:p>
      </xdr:txBody>
    </xdr:sp>
    <xdr:clientData/>
  </xdr:twoCellAnchor>
  <mc:AlternateContent xmlns:mc="http://schemas.openxmlformats.org/markup-compatibility/2006">
    <mc:Choice xmlns:a14="http://schemas.microsoft.com/office/drawing/2010/main" Requires="a14">
      <xdr:twoCellAnchor editAs="oneCell">
        <xdr:from>
          <xdr:col>4</xdr:col>
          <xdr:colOff>142875</xdr:colOff>
          <xdr:row>21</xdr:row>
          <xdr:rowOff>76200</xdr:rowOff>
        </xdr:from>
        <xdr:to>
          <xdr:col>5</xdr:col>
          <xdr:colOff>180975</xdr:colOff>
          <xdr:row>21</xdr:row>
          <xdr:rowOff>314325</xdr:rowOff>
        </xdr:to>
        <xdr:sp macro="" textlink="">
          <xdr:nvSpPr>
            <xdr:cNvPr id="109578" name="Check Box 10" hidden="1">
              <a:extLst>
                <a:ext uri="{63B3BB69-23CF-44E3-9099-C40C66FF867C}">
                  <a14:compatExt spid="_x0000_s109578"/>
                </a:ext>
                <a:ext uri="{FF2B5EF4-FFF2-40B4-BE49-F238E27FC236}">
                  <a16:creationId xmlns:a16="http://schemas.microsoft.com/office/drawing/2014/main" id="{00000000-0008-0000-0900-00000A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24</xdr:row>
          <xdr:rowOff>114300</xdr:rowOff>
        </xdr:from>
        <xdr:to>
          <xdr:col>5</xdr:col>
          <xdr:colOff>180975</xdr:colOff>
          <xdr:row>24</xdr:row>
          <xdr:rowOff>352425</xdr:rowOff>
        </xdr:to>
        <xdr:sp macro="" textlink="">
          <xdr:nvSpPr>
            <xdr:cNvPr id="109579" name="Check Box 11" hidden="1">
              <a:extLst>
                <a:ext uri="{63B3BB69-23CF-44E3-9099-C40C66FF867C}">
                  <a14:compatExt spid="_x0000_s109579"/>
                </a:ext>
                <a:ext uri="{FF2B5EF4-FFF2-40B4-BE49-F238E27FC236}">
                  <a16:creationId xmlns:a16="http://schemas.microsoft.com/office/drawing/2014/main" id="{00000000-0008-0000-0900-00000BA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30</xdr:row>
          <xdr:rowOff>104775</xdr:rowOff>
        </xdr:from>
        <xdr:to>
          <xdr:col>5</xdr:col>
          <xdr:colOff>38100</xdr:colOff>
          <xdr:row>30</xdr:row>
          <xdr:rowOff>266700</xdr:rowOff>
        </xdr:to>
        <xdr:sp macro="" textlink="">
          <xdr:nvSpPr>
            <xdr:cNvPr id="110593" name="Check Box 1" hidden="1">
              <a:extLst>
                <a:ext uri="{63B3BB69-23CF-44E3-9099-C40C66FF867C}">
                  <a14:compatExt spid="_x0000_s110593"/>
                </a:ext>
                <a:ext uri="{FF2B5EF4-FFF2-40B4-BE49-F238E27FC236}">
                  <a16:creationId xmlns:a16="http://schemas.microsoft.com/office/drawing/2014/main" id="{00000000-0008-0000-0A00-00000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33</xdr:row>
          <xdr:rowOff>142875</xdr:rowOff>
        </xdr:from>
        <xdr:to>
          <xdr:col>5</xdr:col>
          <xdr:colOff>66675</xdr:colOff>
          <xdr:row>33</xdr:row>
          <xdr:rowOff>276225</xdr:rowOff>
        </xdr:to>
        <xdr:sp macro="" textlink="">
          <xdr:nvSpPr>
            <xdr:cNvPr id="110595" name="Check Box 3" hidden="1">
              <a:extLst>
                <a:ext uri="{63B3BB69-23CF-44E3-9099-C40C66FF867C}">
                  <a14:compatExt spid="_x0000_s110595"/>
                </a:ext>
                <a:ext uri="{FF2B5EF4-FFF2-40B4-BE49-F238E27FC236}">
                  <a16:creationId xmlns:a16="http://schemas.microsoft.com/office/drawing/2014/main" id="{00000000-0008-0000-0A00-00000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36</xdr:row>
          <xdr:rowOff>152400</xdr:rowOff>
        </xdr:from>
        <xdr:to>
          <xdr:col>5</xdr:col>
          <xdr:colOff>76200</xdr:colOff>
          <xdr:row>36</xdr:row>
          <xdr:rowOff>333375</xdr:rowOff>
        </xdr:to>
        <xdr:sp macro="" textlink="">
          <xdr:nvSpPr>
            <xdr:cNvPr id="110596" name="Check Box 4" hidden="1">
              <a:extLst>
                <a:ext uri="{63B3BB69-23CF-44E3-9099-C40C66FF867C}">
                  <a14:compatExt spid="_x0000_s110596"/>
                </a:ext>
                <a:ext uri="{FF2B5EF4-FFF2-40B4-BE49-F238E27FC236}">
                  <a16:creationId xmlns:a16="http://schemas.microsoft.com/office/drawing/2014/main" id="{00000000-0008-0000-0A00-00000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171450</xdr:colOff>
      <xdr:row>3</xdr:row>
      <xdr:rowOff>419100</xdr:rowOff>
    </xdr:from>
    <xdr:to>
      <xdr:col>27</xdr:col>
      <xdr:colOff>3219450</xdr:colOff>
      <xdr:row>5</xdr:row>
      <xdr:rowOff>19050</xdr:rowOff>
    </xdr:to>
    <xdr:sp macro="" textlink="">
      <xdr:nvSpPr>
        <xdr:cNvPr id="6" name="テキスト ボックス 5">
          <a:extLst>
            <a:ext uri="{FF2B5EF4-FFF2-40B4-BE49-F238E27FC236}">
              <a16:creationId xmlns:a16="http://schemas.microsoft.com/office/drawing/2014/main" id="{00000000-0008-0000-0B00-000006000000}"/>
            </a:ext>
          </a:extLst>
        </xdr:cNvPr>
        <xdr:cNvSpPr txBox="1"/>
      </xdr:nvSpPr>
      <xdr:spPr>
        <a:xfrm>
          <a:off x="8305800" y="1181100"/>
          <a:ext cx="3048000" cy="295275"/>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kumimoji="1" lang="ja-JP" altLang="ja-JP" sz="1100">
              <a:solidFill>
                <a:schemeClr val="dk1"/>
              </a:solidFill>
              <a:effectLst/>
              <a:latin typeface="+mn-lt"/>
              <a:ea typeface="+mn-ea"/>
              <a:cs typeface="+mn-cs"/>
            </a:rPr>
            <a:t>加算となる取組</a:t>
          </a:r>
          <a:r>
            <a:rPr kumimoji="1" lang="ja-JP" altLang="en-US" sz="1100">
              <a:solidFill>
                <a:schemeClr val="dk1"/>
              </a:solidFill>
              <a:effectLst/>
              <a:latin typeface="+mn-lt"/>
              <a:ea typeface="+mn-ea"/>
              <a:cs typeface="+mn-cs"/>
            </a:rPr>
            <a:t>がない場合は提出不要です</a:t>
          </a:r>
          <a:endParaRPr lang="ja-JP" altLang="ja-JP">
            <a:effectLst/>
          </a:endParaRPr>
        </a:p>
      </xdr:txBody>
    </xdr:sp>
    <xdr:clientData/>
  </xdr:twoCellAnchor>
  <mc:AlternateContent xmlns:mc="http://schemas.openxmlformats.org/markup-compatibility/2006">
    <mc:Choice xmlns:a14="http://schemas.microsoft.com/office/drawing/2010/main" Requires="a14">
      <xdr:twoCellAnchor editAs="oneCell">
        <xdr:from>
          <xdr:col>4</xdr:col>
          <xdr:colOff>104775</xdr:colOff>
          <xdr:row>19</xdr:row>
          <xdr:rowOff>28575</xdr:rowOff>
        </xdr:from>
        <xdr:to>
          <xdr:col>5</xdr:col>
          <xdr:colOff>152400</xdr:colOff>
          <xdr:row>19</xdr:row>
          <xdr:rowOff>276225</xdr:rowOff>
        </xdr:to>
        <xdr:sp macro="" textlink="">
          <xdr:nvSpPr>
            <xdr:cNvPr id="110597" name="Check Box 5" hidden="1">
              <a:extLst>
                <a:ext uri="{63B3BB69-23CF-44E3-9099-C40C66FF867C}">
                  <a14:compatExt spid="_x0000_s110597"/>
                </a:ext>
                <a:ext uri="{FF2B5EF4-FFF2-40B4-BE49-F238E27FC236}">
                  <a16:creationId xmlns:a16="http://schemas.microsoft.com/office/drawing/2014/main" id="{00000000-0008-0000-0A00-00000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26</xdr:row>
          <xdr:rowOff>104775</xdr:rowOff>
        </xdr:from>
        <xdr:to>
          <xdr:col>5</xdr:col>
          <xdr:colOff>123825</xdr:colOff>
          <xdr:row>26</xdr:row>
          <xdr:rowOff>342900</xdr:rowOff>
        </xdr:to>
        <xdr:sp macro="" textlink="">
          <xdr:nvSpPr>
            <xdr:cNvPr id="110599" name="Check Box 7" hidden="1">
              <a:extLst>
                <a:ext uri="{63B3BB69-23CF-44E3-9099-C40C66FF867C}">
                  <a14:compatExt spid="_x0000_s110599"/>
                </a:ext>
                <a:ext uri="{FF2B5EF4-FFF2-40B4-BE49-F238E27FC236}">
                  <a16:creationId xmlns:a16="http://schemas.microsoft.com/office/drawing/2014/main" id="{00000000-0008-0000-0A00-00000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43</xdr:row>
          <xdr:rowOff>114300</xdr:rowOff>
        </xdr:from>
        <xdr:to>
          <xdr:col>5</xdr:col>
          <xdr:colOff>104775</xdr:colOff>
          <xdr:row>43</xdr:row>
          <xdr:rowOff>352425</xdr:rowOff>
        </xdr:to>
        <xdr:sp macro="" textlink="">
          <xdr:nvSpPr>
            <xdr:cNvPr id="110600" name="Check Box 8" hidden="1">
              <a:extLst>
                <a:ext uri="{63B3BB69-23CF-44E3-9099-C40C66FF867C}">
                  <a14:compatExt spid="_x0000_s110600"/>
                </a:ext>
                <a:ext uri="{FF2B5EF4-FFF2-40B4-BE49-F238E27FC236}">
                  <a16:creationId xmlns:a16="http://schemas.microsoft.com/office/drawing/2014/main" id="{00000000-0008-0000-0A00-00000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9525</xdr:colOff>
          <xdr:row>51</xdr:row>
          <xdr:rowOff>85725</xdr:rowOff>
        </xdr:from>
        <xdr:to>
          <xdr:col>10</xdr:col>
          <xdr:colOff>104775</xdr:colOff>
          <xdr:row>53</xdr:row>
          <xdr:rowOff>28575</xdr:rowOff>
        </xdr:to>
        <xdr:sp macro="" textlink="">
          <xdr:nvSpPr>
            <xdr:cNvPr id="111617" name="Check Box 1" hidden="1">
              <a:extLst>
                <a:ext uri="{63B3BB69-23CF-44E3-9099-C40C66FF867C}">
                  <a14:compatExt spid="_x0000_s111617"/>
                </a:ext>
                <a:ext uri="{FF2B5EF4-FFF2-40B4-BE49-F238E27FC236}">
                  <a16:creationId xmlns:a16="http://schemas.microsoft.com/office/drawing/2014/main" id="{00000000-0008-0000-0B00-000001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51</xdr:row>
          <xdr:rowOff>85725</xdr:rowOff>
        </xdr:from>
        <xdr:to>
          <xdr:col>14</xdr:col>
          <xdr:colOff>47625</xdr:colOff>
          <xdr:row>53</xdr:row>
          <xdr:rowOff>28575</xdr:rowOff>
        </xdr:to>
        <xdr:sp macro="" textlink="">
          <xdr:nvSpPr>
            <xdr:cNvPr id="111618" name="Check Box 2" hidden="1">
              <a:extLst>
                <a:ext uri="{63B3BB69-23CF-44E3-9099-C40C66FF867C}">
                  <a14:compatExt spid="_x0000_s111618"/>
                </a:ext>
                <a:ext uri="{FF2B5EF4-FFF2-40B4-BE49-F238E27FC236}">
                  <a16:creationId xmlns:a16="http://schemas.microsoft.com/office/drawing/2014/main" id="{00000000-0008-0000-0B00-000002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58</xdr:row>
          <xdr:rowOff>152400</xdr:rowOff>
        </xdr:from>
        <xdr:to>
          <xdr:col>23</xdr:col>
          <xdr:colOff>85725</xdr:colOff>
          <xdr:row>60</xdr:row>
          <xdr:rowOff>9525</xdr:rowOff>
        </xdr:to>
        <xdr:sp macro="" textlink="">
          <xdr:nvSpPr>
            <xdr:cNvPr id="111619" name="Check Box 3" hidden="1">
              <a:extLst>
                <a:ext uri="{63B3BB69-23CF-44E3-9099-C40C66FF867C}">
                  <a14:compatExt spid="_x0000_s111619"/>
                </a:ext>
                <a:ext uri="{FF2B5EF4-FFF2-40B4-BE49-F238E27FC236}">
                  <a16:creationId xmlns:a16="http://schemas.microsoft.com/office/drawing/2014/main" id="{00000000-0008-0000-0B00-000003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59</xdr:row>
          <xdr:rowOff>161925</xdr:rowOff>
        </xdr:from>
        <xdr:to>
          <xdr:col>23</xdr:col>
          <xdr:colOff>85725</xdr:colOff>
          <xdr:row>61</xdr:row>
          <xdr:rowOff>28575</xdr:rowOff>
        </xdr:to>
        <xdr:sp macro="" textlink="">
          <xdr:nvSpPr>
            <xdr:cNvPr id="111620" name="Check Box 4" hidden="1">
              <a:extLst>
                <a:ext uri="{63B3BB69-23CF-44E3-9099-C40C66FF867C}">
                  <a14:compatExt spid="_x0000_s111620"/>
                </a:ext>
                <a:ext uri="{FF2B5EF4-FFF2-40B4-BE49-F238E27FC236}">
                  <a16:creationId xmlns:a16="http://schemas.microsoft.com/office/drawing/2014/main" id="{00000000-0008-0000-0B00-000004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61</xdr:row>
          <xdr:rowOff>104775</xdr:rowOff>
        </xdr:from>
        <xdr:to>
          <xdr:col>23</xdr:col>
          <xdr:colOff>85725</xdr:colOff>
          <xdr:row>62</xdr:row>
          <xdr:rowOff>152400</xdr:rowOff>
        </xdr:to>
        <xdr:sp macro="" textlink="">
          <xdr:nvSpPr>
            <xdr:cNvPr id="111621" name="Check Box 5" hidden="1">
              <a:extLst>
                <a:ext uri="{63B3BB69-23CF-44E3-9099-C40C66FF867C}">
                  <a14:compatExt spid="_x0000_s111621"/>
                </a:ext>
                <a:ext uri="{FF2B5EF4-FFF2-40B4-BE49-F238E27FC236}">
                  <a16:creationId xmlns:a16="http://schemas.microsoft.com/office/drawing/2014/main" id="{00000000-0008-0000-0B00-000005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62</xdr:row>
          <xdr:rowOff>257175</xdr:rowOff>
        </xdr:from>
        <xdr:to>
          <xdr:col>23</xdr:col>
          <xdr:colOff>85725</xdr:colOff>
          <xdr:row>64</xdr:row>
          <xdr:rowOff>28575</xdr:rowOff>
        </xdr:to>
        <xdr:sp macro="" textlink="">
          <xdr:nvSpPr>
            <xdr:cNvPr id="111622" name="Check Box 6" hidden="1">
              <a:extLst>
                <a:ext uri="{63B3BB69-23CF-44E3-9099-C40C66FF867C}">
                  <a14:compatExt spid="_x0000_s111622"/>
                </a:ext>
                <a:ext uri="{FF2B5EF4-FFF2-40B4-BE49-F238E27FC236}">
                  <a16:creationId xmlns:a16="http://schemas.microsoft.com/office/drawing/2014/main" id="{00000000-0008-0000-0B00-000006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63</xdr:row>
          <xdr:rowOff>161925</xdr:rowOff>
        </xdr:from>
        <xdr:to>
          <xdr:col>23</xdr:col>
          <xdr:colOff>85725</xdr:colOff>
          <xdr:row>65</xdr:row>
          <xdr:rowOff>28575</xdr:rowOff>
        </xdr:to>
        <xdr:sp macro="" textlink="">
          <xdr:nvSpPr>
            <xdr:cNvPr id="111623" name="Check Box 7" hidden="1">
              <a:extLst>
                <a:ext uri="{63B3BB69-23CF-44E3-9099-C40C66FF867C}">
                  <a14:compatExt spid="_x0000_s111623"/>
                </a:ext>
                <a:ext uri="{FF2B5EF4-FFF2-40B4-BE49-F238E27FC236}">
                  <a16:creationId xmlns:a16="http://schemas.microsoft.com/office/drawing/2014/main" id="{00000000-0008-0000-0B00-000007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65</xdr:row>
          <xdr:rowOff>85725</xdr:rowOff>
        </xdr:from>
        <xdr:to>
          <xdr:col>23</xdr:col>
          <xdr:colOff>85725</xdr:colOff>
          <xdr:row>66</xdr:row>
          <xdr:rowOff>142875</xdr:rowOff>
        </xdr:to>
        <xdr:sp macro="" textlink="">
          <xdr:nvSpPr>
            <xdr:cNvPr id="111624" name="Check Box 8" hidden="1">
              <a:extLst>
                <a:ext uri="{63B3BB69-23CF-44E3-9099-C40C66FF867C}">
                  <a14:compatExt spid="_x0000_s111624"/>
                </a:ext>
                <a:ext uri="{FF2B5EF4-FFF2-40B4-BE49-F238E27FC236}">
                  <a16:creationId xmlns:a16="http://schemas.microsoft.com/office/drawing/2014/main" id="{00000000-0008-0000-0B00-000008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66</xdr:row>
          <xdr:rowOff>257175</xdr:rowOff>
        </xdr:from>
        <xdr:to>
          <xdr:col>23</xdr:col>
          <xdr:colOff>85725</xdr:colOff>
          <xdr:row>68</xdr:row>
          <xdr:rowOff>28575</xdr:rowOff>
        </xdr:to>
        <xdr:sp macro="" textlink="">
          <xdr:nvSpPr>
            <xdr:cNvPr id="111625" name="Check Box 9" hidden="1">
              <a:extLst>
                <a:ext uri="{63B3BB69-23CF-44E3-9099-C40C66FF867C}">
                  <a14:compatExt spid="_x0000_s111625"/>
                </a:ext>
                <a:ext uri="{FF2B5EF4-FFF2-40B4-BE49-F238E27FC236}">
                  <a16:creationId xmlns:a16="http://schemas.microsoft.com/office/drawing/2014/main" id="{00000000-0008-0000-0B00-000009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67</xdr:row>
          <xdr:rowOff>161925</xdr:rowOff>
        </xdr:from>
        <xdr:to>
          <xdr:col>23</xdr:col>
          <xdr:colOff>85725</xdr:colOff>
          <xdr:row>69</xdr:row>
          <xdr:rowOff>28575</xdr:rowOff>
        </xdr:to>
        <xdr:sp macro="" textlink="">
          <xdr:nvSpPr>
            <xdr:cNvPr id="111626" name="Check Box 10" hidden="1">
              <a:extLst>
                <a:ext uri="{63B3BB69-23CF-44E3-9099-C40C66FF867C}">
                  <a14:compatExt spid="_x0000_s111626"/>
                </a:ext>
                <a:ext uri="{FF2B5EF4-FFF2-40B4-BE49-F238E27FC236}">
                  <a16:creationId xmlns:a16="http://schemas.microsoft.com/office/drawing/2014/main" id="{00000000-0008-0000-0B00-00000A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69</xdr:row>
          <xdr:rowOff>104775</xdr:rowOff>
        </xdr:from>
        <xdr:to>
          <xdr:col>23</xdr:col>
          <xdr:colOff>85725</xdr:colOff>
          <xdr:row>70</xdr:row>
          <xdr:rowOff>152400</xdr:rowOff>
        </xdr:to>
        <xdr:sp macro="" textlink="">
          <xdr:nvSpPr>
            <xdr:cNvPr id="111627" name="Check Box 11" hidden="1">
              <a:extLst>
                <a:ext uri="{63B3BB69-23CF-44E3-9099-C40C66FF867C}">
                  <a14:compatExt spid="_x0000_s111627"/>
                </a:ext>
                <a:ext uri="{FF2B5EF4-FFF2-40B4-BE49-F238E27FC236}">
                  <a16:creationId xmlns:a16="http://schemas.microsoft.com/office/drawing/2014/main" id="{00000000-0008-0000-0B00-00000B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70</xdr:row>
          <xdr:rowOff>257175</xdr:rowOff>
        </xdr:from>
        <xdr:to>
          <xdr:col>23</xdr:col>
          <xdr:colOff>85725</xdr:colOff>
          <xdr:row>72</xdr:row>
          <xdr:rowOff>28575</xdr:rowOff>
        </xdr:to>
        <xdr:sp macro="" textlink="">
          <xdr:nvSpPr>
            <xdr:cNvPr id="111628" name="Check Box 12" hidden="1">
              <a:extLst>
                <a:ext uri="{63B3BB69-23CF-44E3-9099-C40C66FF867C}">
                  <a14:compatExt spid="_x0000_s111628"/>
                </a:ext>
                <a:ext uri="{FF2B5EF4-FFF2-40B4-BE49-F238E27FC236}">
                  <a16:creationId xmlns:a16="http://schemas.microsoft.com/office/drawing/2014/main" id="{00000000-0008-0000-0B00-00000C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71</xdr:row>
          <xdr:rowOff>152400</xdr:rowOff>
        </xdr:from>
        <xdr:to>
          <xdr:col>23</xdr:col>
          <xdr:colOff>85725</xdr:colOff>
          <xdr:row>73</xdr:row>
          <xdr:rowOff>28575</xdr:rowOff>
        </xdr:to>
        <xdr:sp macro="" textlink="">
          <xdr:nvSpPr>
            <xdr:cNvPr id="111629" name="Check Box 13" hidden="1">
              <a:extLst>
                <a:ext uri="{63B3BB69-23CF-44E3-9099-C40C66FF867C}">
                  <a14:compatExt spid="_x0000_s111629"/>
                </a:ext>
                <a:ext uri="{FF2B5EF4-FFF2-40B4-BE49-F238E27FC236}">
                  <a16:creationId xmlns:a16="http://schemas.microsoft.com/office/drawing/2014/main" id="{00000000-0008-0000-0B00-00000D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73</xdr:row>
          <xdr:rowOff>66675</xdr:rowOff>
        </xdr:from>
        <xdr:to>
          <xdr:col>23</xdr:col>
          <xdr:colOff>85725</xdr:colOff>
          <xdr:row>74</xdr:row>
          <xdr:rowOff>123825</xdr:rowOff>
        </xdr:to>
        <xdr:sp macro="" textlink="">
          <xdr:nvSpPr>
            <xdr:cNvPr id="111630" name="Check Box 14" hidden="1">
              <a:extLst>
                <a:ext uri="{63B3BB69-23CF-44E3-9099-C40C66FF867C}">
                  <a14:compatExt spid="_x0000_s111630"/>
                </a:ext>
                <a:ext uri="{FF2B5EF4-FFF2-40B4-BE49-F238E27FC236}">
                  <a16:creationId xmlns:a16="http://schemas.microsoft.com/office/drawing/2014/main" id="{00000000-0008-0000-0B00-00000E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58</xdr:row>
          <xdr:rowOff>161925</xdr:rowOff>
        </xdr:from>
        <xdr:to>
          <xdr:col>5</xdr:col>
          <xdr:colOff>104775</xdr:colOff>
          <xdr:row>60</xdr:row>
          <xdr:rowOff>28575</xdr:rowOff>
        </xdr:to>
        <xdr:sp macro="" textlink="">
          <xdr:nvSpPr>
            <xdr:cNvPr id="111631" name="Check Box 15" hidden="1">
              <a:extLst>
                <a:ext uri="{63B3BB69-23CF-44E3-9099-C40C66FF867C}">
                  <a14:compatExt spid="_x0000_s111631"/>
                </a:ext>
                <a:ext uri="{FF2B5EF4-FFF2-40B4-BE49-F238E27FC236}">
                  <a16:creationId xmlns:a16="http://schemas.microsoft.com/office/drawing/2014/main" id="{00000000-0008-0000-0B00-00000F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161925</xdr:rowOff>
        </xdr:from>
        <xdr:to>
          <xdr:col>5</xdr:col>
          <xdr:colOff>104775</xdr:colOff>
          <xdr:row>61</xdr:row>
          <xdr:rowOff>28575</xdr:rowOff>
        </xdr:to>
        <xdr:sp macro="" textlink="">
          <xdr:nvSpPr>
            <xdr:cNvPr id="111632" name="Check Box 16" hidden="1">
              <a:extLst>
                <a:ext uri="{63B3BB69-23CF-44E3-9099-C40C66FF867C}">
                  <a14:compatExt spid="_x0000_s111632"/>
                </a:ext>
                <a:ext uri="{FF2B5EF4-FFF2-40B4-BE49-F238E27FC236}">
                  <a16:creationId xmlns:a16="http://schemas.microsoft.com/office/drawing/2014/main" id="{00000000-0008-0000-0B00-000010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161925</xdr:rowOff>
        </xdr:from>
        <xdr:to>
          <xdr:col>5</xdr:col>
          <xdr:colOff>104775</xdr:colOff>
          <xdr:row>62</xdr:row>
          <xdr:rowOff>28575</xdr:rowOff>
        </xdr:to>
        <xdr:sp macro="" textlink="">
          <xdr:nvSpPr>
            <xdr:cNvPr id="111633" name="Check Box 17" hidden="1">
              <a:extLst>
                <a:ext uri="{63B3BB69-23CF-44E3-9099-C40C66FF867C}">
                  <a14:compatExt spid="_x0000_s111633"/>
                </a:ext>
                <a:ext uri="{FF2B5EF4-FFF2-40B4-BE49-F238E27FC236}">
                  <a16:creationId xmlns:a16="http://schemas.microsoft.com/office/drawing/2014/main" id="{00000000-0008-0000-0B00-000011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62</xdr:row>
          <xdr:rowOff>9525</xdr:rowOff>
        </xdr:from>
        <xdr:to>
          <xdr:col>5</xdr:col>
          <xdr:colOff>104775</xdr:colOff>
          <xdr:row>62</xdr:row>
          <xdr:rowOff>257175</xdr:rowOff>
        </xdr:to>
        <xdr:sp macro="" textlink="">
          <xdr:nvSpPr>
            <xdr:cNvPr id="111634" name="Check Box 18" hidden="1">
              <a:extLst>
                <a:ext uri="{63B3BB69-23CF-44E3-9099-C40C66FF867C}">
                  <a14:compatExt spid="_x0000_s111634"/>
                </a:ext>
                <a:ext uri="{FF2B5EF4-FFF2-40B4-BE49-F238E27FC236}">
                  <a16:creationId xmlns:a16="http://schemas.microsoft.com/office/drawing/2014/main" id="{00000000-0008-0000-0B00-000012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62</xdr:row>
          <xdr:rowOff>257175</xdr:rowOff>
        </xdr:from>
        <xdr:to>
          <xdr:col>5</xdr:col>
          <xdr:colOff>104775</xdr:colOff>
          <xdr:row>64</xdr:row>
          <xdr:rowOff>28575</xdr:rowOff>
        </xdr:to>
        <xdr:sp macro="" textlink="">
          <xdr:nvSpPr>
            <xdr:cNvPr id="111635" name="Check Box 19" hidden="1">
              <a:extLst>
                <a:ext uri="{63B3BB69-23CF-44E3-9099-C40C66FF867C}">
                  <a14:compatExt spid="_x0000_s111635"/>
                </a:ext>
                <a:ext uri="{FF2B5EF4-FFF2-40B4-BE49-F238E27FC236}">
                  <a16:creationId xmlns:a16="http://schemas.microsoft.com/office/drawing/2014/main" id="{00000000-0008-0000-0B00-000013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161925</xdr:rowOff>
        </xdr:from>
        <xdr:to>
          <xdr:col>5</xdr:col>
          <xdr:colOff>104775</xdr:colOff>
          <xdr:row>65</xdr:row>
          <xdr:rowOff>28575</xdr:rowOff>
        </xdr:to>
        <xdr:sp macro="" textlink="">
          <xdr:nvSpPr>
            <xdr:cNvPr id="111636" name="Check Box 20" hidden="1">
              <a:extLst>
                <a:ext uri="{63B3BB69-23CF-44E3-9099-C40C66FF867C}">
                  <a14:compatExt spid="_x0000_s111636"/>
                </a:ext>
                <a:ext uri="{FF2B5EF4-FFF2-40B4-BE49-F238E27FC236}">
                  <a16:creationId xmlns:a16="http://schemas.microsoft.com/office/drawing/2014/main" id="{00000000-0008-0000-0B00-000014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64</xdr:row>
          <xdr:rowOff>161925</xdr:rowOff>
        </xdr:from>
        <xdr:to>
          <xdr:col>5</xdr:col>
          <xdr:colOff>104775</xdr:colOff>
          <xdr:row>66</xdr:row>
          <xdr:rowOff>28575</xdr:rowOff>
        </xdr:to>
        <xdr:sp macro="" textlink="">
          <xdr:nvSpPr>
            <xdr:cNvPr id="111637" name="Check Box 21" hidden="1">
              <a:extLst>
                <a:ext uri="{63B3BB69-23CF-44E3-9099-C40C66FF867C}">
                  <a14:compatExt spid="_x0000_s111637"/>
                </a:ext>
                <a:ext uri="{FF2B5EF4-FFF2-40B4-BE49-F238E27FC236}">
                  <a16:creationId xmlns:a16="http://schemas.microsoft.com/office/drawing/2014/main" id="{00000000-0008-0000-0B00-000015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66</xdr:row>
          <xdr:rowOff>9525</xdr:rowOff>
        </xdr:from>
        <xdr:to>
          <xdr:col>5</xdr:col>
          <xdr:colOff>104775</xdr:colOff>
          <xdr:row>66</xdr:row>
          <xdr:rowOff>257175</xdr:rowOff>
        </xdr:to>
        <xdr:sp macro="" textlink="">
          <xdr:nvSpPr>
            <xdr:cNvPr id="111638" name="Check Box 22" hidden="1">
              <a:extLst>
                <a:ext uri="{63B3BB69-23CF-44E3-9099-C40C66FF867C}">
                  <a14:compatExt spid="_x0000_s111638"/>
                </a:ext>
                <a:ext uri="{FF2B5EF4-FFF2-40B4-BE49-F238E27FC236}">
                  <a16:creationId xmlns:a16="http://schemas.microsoft.com/office/drawing/2014/main" id="{00000000-0008-0000-0B00-000016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66</xdr:row>
          <xdr:rowOff>257175</xdr:rowOff>
        </xdr:from>
        <xdr:to>
          <xdr:col>5</xdr:col>
          <xdr:colOff>104775</xdr:colOff>
          <xdr:row>68</xdr:row>
          <xdr:rowOff>28575</xdr:rowOff>
        </xdr:to>
        <xdr:sp macro="" textlink="">
          <xdr:nvSpPr>
            <xdr:cNvPr id="111639" name="Check Box 23" hidden="1">
              <a:extLst>
                <a:ext uri="{63B3BB69-23CF-44E3-9099-C40C66FF867C}">
                  <a14:compatExt spid="_x0000_s111639"/>
                </a:ext>
                <a:ext uri="{FF2B5EF4-FFF2-40B4-BE49-F238E27FC236}">
                  <a16:creationId xmlns:a16="http://schemas.microsoft.com/office/drawing/2014/main" id="{00000000-0008-0000-0B00-000017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67</xdr:row>
          <xdr:rowOff>161925</xdr:rowOff>
        </xdr:from>
        <xdr:to>
          <xdr:col>5</xdr:col>
          <xdr:colOff>104775</xdr:colOff>
          <xdr:row>69</xdr:row>
          <xdr:rowOff>28575</xdr:rowOff>
        </xdr:to>
        <xdr:sp macro="" textlink="">
          <xdr:nvSpPr>
            <xdr:cNvPr id="111640" name="Check Box 24" hidden="1">
              <a:extLst>
                <a:ext uri="{63B3BB69-23CF-44E3-9099-C40C66FF867C}">
                  <a14:compatExt spid="_x0000_s111640"/>
                </a:ext>
                <a:ext uri="{FF2B5EF4-FFF2-40B4-BE49-F238E27FC236}">
                  <a16:creationId xmlns:a16="http://schemas.microsoft.com/office/drawing/2014/main" id="{00000000-0008-0000-0B00-000018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68</xdr:row>
          <xdr:rowOff>161925</xdr:rowOff>
        </xdr:from>
        <xdr:to>
          <xdr:col>5</xdr:col>
          <xdr:colOff>104775</xdr:colOff>
          <xdr:row>70</xdr:row>
          <xdr:rowOff>28575</xdr:rowOff>
        </xdr:to>
        <xdr:sp macro="" textlink="">
          <xdr:nvSpPr>
            <xdr:cNvPr id="111641" name="Check Box 25" hidden="1">
              <a:extLst>
                <a:ext uri="{63B3BB69-23CF-44E3-9099-C40C66FF867C}">
                  <a14:compatExt spid="_x0000_s111641"/>
                </a:ext>
                <a:ext uri="{FF2B5EF4-FFF2-40B4-BE49-F238E27FC236}">
                  <a16:creationId xmlns:a16="http://schemas.microsoft.com/office/drawing/2014/main" id="{00000000-0008-0000-0B00-000019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70</xdr:row>
          <xdr:rowOff>9525</xdr:rowOff>
        </xdr:from>
        <xdr:to>
          <xdr:col>5</xdr:col>
          <xdr:colOff>104775</xdr:colOff>
          <xdr:row>70</xdr:row>
          <xdr:rowOff>257175</xdr:rowOff>
        </xdr:to>
        <xdr:sp macro="" textlink="">
          <xdr:nvSpPr>
            <xdr:cNvPr id="111642" name="Check Box 26" hidden="1">
              <a:extLst>
                <a:ext uri="{63B3BB69-23CF-44E3-9099-C40C66FF867C}">
                  <a14:compatExt spid="_x0000_s111642"/>
                </a:ext>
                <a:ext uri="{FF2B5EF4-FFF2-40B4-BE49-F238E27FC236}">
                  <a16:creationId xmlns:a16="http://schemas.microsoft.com/office/drawing/2014/main" id="{00000000-0008-0000-0B00-00001A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70</xdr:row>
          <xdr:rowOff>257175</xdr:rowOff>
        </xdr:from>
        <xdr:to>
          <xdr:col>5</xdr:col>
          <xdr:colOff>104775</xdr:colOff>
          <xdr:row>72</xdr:row>
          <xdr:rowOff>28575</xdr:rowOff>
        </xdr:to>
        <xdr:sp macro="" textlink="">
          <xdr:nvSpPr>
            <xdr:cNvPr id="111643" name="Check Box 27" hidden="1">
              <a:extLst>
                <a:ext uri="{63B3BB69-23CF-44E3-9099-C40C66FF867C}">
                  <a14:compatExt spid="_x0000_s111643"/>
                </a:ext>
                <a:ext uri="{FF2B5EF4-FFF2-40B4-BE49-F238E27FC236}">
                  <a16:creationId xmlns:a16="http://schemas.microsoft.com/office/drawing/2014/main" id="{00000000-0008-0000-0B00-00001B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71</xdr:row>
          <xdr:rowOff>180975</xdr:rowOff>
        </xdr:from>
        <xdr:to>
          <xdr:col>5</xdr:col>
          <xdr:colOff>104775</xdr:colOff>
          <xdr:row>73</xdr:row>
          <xdr:rowOff>38100</xdr:rowOff>
        </xdr:to>
        <xdr:sp macro="" textlink="">
          <xdr:nvSpPr>
            <xdr:cNvPr id="111644" name="Check Box 28" hidden="1">
              <a:extLst>
                <a:ext uri="{63B3BB69-23CF-44E3-9099-C40C66FF867C}">
                  <a14:compatExt spid="_x0000_s111644"/>
                </a:ext>
                <a:ext uri="{FF2B5EF4-FFF2-40B4-BE49-F238E27FC236}">
                  <a16:creationId xmlns:a16="http://schemas.microsoft.com/office/drawing/2014/main" id="{00000000-0008-0000-0B00-00001C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161925</xdr:rowOff>
        </xdr:from>
        <xdr:to>
          <xdr:col>5</xdr:col>
          <xdr:colOff>104775</xdr:colOff>
          <xdr:row>74</xdr:row>
          <xdr:rowOff>28575</xdr:rowOff>
        </xdr:to>
        <xdr:sp macro="" textlink="">
          <xdr:nvSpPr>
            <xdr:cNvPr id="111645" name="Check Box 29" hidden="1">
              <a:extLst>
                <a:ext uri="{63B3BB69-23CF-44E3-9099-C40C66FF867C}">
                  <a14:compatExt spid="_x0000_s111645"/>
                </a:ext>
                <a:ext uri="{FF2B5EF4-FFF2-40B4-BE49-F238E27FC236}">
                  <a16:creationId xmlns:a16="http://schemas.microsoft.com/office/drawing/2014/main" id="{00000000-0008-0000-0B00-00001D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74</xdr:row>
          <xdr:rowOff>0</xdr:rowOff>
        </xdr:from>
        <xdr:to>
          <xdr:col>5</xdr:col>
          <xdr:colOff>104775</xdr:colOff>
          <xdr:row>74</xdr:row>
          <xdr:rowOff>257175</xdr:rowOff>
        </xdr:to>
        <xdr:sp macro="" textlink="">
          <xdr:nvSpPr>
            <xdr:cNvPr id="111646" name="Check Box 30" hidden="1">
              <a:extLst>
                <a:ext uri="{63B3BB69-23CF-44E3-9099-C40C66FF867C}">
                  <a14:compatExt spid="_x0000_s111646"/>
                </a:ext>
                <a:ext uri="{FF2B5EF4-FFF2-40B4-BE49-F238E27FC236}">
                  <a16:creationId xmlns:a16="http://schemas.microsoft.com/office/drawing/2014/main" id="{00000000-0008-0000-0B00-00001E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74</xdr:row>
          <xdr:rowOff>266700</xdr:rowOff>
        </xdr:from>
        <xdr:to>
          <xdr:col>5</xdr:col>
          <xdr:colOff>104775</xdr:colOff>
          <xdr:row>76</xdr:row>
          <xdr:rowOff>38100</xdr:rowOff>
        </xdr:to>
        <xdr:sp macro="" textlink="">
          <xdr:nvSpPr>
            <xdr:cNvPr id="111647" name="Check Box 31" hidden="1">
              <a:extLst>
                <a:ext uri="{63B3BB69-23CF-44E3-9099-C40C66FF867C}">
                  <a14:compatExt spid="_x0000_s111647"/>
                </a:ext>
                <a:ext uri="{FF2B5EF4-FFF2-40B4-BE49-F238E27FC236}">
                  <a16:creationId xmlns:a16="http://schemas.microsoft.com/office/drawing/2014/main" id="{00000000-0008-0000-0B00-00001F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161925</xdr:rowOff>
        </xdr:from>
        <xdr:to>
          <xdr:col>5</xdr:col>
          <xdr:colOff>104775</xdr:colOff>
          <xdr:row>77</xdr:row>
          <xdr:rowOff>28575</xdr:rowOff>
        </xdr:to>
        <xdr:sp macro="" textlink="">
          <xdr:nvSpPr>
            <xdr:cNvPr id="111648" name="Check Box 32" hidden="1">
              <a:extLst>
                <a:ext uri="{63B3BB69-23CF-44E3-9099-C40C66FF867C}">
                  <a14:compatExt spid="_x0000_s111648"/>
                </a:ext>
                <a:ext uri="{FF2B5EF4-FFF2-40B4-BE49-F238E27FC236}">
                  <a16:creationId xmlns:a16="http://schemas.microsoft.com/office/drawing/2014/main" id="{00000000-0008-0000-0B00-000020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76</xdr:row>
          <xdr:rowOff>161925</xdr:rowOff>
        </xdr:from>
        <xdr:to>
          <xdr:col>5</xdr:col>
          <xdr:colOff>104775</xdr:colOff>
          <xdr:row>78</xdr:row>
          <xdr:rowOff>28575</xdr:rowOff>
        </xdr:to>
        <xdr:sp macro="" textlink="">
          <xdr:nvSpPr>
            <xdr:cNvPr id="111649" name="Check Box 33" hidden="1">
              <a:extLst>
                <a:ext uri="{63B3BB69-23CF-44E3-9099-C40C66FF867C}">
                  <a14:compatExt spid="_x0000_s111649"/>
                </a:ext>
                <a:ext uri="{FF2B5EF4-FFF2-40B4-BE49-F238E27FC236}">
                  <a16:creationId xmlns:a16="http://schemas.microsoft.com/office/drawing/2014/main" id="{00000000-0008-0000-0B00-000021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78</xdr:row>
          <xdr:rowOff>0</xdr:rowOff>
        </xdr:from>
        <xdr:to>
          <xdr:col>5</xdr:col>
          <xdr:colOff>104775</xdr:colOff>
          <xdr:row>78</xdr:row>
          <xdr:rowOff>257175</xdr:rowOff>
        </xdr:to>
        <xdr:sp macro="" textlink="">
          <xdr:nvSpPr>
            <xdr:cNvPr id="111650" name="Check Box 34" hidden="1">
              <a:extLst>
                <a:ext uri="{63B3BB69-23CF-44E3-9099-C40C66FF867C}">
                  <a14:compatExt spid="_x0000_s111650"/>
                </a:ext>
                <a:ext uri="{FF2B5EF4-FFF2-40B4-BE49-F238E27FC236}">
                  <a16:creationId xmlns:a16="http://schemas.microsoft.com/office/drawing/2014/main" id="{00000000-0008-0000-0B00-000022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74</xdr:row>
          <xdr:rowOff>257175</xdr:rowOff>
        </xdr:from>
        <xdr:to>
          <xdr:col>23</xdr:col>
          <xdr:colOff>85725</xdr:colOff>
          <xdr:row>76</xdr:row>
          <xdr:rowOff>28575</xdr:rowOff>
        </xdr:to>
        <xdr:sp macro="" textlink="">
          <xdr:nvSpPr>
            <xdr:cNvPr id="111651" name="Check Box 35" hidden="1">
              <a:extLst>
                <a:ext uri="{63B3BB69-23CF-44E3-9099-C40C66FF867C}">
                  <a14:compatExt spid="_x0000_s111651"/>
                </a:ext>
                <a:ext uri="{FF2B5EF4-FFF2-40B4-BE49-F238E27FC236}">
                  <a16:creationId xmlns:a16="http://schemas.microsoft.com/office/drawing/2014/main" id="{00000000-0008-0000-0B00-000023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75</xdr:row>
          <xdr:rowOff>180975</xdr:rowOff>
        </xdr:from>
        <xdr:to>
          <xdr:col>23</xdr:col>
          <xdr:colOff>85725</xdr:colOff>
          <xdr:row>77</xdr:row>
          <xdr:rowOff>38100</xdr:rowOff>
        </xdr:to>
        <xdr:sp macro="" textlink="">
          <xdr:nvSpPr>
            <xdr:cNvPr id="111652" name="Check Box 36" hidden="1">
              <a:extLst>
                <a:ext uri="{63B3BB69-23CF-44E3-9099-C40C66FF867C}">
                  <a14:compatExt spid="_x0000_s111652"/>
                </a:ext>
                <a:ext uri="{FF2B5EF4-FFF2-40B4-BE49-F238E27FC236}">
                  <a16:creationId xmlns:a16="http://schemas.microsoft.com/office/drawing/2014/main" id="{00000000-0008-0000-0B00-000024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77</xdr:row>
          <xdr:rowOff>104775</xdr:rowOff>
        </xdr:from>
        <xdr:to>
          <xdr:col>23</xdr:col>
          <xdr:colOff>85725</xdr:colOff>
          <xdr:row>78</xdr:row>
          <xdr:rowOff>152400</xdr:rowOff>
        </xdr:to>
        <xdr:sp macro="" textlink="">
          <xdr:nvSpPr>
            <xdr:cNvPr id="111653" name="Check Box 37" hidden="1">
              <a:extLst>
                <a:ext uri="{63B3BB69-23CF-44E3-9099-C40C66FF867C}">
                  <a14:compatExt spid="_x0000_s111653"/>
                </a:ext>
                <a:ext uri="{FF2B5EF4-FFF2-40B4-BE49-F238E27FC236}">
                  <a16:creationId xmlns:a16="http://schemas.microsoft.com/office/drawing/2014/main" id="{00000000-0008-0000-0B00-000025B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1</xdr:col>
          <xdr:colOff>200025</xdr:colOff>
          <xdr:row>10</xdr:row>
          <xdr:rowOff>9525</xdr:rowOff>
        </xdr:to>
        <xdr:sp macro="" textlink="">
          <xdr:nvSpPr>
            <xdr:cNvPr id="142337" name="Check Box 1" hidden="1">
              <a:extLst>
                <a:ext uri="{63B3BB69-23CF-44E3-9099-C40C66FF867C}">
                  <a14:compatExt spid="_x0000_s142337"/>
                </a:ext>
                <a:ext uri="{FF2B5EF4-FFF2-40B4-BE49-F238E27FC236}">
                  <a16:creationId xmlns:a16="http://schemas.microsoft.com/office/drawing/2014/main" id="{00000000-0008-0000-0C00-0000012C02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15</xdr:row>
          <xdr:rowOff>9525</xdr:rowOff>
        </xdr:from>
        <xdr:to>
          <xdr:col>1</xdr:col>
          <xdr:colOff>200025</xdr:colOff>
          <xdr:row>16</xdr:row>
          <xdr:rowOff>9525</xdr:rowOff>
        </xdr:to>
        <xdr:sp macro="" textlink="">
          <xdr:nvSpPr>
            <xdr:cNvPr id="142338" name="Check Box 2" hidden="1">
              <a:extLst>
                <a:ext uri="{63B3BB69-23CF-44E3-9099-C40C66FF867C}">
                  <a14:compatExt spid="_x0000_s142338"/>
                </a:ext>
                <a:ext uri="{FF2B5EF4-FFF2-40B4-BE49-F238E27FC236}">
                  <a16:creationId xmlns:a16="http://schemas.microsoft.com/office/drawing/2014/main" id="{00000000-0008-0000-0C00-000002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20</xdr:row>
          <xdr:rowOff>19050</xdr:rowOff>
        </xdr:from>
        <xdr:to>
          <xdr:col>2</xdr:col>
          <xdr:colOff>38100</xdr:colOff>
          <xdr:row>21</xdr:row>
          <xdr:rowOff>0</xdr:rowOff>
        </xdr:to>
        <xdr:sp macro="" textlink="">
          <xdr:nvSpPr>
            <xdr:cNvPr id="142339" name="Check Box 3" hidden="1">
              <a:extLst>
                <a:ext uri="{63B3BB69-23CF-44E3-9099-C40C66FF867C}">
                  <a14:compatExt spid="_x0000_s142339"/>
                </a:ext>
                <a:ext uri="{FF2B5EF4-FFF2-40B4-BE49-F238E27FC236}">
                  <a16:creationId xmlns:a16="http://schemas.microsoft.com/office/drawing/2014/main" id="{00000000-0008-0000-0C00-000003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xdr:row>
          <xdr:rowOff>28575</xdr:rowOff>
        </xdr:from>
        <xdr:to>
          <xdr:col>2</xdr:col>
          <xdr:colOff>19050</xdr:colOff>
          <xdr:row>25</xdr:row>
          <xdr:rowOff>266700</xdr:rowOff>
        </xdr:to>
        <xdr:sp macro="" textlink="">
          <xdr:nvSpPr>
            <xdr:cNvPr id="142340" name="Check Box 4" hidden="1">
              <a:extLst>
                <a:ext uri="{63B3BB69-23CF-44E3-9099-C40C66FF867C}">
                  <a14:compatExt spid="_x0000_s142340"/>
                </a:ext>
                <a:ext uri="{FF2B5EF4-FFF2-40B4-BE49-F238E27FC236}">
                  <a16:creationId xmlns:a16="http://schemas.microsoft.com/office/drawing/2014/main" id="{00000000-0008-0000-0C00-000004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34</xdr:col>
      <xdr:colOff>180974</xdr:colOff>
      <xdr:row>1</xdr:row>
      <xdr:rowOff>152401</xdr:rowOff>
    </xdr:from>
    <xdr:to>
      <xdr:col>42</xdr:col>
      <xdr:colOff>190499</xdr:colOff>
      <xdr:row>3</xdr:row>
      <xdr:rowOff>133351</xdr:rowOff>
    </xdr:to>
    <xdr:sp macro="" textlink="">
      <xdr:nvSpPr>
        <xdr:cNvPr id="2" name="テキスト ボックス 1">
          <a:extLst>
            <a:ext uri="{FF2B5EF4-FFF2-40B4-BE49-F238E27FC236}">
              <a16:creationId xmlns:a16="http://schemas.microsoft.com/office/drawing/2014/main" id="{98709E18-6839-45E1-A902-50F6839193EA}"/>
            </a:ext>
          </a:extLst>
        </xdr:cNvPr>
        <xdr:cNvSpPr txBox="1"/>
      </xdr:nvSpPr>
      <xdr:spPr>
        <a:xfrm>
          <a:off x="7924799" y="371476"/>
          <a:ext cx="2505075" cy="542925"/>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kumimoji="1" lang="ja-JP" altLang="ja-JP" sz="1100">
              <a:solidFill>
                <a:schemeClr val="dk1"/>
              </a:solidFill>
              <a:effectLst/>
              <a:latin typeface="+mn-lt"/>
              <a:ea typeface="+mn-ea"/>
              <a:cs typeface="+mn-cs"/>
            </a:rPr>
            <a:t>加算となる取組</a:t>
          </a:r>
          <a:r>
            <a:rPr kumimoji="1" lang="ja-JP" altLang="en-US" sz="1100">
              <a:solidFill>
                <a:schemeClr val="dk1"/>
              </a:solidFill>
              <a:effectLst/>
              <a:latin typeface="+mn-lt"/>
              <a:ea typeface="+mn-ea"/>
              <a:cs typeface="+mn-cs"/>
            </a:rPr>
            <a:t>がない場合は提出不要です</a:t>
          </a:r>
          <a:endParaRPr lang="ja-JP" altLang="ja-JP">
            <a:effectLst/>
          </a:endParaRPr>
        </a:p>
      </xdr:txBody>
    </xdr:sp>
    <xdr:clientData/>
  </xdr:twoCellAnchor>
  <mc:AlternateContent xmlns:mc="http://schemas.openxmlformats.org/markup-compatibility/2006">
    <mc:Choice xmlns:a14="http://schemas.microsoft.com/office/drawing/2010/main" Requires="a14">
      <xdr:twoCellAnchor editAs="oneCell">
        <xdr:from>
          <xdr:col>6</xdr:col>
          <xdr:colOff>114300</xdr:colOff>
          <xdr:row>14</xdr:row>
          <xdr:rowOff>66675</xdr:rowOff>
        </xdr:from>
        <xdr:to>
          <xdr:col>6</xdr:col>
          <xdr:colOff>323850</xdr:colOff>
          <xdr:row>14</xdr:row>
          <xdr:rowOff>266700</xdr:rowOff>
        </xdr:to>
        <xdr:sp macro="" textlink="">
          <xdr:nvSpPr>
            <xdr:cNvPr id="142341" name="Check Box 5" hidden="1">
              <a:extLst>
                <a:ext uri="{63B3BB69-23CF-44E3-9099-C40C66FF867C}">
                  <a14:compatExt spid="_x0000_s142341"/>
                </a:ext>
                <a:ext uri="{FF2B5EF4-FFF2-40B4-BE49-F238E27FC236}">
                  <a16:creationId xmlns:a16="http://schemas.microsoft.com/office/drawing/2014/main" id="{00000000-0008-0000-0C00-000005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19</xdr:row>
          <xdr:rowOff>66675</xdr:rowOff>
        </xdr:from>
        <xdr:to>
          <xdr:col>6</xdr:col>
          <xdr:colOff>323850</xdr:colOff>
          <xdr:row>19</xdr:row>
          <xdr:rowOff>266700</xdr:rowOff>
        </xdr:to>
        <xdr:sp macro="" textlink="">
          <xdr:nvSpPr>
            <xdr:cNvPr id="142342" name="Check Box 6" hidden="1">
              <a:extLst>
                <a:ext uri="{63B3BB69-23CF-44E3-9099-C40C66FF867C}">
                  <a14:compatExt spid="_x0000_s142342"/>
                </a:ext>
                <a:ext uri="{FF2B5EF4-FFF2-40B4-BE49-F238E27FC236}">
                  <a16:creationId xmlns:a16="http://schemas.microsoft.com/office/drawing/2014/main" id="{00000000-0008-0000-0C00-000006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24</xdr:row>
          <xdr:rowOff>66675</xdr:rowOff>
        </xdr:from>
        <xdr:to>
          <xdr:col>6</xdr:col>
          <xdr:colOff>323850</xdr:colOff>
          <xdr:row>24</xdr:row>
          <xdr:rowOff>266700</xdr:rowOff>
        </xdr:to>
        <xdr:sp macro="" textlink="">
          <xdr:nvSpPr>
            <xdr:cNvPr id="142343" name="Check Box 7" hidden="1">
              <a:extLst>
                <a:ext uri="{63B3BB69-23CF-44E3-9099-C40C66FF867C}">
                  <a14:compatExt spid="_x0000_s142343"/>
                </a:ext>
                <a:ext uri="{FF2B5EF4-FFF2-40B4-BE49-F238E27FC236}">
                  <a16:creationId xmlns:a16="http://schemas.microsoft.com/office/drawing/2014/main" id="{00000000-0008-0000-0C00-000007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29</xdr:row>
          <xdr:rowOff>85725</xdr:rowOff>
        </xdr:from>
        <xdr:to>
          <xdr:col>6</xdr:col>
          <xdr:colOff>323850</xdr:colOff>
          <xdr:row>29</xdr:row>
          <xdr:rowOff>295275</xdr:rowOff>
        </xdr:to>
        <xdr:sp macro="" textlink="">
          <xdr:nvSpPr>
            <xdr:cNvPr id="142344" name="Check Box 8" hidden="1">
              <a:extLst>
                <a:ext uri="{63B3BB69-23CF-44E3-9099-C40C66FF867C}">
                  <a14:compatExt spid="_x0000_s142344"/>
                </a:ext>
                <a:ext uri="{FF2B5EF4-FFF2-40B4-BE49-F238E27FC236}">
                  <a16:creationId xmlns:a16="http://schemas.microsoft.com/office/drawing/2014/main" id="{00000000-0008-0000-0C00-0000082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27</xdr:col>
      <xdr:colOff>123824</xdr:colOff>
      <xdr:row>3</xdr:row>
      <xdr:rowOff>38101</xdr:rowOff>
    </xdr:from>
    <xdr:to>
      <xdr:col>28</xdr:col>
      <xdr:colOff>66675</xdr:colOff>
      <xdr:row>4</xdr:row>
      <xdr:rowOff>95251</xdr:rowOff>
    </xdr:to>
    <xdr:sp macro="" textlink="">
      <xdr:nvSpPr>
        <xdr:cNvPr id="2" name="テキスト ボックス 1">
          <a:extLst>
            <a:ext uri="{FF2B5EF4-FFF2-40B4-BE49-F238E27FC236}">
              <a16:creationId xmlns:a16="http://schemas.microsoft.com/office/drawing/2014/main" id="{FB113534-96BE-4C45-8BE0-26ABBB5EEFD1}"/>
            </a:ext>
          </a:extLst>
        </xdr:cNvPr>
        <xdr:cNvSpPr txBox="1"/>
      </xdr:nvSpPr>
      <xdr:spPr>
        <a:xfrm>
          <a:off x="7686674" y="666751"/>
          <a:ext cx="2543176" cy="609600"/>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kumimoji="1" lang="ja-JP" altLang="ja-JP" sz="1100">
              <a:solidFill>
                <a:schemeClr val="dk1"/>
              </a:solidFill>
              <a:effectLst/>
              <a:latin typeface="+mn-lt"/>
              <a:ea typeface="+mn-ea"/>
              <a:cs typeface="+mn-cs"/>
            </a:rPr>
            <a:t>加算となる取組</a:t>
          </a:r>
          <a:r>
            <a:rPr kumimoji="1" lang="ja-JP" altLang="en-US" sz="1100">
              <a:solidFill>
                <a:schemeClr val="dk1"/>
              </a:solidFill>
              <a:effectLst/>
              <a:latin typeface="+mn-lt"/>
              <a:ea typeface="+mn-ea"/>
              <a:cs typeface="+mn-cs"/>
            </a:rPr>
            <a:t>がない場合は提出不要です</a:t>
          </a:r>
          <a:endParaRPr lang="ja-JP" altLang="ja-JP">
            <a:effectLst/>
          </a:endParaRPr>
        </a:p>
      </xdr:txBody>
    </xdr:sp>
    <xdr:clientData/>
  </xdr:twoCellAnchor>
  <mc:AlternateContent xmlns:mc="http://schemas.openxmlformats.org/markup-compatibility/2006">
    <mc:Choice xmlns:a14="http://schemas.microsoft.com/office/drawing/2010/main" Requires="a14">
      <xdr:twoCellAnchor editAs="oneCell">
        <xdr:from>
          <xdr:col>4</xdr:col>
          <xdr:colOff>47625</xdr:colOff>
          <xdr:row>21</xdr:row>
          <xdr:rowOff>219075</xdr:rowOff>
        </xdr:from>
        <xdr:to>
          <xdr:col>5</xdr:col>
          <xdr:colOff>0</xdr:colOff>
          <xdr:row>21</xdr:row>
          <xdr:rowOff>409575</xdr:rowOff>
        </xdr:to>
        <xdr:sp macro="" textlink="">
          <xdr:nvSpPr>
            <xdr:cNvPr id="150529" name="Check Box 1" hidden="1">
              <a:extLst>
                <a:ext uri="{63B3BB69-23CF-44E3-9099-C40C66FF867C}">
                  <a14:compatExt spid="_x0000_s150529"/>
                </a:ext>
                <a:ext uri="{FF2B5EF4-FFF2-40B4-BE49-F238E27FC236}">
                  <a16:creationId xmlns:a16="http://schemas.microsoft.com/office/drawing/2014/main" id="{00000000-0008-0000-0D00-000001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219075</xdr:rowOff>
        </xdr:from>
        <xdr:to>
          <xdr:col>8</xdr:col>
          <xdr:colOff>209550</xdr:colOff>
          <xdr:row>21</xdr:row>
          <xdr:rowOff>409575</xdr:rowOff>
        </xdr:to>
        <xdr:sp macro="" textlink="">
          <xdr:nvSpPr>
            <xdr:cNvPr id="150530" name="Check Box 2" hidden="1">
              <a:extLst>
                <a:ext uri="{63B3BB69-23CF-44E3-9099-C40C66FF867C}">
                  <a14:compatExt spid="_x0000_s150530"/>
                </a:ext>
                <a:ext uri="{FF2B5EF4-FFF2-40B4-BE49-F238E27FC236}">
                  <a16:creationId xmlns:a16="http://schemas.microsoft.com/office/drawing/2014/main" id="{00000000-0008-0000-0D00-000002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21</xdr:row>
          <xdr:rowOff>209550</xdr:rowOff>
        </xdr:from>
        <xdr:to>
          <xdr:col>13</xdr:col>
          <xdr:colOff>28575</xdr:colOff>
          <xdr:row>21</xdr:row>
          <xdr:rowOff>428625</xdr:rowOff>
        </xdr:to>
        <xdr:sp macro="" textlink="">
          <xdr:nvSpPr>
            <xdr:cNvPr id="150531" name="Check Box 3" hidden="1">
              <a:extLst>
                <a:ext uri="{63B3BB69-23CF-44E3-9099-C40C66FF867C}">
                  <a14:compatExt spid="_x0000_s150531"/>
                </a:ext>
                <a:ext uri="{FF2B5EF4-FFF2-40B4-BE49-F238E27FC236}">
                  <a16:creationId xmlns:a16="http://schemas.microsoft.com/office/drawing/2014/main" id="{00000000-0008-0000-0D00-000003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21</xdr:row>
          <xdr:rowOff>247650</xdr:rowOff>
        </xdr:from>
        <xdr:to>
          <xdr:col>16</xdr:col>
          <xdr:colOff>219075</xdr:colOff>
          <xdr:row>21</xdr:row>
          <xdr:rowOff>400050</xdr:rowOff>
        </xdr:to>
        <xdr:sp macro="" textlink="">
          <xdr:nvSpPr>
            <xdr:cNvPr id="150532" name="Check Box 4" hidden="1">
              <a:extLst>
                <a:ext uri="{63B3BB69-23CF-44E3-9099-C40C66FF867C}">
                  <a14:compatExt spid="_x0000_s150532"/>
                </a:ext>
                <a:ext uri="{FF2B5EF4-FFF2-40B4-BE49-F238E27FC236}">
                  <a16:creationId xmlns:a16="http://schemas.microsoft.com/office/drawing/2014/main" id="{00000000-0008-0000-0D00-000004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22</xdr:row>
          <xdr:rowOff>180975</xdr:rowOff>
        </xdr:from>
        <xdr:to>
          <xdr:col>4</xdr:col>
          <xdr:colOff>238125</xdr:colOff>
          <xdr:row>22</xdr:row>
          <xdr:rowOff>400050</xdr:rowOff>
        </xdr:to>
        <xdr:sp macro="" textlink="">
          <xdr:nvSpPr>
            <xdr:cNvPr id="150533" name="Check Box 5" hidden="1">
              <a:extLst>
                <a:ext uri="{63B3BB69-23CF-44E3-9099-C40C66FF867C}">
                  <a14:compatExt spid="_x0000_s150533"/>
                </a:ext>
                <a:ext uri="{FF2B5EF4-FFF2-40B4-BE49-F238E27FC236}">
                  <a16:creationId xmlns:a16="http://schemas.microsoft.com/office/drawing/2014/main" id="{00000000-0008-0000-0D00-000005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22</xdr:row>
          <xdr:rowOff>200025</xdr:rowOff>
        </xdr:from>
        <xdr:to>
          <xdr:col>17</xdr:col>
          <xdr:colOff>0</xdr:colOff>
          <xdr:row>22</xdr:row>
          <xdr:rowOff>409575</xdr:rowOff>
        </xdr:to>
        <xdr:sp macro="" textlink="">
          <xdr:nvSpPr>
            <xdr:cNvPr id="150534" name="Check Box 6" hidden="1">
              <a:extLst>
                <a:ext uri="{63B3BB69-23CF-44E3-9099-C40C66FF867C}">
                  <a14:compatExt spid="_x0000_s150534"/>
                </a:ext>
                <a:ext uri="{FF2B5EF4-FFF2-40B4-BE49-F238E27FC236}">
                  <a16:creationId xmlns:a16="http://schemas.microsoft.com/office/drawing/2014/main" id="{00000000-0008-0000-0D00-000006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27</xdr:row>
          <xdr:rowOff>104775</xdr:rowOff>
        </xdr:from>
        <xdr:to>
          <xdr:col>5</xdr:col>
          <xdr:colOff>9525</xdr:colOff>
          <xdr:row>27</xdr:row>
          <xdr:rowOff>295275</xdr:rowOff>
        </xdr:to>
        <xdr:sp macro="" textlink="">
          <xdr:nvSpPr>
            <xdr:cNvPr id="150535" name="Check Box 7" hidden="1">
              <a:extLst>
                <a:ext uri="{63B3BB69-23CF-44E3-9099-C40C66FF867C}">
                  <a14:compatExt spid="_x0000_s150535"/>
                </a:ext>
                <a:ext uri="{FF2B5EF4-FFF2-40B4-BE49-F238E27FC236}">
                  <a16:creationId xmlns:a16="http://schemas.microsoft.com/office/drawing/2014/main" id="{00000000-0008-0000-0D00-000007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27</xdr:row>
          <xdr:rowOff>57150</xdr:rowOff>
        </xdr:from>
        <xdr:to>
          <xdr:col>13</xdr:col>
          <xdr:colOff>9525</xdr:colOff>
          <xdr:row>27</xdr:row>
          <xdr:rowOff>276225</xdr:rowOff>
        </xdr:to>
        <xdr:sp macro="" textlink="">
          <xdr:nvSpPr>
            <xdr:cNvPr id="150536" name="Check Box 8" hidden="1">
              <a:extLst>
                <a:ext uri="{63B3BB69-23CF-44E3-9099-C40C66FF867C}">
                  <a14:compatExt spid="_x0000_s150536"/>
                </a:ext>
                <a:ext uri="{FF2B5EF4-FFF2-40B4-BE49-F238E27FC236}">
                  <a16:creationId xmlns:a16="http://schemas.microsoft.com/office/drawing/2014/main" id="{00000000-0008-0000-0D00-000008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28</xdr:row>
          <xdr:rowOff>85725</xdr:rowOff>
        </xdr:from>
        <xdr:to>
          <xdr:col>4</xdr:col>
          <xdr:colOff>238125</xdr:colOff>
          <xdr:row>28</xdr:row>
          <xdr:rowOff>238125</xdr:rowOff>
        </xdr:to>
        <xdr:sp macro="" textlink="">
          <xdr:nvSpPr>
            <xdr:cNvPr id="150537" name="Check Box 9" hidden="1">
              <a:extLst>
                <a:ext uri="{63B3BB69-23CF-44E3-9099-C40C66FF867C}">
                  <a14:compatExt spid="_x0000_s150537"/>
                </a:ext>
                <a:ext uri="{FF2B5EF4-FFF2-40B4-BE49-F238E27FC236}">
                  <a16:creationId xmlns:a16="http://schemas.microsoft.com/office/drawing/2014/main" id="{00000000-0008-0000-0D00-000009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28</xdr:row>
          <xdr:rowOff>85725</xdr:rowOff>
        </xdr:from>
        <xdr:to>
          <xdr:col>13</xdr:col>
          <xdr:colOff>38100</xdr:colOff>
          <xdr:row>28</xdr:row>
          <xdr:rowOff>276225</xdr:rowOff>
        </xdr:to>
        <xdr:sp macro="" textlink="">
          <xdr:nvSpPr>
            <xdr:cNvPr id="150538" name="Check Box 10" hidden="1">
              <a:extLst>
                <a:ext uri="{63B3BB69-23CF-44E3-9099-C40C66FF867C}">
                  <a14:compatExt spid="_x0000_s150538"/>
                </a:ext>
                <a:ext uri="{FF2B5EF4-FFF2-40B4-BE49-F238E27FC236}">
                  <a16:creationId xmlns:a16="http://schemas.microsoft.com/office/drawing/2014/main" id="{00000000-0008-0000-0D00-00000A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29</xdr:row>
          <xdr:rowOff>76200</xdr:rowOff>
        </xdr:from>
        <xdr:to>
          <xdr:col>4</xdr:col>
          <xdr:colOff>247650</xdr:colOff>
          <xdr:row>29</xdr:row>
          <xdr:rowOff>266700</xdr:rowOff>
        </xdr:to>
        <xdr:sp macro="" textlink="">
          <xdr:nvSpPr>
            <xdr:cNvPr id="150539" name="Check Box 11" hidden="1">
              <a:extLst>
                <a:ext uri="{63B3BB69-23CF-44E3-9099-C40C66FF867C}">
                  <a14:compatExt spid="_x0000_s150539"/>
                </a:ext>
                <a:ext uri="{FF2B5EF4-FFF2-40B4-BE49-F238E27FC236}">
                  <a16:creationId xmlns:a16="http://schemas.microsoft.com/office/drawing/2014/main" id="{00000000-0008-0000-0D00-00000B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29</xdr:row>
          <xdr:rowOff>66675</xdr:rowOff>
        </xdr:from>
        <xdr:to>
          <xdr:col>13</xdr:col>
          <xdr:colOff>9525</xdr:colOff>
          <xdr:row>29</xdr:row>
          <xdr:rowOff>266700</xdr:rowOff>
        </xdr:to>
        <xdr:sp macro="" textlink="">
          <xdr:nvSpPr>
            <xdr:cNvPr id="150540" name="Check Box 12" hidden="1">
              <a:extLst>
                <a:ext uri="{63B3BB69-23CF-44E3-9099-C40C66FF867C}">
                  <a14:compatExt spid="_x0000_s150540"/>
                </a:ext>
                <a:ext uri="{FF2B5EF4-FFF2-40B4-BE49-F238E27FC236}">
                  <a16:creationId xmlns:a16="http://schemas.microsoft.com/office/drawing/2014/main" id="{00000000-0008-0000-0D00-00000C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30</xdr:row>
          <xdr:rowOff>85725</xdr:rowOff>
        </xdr:from>
        <xdr:to>
          <xdr:col>5</xdr:col>
          <xdr:colOff>9525</xdr:colOff>
          <xdr:row>30</xdr:row>
          <xdr:rowOff>257175</xdr:rowOff>
        </xdr:to>
        <xdr:sp macro="" textlink="">
          <xdr:nvSpPr>
            <xdr:cNvPr id="150541" name="Check Box 13" hidden="1">
              <a:extLst>
                <a:ext uri="{63B3BB69-23CF-44E3-9099-C40C66FF867C}">
                  <a14:compatExt spid="_x0000_s150541"/>
                </a:ext>
                <a:ext uri="{FF2B5EF4-FFF2-40B4-BE49-F238E27FC236}">
                  <a16:creationId xmlns:a16="http://schemas.microsoft.com/office/drawing/2014/main" id="{00000000-0008-0000-0D00-00000D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31</xdr:row>
          <xdr:rowOff>76200</xdr:rowOff>
        </xdr:from>
        <xdr:to>
          <xdr:col>4</xdr:col>
          <xdr:colOff>247650</xdr:colOff>
          <xdr:row>31</xdr:row>
          <xdr:rowOff>276225</xdr:rowOff>
        </xdr:to>
        <xdr:sp macro="" textlink="">
          <xdr:nvSpPr>
            <xdr:cNvPr id="150542" name="Check Box 14" hidden="1">
              <a:extLst>
                <a:ext uri="{63B3BB69-23CF-44E3-9099-C40C66FF867C}">
                  <a14:compatExt spid="_x0000_s150542"/>
                </a:ext>
                <a:ext uri="{FF2B5EF4-FFF2-40B4-BE49-F238E27FC236}">
                  <a16:creationId xmlns:a16="http://schemas.microsoft.com/office/drawing/2014/main" id="{00000000-0008-0000-0D00-00000E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16</xdr:row>
          <xdr:rowOff>95250</xdr:rowOff>
        </xdr:from>
        <xdr:to>
          <xdr:col>5</xdr:col>
          <xdr:colOff>47625</xdr:colOff>
          <xdr:row>16</xdr:row>
          <xdr:rowOff>314325</xdr:rowOff>
        </xdr:to>
        <xdr:sp macro="" textlink="">
          <xdr:nvSpPr>
            <xdr:cNvPr id="150543" name="Check Box 15" hidden="1">
              <a:extLst>
                <a:ext uri="{63B3BB69-23CF-44E3-9099-C40C66FF867C}">
                  <a14:compatExt spid="_x0000_s150543"/>
                </a:ext>
                <a:ext uri="{FF2B5EF4-FFF2-40B4-BE49-F238E27FC236}">
                  <a16:creationId xmlns:a16="http://schemas.microsoft.com/office/drawing/2014/main" id="{00000000-0008-0000-0D00-00000F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104775</xdr:colOff>
      <xdr:row>6</xdr:row>
      <xdr:rowOff>95250</xdr:rowOff>
    </xdr:from>
    <xdr:to>
      <xdr:col>27</xdr:col>
      <xdr:colOff>2762250</xdr:colOff>
      <xdr:row>7</xdr:row>
      <xdr:rowOff>314325</xdr:rowOff>
    </xdr:to>
    <xdr:sp macro="" textlink="">
      <xdr:nvSpPr>
        <xdr:cNvPr id="3" name="テキスト ボックス 2">
          <a:extLst>
            <a:ext uri="{FF2B5EF4-FFF2-40B4-BE49-F238E27FC236}">
              <a16:creationId xmlns:a16="http://schemas.microsoft.com/office/drawing/2014/main" id="{AC8B10D9-B5E6-4550-9CF7-2AC7A66EE8B6}"/>
            </a:ext>
          </a:extLst>
        </xdr:cNvPr>
        <xdr:cNvSpPr txBox="1"/>
      </xdr:nvSpPr>
      <xdr:spPr>
        <a:xfrm>
          <a:off x="7667625" y="1600200"/>
          <a:ext cx="2657475" cy="609600"/>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lang="en-US" altLang="ja-JP">
              <a:effectLst/>
            </a:rPr>
            <a:t>※</a:t>
          </a:r>
          <a:r>
            <a:rPr lang="ja-JP" altLang="en-US">
              <a:effectLst/>
            </a:rPr>
            <a:t>休業日数には、一時就労除く日数を</a:t>
          </a:r>
          <a:endParaRPr lang="en-US" altLang="ja-JP">
            <a:effectLst/>
          </a:endParaRPr>
        </a:p>
        <a:p>
          <a:pPr eaLnBrk="1" fontAlgn="auto" latinLnBrk="0" hangingPunct="1"/>
          <a:r>
            <a:rPr lang="ja-JP" altLang="en-US">
              <a:effectLst/>
            </a:rPr>
            <a:t>入力してください</a:t>
          </a:r>
          <a:endParaRPr lang="ja-JP" altLang="ja-JP">
            <a:effectLst/>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15</xdr:col>
      <xdr:colOff>476250</xdr:colOff>
      <xdr:row>4</xdr:row>
      <xdr:rowOff>28575</xdr:rowOff>
    </xdr:from>
    <xdr:to>
      <xdr:col>22</xdr:col>
      <xdr:colOff>161925</xdr:colOff>
      <xdr:row>18</xdr:row>
      <xdr:rowOff>104775</xdr:rowOff>
    </xdr:to>
    <xdr:sp macro="" textlink="">
      <xdr:nvSpPr>
        <xdr:cNvPr id="2" name="テキスト ボックス 1">
          <a:extLst>
            <a:ext uri="{FF2B5EF4-FFF2-40B4-BE49-F238E27FC236}">
              <a16:creationId xmlns:a16="http://schemas.microsoft.com/office/drawing/2014/main" id="{B1C0F5D6-B348-4850-854A-D78A618CB8A6}"/>
            </a:ext>
          </a:extLst>
        </xdr:cNvPr>
        <xdr:cNvSpPr txBox="1"/>
      </xdr:nvSpPr>
      <xdr:spPr>
        <a:xfrm>
          <a:off x="20793075" y="723900"/>
          <a:ext cx="4486275" cy="2676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kern="1200">
              <a:latin typeface="Meiryo UI" panose="020B0604030504040204" pitchFamily="50" charset="-128"/>
              <a:ea typeface="Meiryo UI" panose="020B0604030504040204" pitchFamily="50" charset="-128"/>
            </a:rPr>
            <a:t>※AC31=</a:t>
          </a:r>
          <a:r>
            <a:rPr kumimoji="1" lang="ja-JP" altLang="en-US" sz="1100" kern="1200">
              <a:latin typeface="Meiryo UI" panose="020B0604030504040204" pitchFamily="50" charset="-128"/>
              <a:ea typeface="Meiryo UI" panose="020B0604030504040204" pitchFamily="50" charset="-128"/>
            </a:rPr>
            <a:t>加算数</a:t>
          </a:r>
          <a:endParaRPr kumimoji="1" lang="en-US" altLang="ja-JP" sz="1100" kern="1200">
            <a:latin typeface="Meiryo UI" panose="020B0604030504040204" pitchFamily="50" charset="-128"/>
            <a:ea typeface="Meiryo UI" panose="020B0604030504040204" pitchFamily="50" charset="-128"/>
          </a:endParaRPr>
        </a:p>
        <a:p>
          <a:endParaRPr kumimoji="1" lang="en-US" altLang="ja-JP" sz="1100" kern="1200">
            <a:latin typeface="Meiryo UI" panose="020B0604030504040204" pitchFamily="50" charset="-128"/>
            <a:ea typeface="Meiryo UI" panose="020B0604030504040204" pitchFamily="50" charset="-128"/>
          </a:endParaRPr>
        </a:p>
        <a:p>
          <a:r>
            <a:rPr kumimoji="1" lang="en-US" altLang="ja-JP" sz="1100" kern="1200">
              <a:latin typeface="Meiryo UI" panose="020B0604030504040204" pitchFamily="50" charset="-128"/>
              <a:ea typeface="Meiryo UI" panose="020B0604030504040204" pitchFamily="50" charset="-128"/>
            </a:rPr>
            <a:t>=IF(AC31=1,IF(OR(AC27=1,AC28=1),11,12)</a:t>
          </a:r>
        </a:p>
        <a:p>
          <a:r>
            <a:rPr kumimoji="1" lang="en-US" altLang="ja-JP" sz="1100" kern="1200">
              <a:latin typeface="Meiryo UI" panose="020B0604030504040204" pitchFamily="50" charset="-128"/>
              <a:ea typeface="Meiryo UI" panose="020B0604030504040204" pitchFamily="50" charset="-128"/>
            </a:rPr>
            <a:t>,IF(AC31=2,IF(AC29+AC30=2,22,21)</a:t>
          </a:r>
        </a:p>
        <a:p>
          <a:r>
            <a:rPr kumimoji="1" lang="en-US" altLang="ja-JP" sz="1100" kern="1200">
              <a:latin typeface="Meiryo UI" panose="020B0604030504040204" pitchFamily="50" charset="-128"/>
              <a:ea typeface="Meiryo UI" panose="020B0604030504040204" pitchFamily="50" charset="-128"/>
            </a:rPr>
            <a:t>,IF(AC31=3,31</a:t>
          </a:r>
        </a:p>
        <a:p>
          <a:r>
            <a:rPr kumimoji="1" lang="en-US" altLang="ja-JP" sz="1100" kern="1200">
              <a:latin typeface="Meiryo UI" panose="020B0604030504040204" pitchFamily="50" charset="-128"/>
              <a:ea typeface="Meiryo UI" panose="020B0604030504040204" pitchFamily="50" charset="-128"/>
            </a:rPr>
            <a:t>,IF(AC31=4,41,"")</a:t>
          </a:r>
        </a:p>
        <a:p>
          <a:r>
            <a:rPr kumimoji="1" lang="en-US" altLang="ja-JP" sz="1100" kern="1200">
              <a:latin typeface="Meiryo UI" panose="020B0604030504040204" pitchFamily="50" charset="-128"/>
              <a:ea typeface="Meiryo UI" panose="020B0604030504040204" pitchFamily="50" charset="-128"/>
            </a:rPr>
            <a:t>)))</a:t>
          </a:r>
        </a:p>
        <a:p>
          <a:endParaRPr kumimoji="1" lang="ja-JP" altLang="en-US" sz="1100" kern="1200">
            <a:latin typeface="Meiryo UI" panose="020B0604030504040204" pitchFamily="50" charset="-128"/>
            <a:ea typeface="Meiryo UI" panose="020B0604030504040204" pitchFamily="50" charset="-128"/>
          </a:endParaRPr>
        </a:p>
      </xdr:txBody>
    </xdr:sp>
    <xdr:clientData/>
  </xdr:twoCellAnchor>
  <xdr:twoCellAnchor editAs="oneCell">
    <xdr:from>
      <xdr:col>11</xdr:col>
      <xdr:colOff>228600</xdr:colOff>
      <xdr:row>15</xdr:row>
      <xdr:rowOff>0</xdr:rowOff>
    </xdr:from>
    <xdr:to>
      <xdr:col>21</xdr:col>
      <xdr:colOff>505795</xdr:colOff>
      <xdr:row>34</xdr:row>
      <xdr:rowOff>95718</xdr:rowOff>
    </xdr:to>
    <xdr:pic>
      <xdr:nvPicPr>
        <xdr:cNvPr id="3" name="図 2">
          <a:extLst>
            <a:ext uri="{FF2B5EF4-FFF2-40B4-BE49-F238E27FC236}">
              <a16:creationId xmlns:a16="http://schemas.microsoft.com/office/drawing/2014/main" id="{97AE4BC0-E6D5-4AD1-86D3-6719C80DF897}"/>
            </a:ext>
          </a:extLst>
        </xdr:cNvPr>
        <xdr:cNvPicPr>
          <a:picLocks noChangeAspect="1"/>
        </xdr:cNvPicPr>
      </xdr:nvPicPr>
      <xdr:blipFill>
        <a:blip xmlns:r="http://schemas.openxmlformats.org/officeDocument/2006/relationships" r:embed="rId1"/>
        <a:stretch>
          <a:fillRect/>
        </a:stretch>
      </xdr:blipFill>
      <xdr:spPr>
        <a:xfrm>
          <a:off x="17983200" y="2781300"/>
          <a:ext cx="6954220" cy="3353268"/>
        </a:xfrm>
        <a:prstGeom prst="rect">
          <a:avLst/>
        </a:prstGeom>
      </xdr:spPr>
    </xdr:pic>
    <xdr:clientData/>
  </xdr:twoCellAnchor>
  <xdr:twoCellAnchor editAs="oneCell">
    <xdr:from>
      <xdr:col>0</xdr:col>
      <xdr:colOff>676275</xdr:colOff>
      <xdr:row>103</xdr:row>
      <xdr:rowOff>19050</xdr:rowOff>
    </xdr:from>
    <xdr:to>
      <xdr:col>3</xdr:col>
      <xdr:colOff>4744886</xdr:colOff>
      <xdr:row>131</xdr:row>
      <xdr:rowOff>48299</xdr:rowOff>
    </xdr:to>
    <xdr:pic>
      <xdr:nvPicPr>
        <xdr:cNvPr id="4" name="図 3">
          <a:extLst>
            <a:ext uri="{FF2B5EF4-FFF2-40B4-BE49-F238E27FC236}">
              <a16:creationId xmlns:a16="http://schemas.microsoft.com/office/drawing/2014/main" id="{8C38AF35-947F-5F9D-6039-26370054948C}"/>
            </a:ext>
          </a:extLst>
        </xdr:cNvPr>
        <xdr:cNvPicPr>
          <a:picLocks noChangeAspect="1"/>
        </xdr:cNvPicPr>
      </xdr:nvPicPr>
      <xdr:blipFill>
        <a:blip xmlns:r="http://schemas.openxmlformats.org/officeDocument/2006/relationships" r:embed="rId2"/>
        <a:stretch>
          <a:fillRect/>
        </a:stretch>
      </xdr:blipFill>
      <xdr:spPr>
        <a:xfrm>
          <a:off x="676275" y="17887950"/>
          <a:ext cx="10288436" cy="48298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26</xdr:col>
      <xdr:colOff>266701</xdr:colOff>
      <xdr:row>3</xdr:row>
      <xdr:rowOff>95250</xdr:rowOff>
    </xdr:from>
    <xdr:to>
      <xdr:col>26</xdr:col>
      <xdr:colOff>2914651</xdr:colOff>
      <xdr:row>5</xdr:row>
      <xdr:rowOff>85725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229601" y="742950"/>
          <a:ext cx="2647950" cy="381000"/>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色付き部分に入力後印刷してください</a:t>
          </a:r>
        </a:p>
      </xdr:txBody>
    </xdr:sp>
    <xdr:clientData/>
  </xdr:twoCellAnchor>
  <mc:AlternateContent xmlns:mc="http://schemas.openxmlformats.org/markup-compatibility/2006">
    <mc:Choice xmlns:a14="http://schemas.microsoft.com/office/drawing/2010/main" Requires="a14">
      <xdr:twoCellAnchor editAs="oneCell">
        <xdr:from>
          <xdr:col>23</xdr:col>
          <xdr:colOff>333375</xdr:colOff>
          <xdr:row>7</xdr:row>
          <xdr:rowOff>85725</xdr:rowOff>
        </xdr:from>
        <xdr:to>
          <xdr:col>25</xdr:col>
          <xdr:colOff>76200</xdr:colOff>
          <xdr:row>7</xdr:row>
          <xdr:rowOff>333375</xdr:rowOff>
        </xdr:to>
        <xdr:sp macro="" textlink="">
          <xdr:nvSpPr>
            <xdr:cNvPr id="88065" name="Check Box 1" hidden="1">
              <a:extLst>
                <a:ext uri="{63B3BB69-23CF-44E3-9099-C40C66FF867C}">
                  <a14:compatExt spid="_x0000_s88065"/>
                </a:ext>
                <a:ext uri="{FF2B5EF4-FFF2-40B4-BE49-F238E27FC236}">
                  <a16:creationId xmlns:a16="http://schemas.microsoft.com/office/drawing/2014/main" id="{00000000-0008-0000-0100-000001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28575</xdr:colOff>
          <xdr:row>3</xdr:row>
          <xdr:rowOff>38100</xdr:rowOff>
        </xdr:from>
        <xdr:to>
          <xdr:col>13</xdr:col>
          <xdr:colOff>38100</xdr:colOff>
          <xdr:row>3</xdr:row>
          <xdr:rowOff>257175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xdr:row>
          <xdr:rowOff>38100</xdr:rowOff>
        </xdr:from>
        <xdr:to>
          <xdr:col>16</xdr:col>
          <xdr:colOff>0</xdr:colOff>
          <xdr:row>3</xdr:row>
          <xdr:rowOff>257175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19050</xdr:colOff>
          <xdr:row>15</xdr:row>
          <xdr:rowOff>47625</xdr:rowOff>
        </xdr:from>
        <xdr:to>
          <xdr:col>17</xdr:col>
          <xdr:colOff>47625</xdr:colOff>
          <xdr:row>15</xdr:row>
          <xdr:rowOff>219075</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3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15</xdr:row>
          <xdr:rowOff>28575</xdr:rowOff>
        </xdr:from>
        <xdr:to>
          <xdr:col>23</xdr:col>
          <xdr:colOff>47625</xdr:colOff>
          <xdr:row>15</xdr:row>
          <xdr:rowOff>209550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3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xdr:row>
          <xdr:rowOff>28575</xdr:rowOff>
        </xdr:from>
        <xdr:to>
          <xdr:col>8</xdr:col>
          <xdr:colOff>47625</xdr:colOff>
          <xdr:row>15</xdr:row>
          <xdr:rowOff>219075</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3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15</xdr:row>
          <xdr:rowOff>38100</xdr:rowOff>
        </xdr:from>
        <xdr:to>
          <xdr:col>14</xdr:col>
          <xdr:colOff>9525</xdr:colOff>
          <xdr:row>15</xdr:row>
          <xdr:rowOff>228600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3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8</xdr:row>
          <xdr:rowOff>28575</xdr:rowOff>
        </xdr:from>
        <xdr:to>
          <xdr:col>8</xdr:col>
          <xdr:colOff>104775</xdr:colOff>
          <xdr:row>8</xdr:row>
          <xdr:rowOff>276225</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3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8</xdr:row>
          <xdr:rowOff>47625</xdr:rowOff>
        </xdr:from>
        <xdr:to>
          <xdr:col>17</xdr:col>
          <xdr:colOff>142875</xdr:colOff>
          <xdr:row>8</xdr:row>
          <xdr:rowOff>266700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3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10</xdr:row>
          <xdr:rowOff>28575</xdr:rowOff>
        </xdr:from>
        <xdr:to>
          <xdr:col>8</xdr:col>
          <xdr:colOff>104775</xdr:colOff>
          <xdr:row>10</xdr:row>
          <xdr:rowOff>276225</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3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10</xdr:row>
          <xdr:rowOff>28575</xdr:rowOff>
        </xdr:from>
        <xdr:to>
          <xdr:col>17</xdr:col>
          <xdr:colOff>123825</xdr:colOff>
          <xdr:row>10</xdr:row>
          <xdr:rowOff>276225</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3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18</xdr:row>
          <xdr:rowOff>28575</xdr:rowOff>
        </xdr:from>
        <xdr:to>
          <xdr:col>9</xdr:col>
          <xdr:colOff>38100</xdr:colOff>
          <xdr:row>18</xdr:row>
          <xdr:rowOff>266700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3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18</xdr:row>
          <xdr:rowOff>47625</xdr:rowOff>
        </xdr:from>
        <xdr:to>
          <xdr:col>12</xdr:col>
          <xdr:colOff>142875</xdr:colOff>
          <xdr:row>18</xdr:row>
          <xdr:rowOff>295275</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3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19</xdr:row>
          <xdr:rowOff>38100</xdr:rowOff>
        </xdr:from>
        <xdr:to>
          <xdr:col>9</xdr:col>
          <xdr:colOff>38100</xdr:colOff>
          <xdr:row>19</xdr:row>
          <xdr:rowOff>276225</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3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18</xdr:row>
          <xdr:rowOff>38100</xdr:rowOff>
        </xdr:from>
        <xdr:to>
          <xdr:col>18</xdr:col>
          <xdr:colOff>38100</xdr:colOff>
          <xdr:row>18</xdr:row>
          <xdr:rowOff>276225</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3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18</xdr:row>
          <xdr:rowOff>38100</xdr:rowOff>
        </xdr:from>
        <xdr:to>
          <xdr:col>21</xdr:col>
          <xdr:colOff>152400</xdr:colOff>
          <xdr:row>18</xdr:row>
          <xdr:rowOff>276225</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3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19</xdr:row>
          <xdr:rowOff>38100</xdr:rowOff>
        </xdr:from>
        <xdr:to>
          <xdr:col>18</xdr:col>
          <xdr:colOff>28575</xdr:colOff>
          <xdr:row>19</xdr:row>
          <xdr:rowOff>276225</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3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8</xdr:row>
          <xdr:rowOff>28575</xdr:rowOff>
        </xdr:from>
        <xdr:to>
          <xdr:col>23</xdr:col>
          <xdr:colOff>66675</xdr:colOff>
          <xdr:row>9</xdr:row>
          <xdr:rowOff>238125</xdr:rowOff>
        </xdr:to>
        <xdr:sp macro="" textlink="">
          <xdr:nvSpPr>
            <xdr:cNvPr id="75777" name="Group Box 1" hidden="1">
              <a:extLst>
                <a:ext uri="{63B3BB69-23CF-44E3-9099-C40C66FF867C}">
                  <a14:compatExt spid="_x0000_s75777"/>
                </a:ext>
                <a:ext uri="{FF2B5EF4-FFF2-40B4-BE49-F238E27FC236}">
                  <a16:creationId xmlns:a16="http://schemas.microsoft.com/office/drawing/2014/main" id="{00000000-0008-0000-0400-000001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257175</xdr:rowOff>
        </xdr:from>
        <xdr:to>
          <xdr:col>13</xdr:col>
          <xdr:colOff>304800</xdr:colOff>
          <xdr:row>9</xdr:row>
          <xdr:rowOff>333375</xdr:rowOff>
        </xdr:to>
        <xdr:sp macro="" textlink="">
          <xdr:nvSpPr>
            <xdr:cNvPr id="75778" name="Group Box 2" hidden="1">
              <a:extLst>
                <a:ext uri="{63B3BB69-23CF-44E3-9099-C40C66FF867C}">
                  <a14:compatExt spid="_x0000_s75778"/>
                </a:ext>
                <a:ext uri="{FF2B5EF4-FFF2-40B4-BE49-F238E27FC236}">
                  <a16:creationId xmlns:a16="http://schemas.microsoft.com/office/drawing/2014/main" id="{00000000-0008-0000-0400-000002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0</xdr:rowOff>
        </xdr:from>
        <xdr:to>
          <xdr:col>13</xdr:col>
          <xdr:colOff>0</xdr:colOff>
          <xdr:row>16</xdr:row>
          <xdr:rowOff>47625</xdr:rowOff>
        </xdr:to>
        <xdr:sp macro="" textlink="">
          <xdr:nvSpPr>
            <xdr:cNvPr id="75779" name="Group Box 3" hidden="1">
              <a:extLst>
                <a:ext uri="{63B3BB69-23CF-44E3-9099-C40C66FF867C}">
                  <a14:compatExt spid="_x0000_s75779"/>
                </a:ext>
                <a:ext uri="{FF2B5EF4-FFF2-40B4-BE49-F238E27FC236}">
                  <a16:creationId xmlns:a16="http://schemas.microsoft.com/office/drawing/2014/main" id="{00000000-0008-0000-0400-000003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xdr:row>
          <xdr:rowOff>0</xdr:rowOff>
        </xdr:from>
        <xdr:to>
          <xdr:col>23</xdr:col>
          <xdr:colOff>276225</xdr:colOff>
          <xdr:row>16</xdr:row>
          <xdr:rowOff>104775</xdr:rowOff>
        </xdr:to>
        <xdr:sp macro="" textlink="">
          <xdr:nvSpPr>
            <xdr:cNvPr id="75780" name="Group Box 4" hidden="1">
              <a:extLst>
                <a:ext uri="{63B3BB69-23CF-44E3-9099-C40C66FF867C}">
                  <a14:compatExt spid="_x0000_s75780"/>
                </a:ext>
                <a:ext uri="{FF2B5EF4-FFF2-40B4-BE49-F238E27FC236}">
                  <a16:creationId xmlns:a16="http://schemas.microsoft.com/office/drawing/2014/main" id="{00000000-0008-0000-0400-000004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0</xdr:rowOff>
        </xdr:from>
        <xdr:to>
          <xdr:col>14</xdr:col>
          <xdr:colOff>9525</xdr:colOff>
          <xdr:row>20</xdr:row>
          <xdr:rowOff>333375</xdr:rowOff>
        </xdr:to>
        <xdr:sp macro="" textlink="">
          <xdr:nvSpPr>
            <xdr:cNvPr id="75781" name="Group Box 5" hidden="1">
              <a:extLst>
                <a:ext uri="{63B3BB69-23CF-44E3-9099-C40C66FF867C}">
                  <a14:compatExt spid="_x0000_s75781"/>
                </a:ext>
                <a:ext uri="{FF2B5EF4-FFF2-40B4-BE49-F238E27FC236}">
                  <a16:creationId xmlns:a16="http://schemas.microsoft.com/office/drawing/2014/main" id="{00000000-0008-0000-0400-000005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xdr:row>
          <xdr:rowOff>0</xdr:rowOff>
        </xdr:from>
        <xdr:to>
          <xdr:col>24</xdr:col>
          <xdr:colOff>76200</xdr:colOff>
          <xdr:row>20</xdr:row>
          <xdr:rowOff>333375</xdr:rowOff>
        </xdr:to>
        <xdr:sp macro="" textlink="">
          <xdr:nvSpPr>
            <xdr:cNvPr id="75782" name="Group Box 6" hidden="1">
              <a:extLst>
                <a:ext uri="{63B3BB69-23CF-44E3-9099-C40C66FF867C}">
                  <a14:compatExt spid="_x0000_s75782"/>
                </a:ext>
                <a:ext uri="{FF2B5EF4-FFF2-40B4-BE49-F238E27FC236}">
                  <a16:creationId xmlns:a16="http://schemas.microsoft.com/office/drawing/2014/main" id="{00000000-0008-0000-0400-000006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xdr:row>
          <xdr:rowOff>257175</xdr:rowOff>
        </xdr:from>
        <xdr:to>
          <xdr:col>23</xdr:col>
          <xdr:colOff>257175</xdr:colOff>
          <xdr:row>9</xdr:row>
          <xdr:rowOff>333375</xdr:rowOff>
        </xdr:to>
        <xdr:sp macro="" textlink="">
          <xdr:nvSpPr>
            <xdr:cNvPr id="75783" name="Group Box 7" hidden="1">
              <a:extLst>
                <a:ext uri="{63B3BB69-23CF-44E3-9099-C40C66FF867C}">
                  <a14:compatExt spid="_x0000_s75783"/>
                </a:ext>
                <a:ext uri="{FF2B5EF4-FFF2-40B4-BE49-F238E27FC236}">
                  <a16:creationId xmlns:a16="http://schemas.microsoft.com/office/drawing/2014/main" id="{00000000-0008-0000-0400-000007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xdr:row>
          <xdr:rowOff>257175</xdr:rowOff>
        </xdr:from>
        <xdr:to>
          <xdr:col>23</xdr:col>
          <xdr:colOff>257175</xdr:colOff>
          <xdr:row>9</xdr:row>
          <xdr:rowOff>333375</xdr:rowOff>
        </xdr:to>
        <xdr:sp macro="" textlink="">
          <xdr:nvSpPr>
            <xdr:cNvPr id="75784" name="Group Box 8" hidden="1">
              <a:extLst>
                <a:ext uri="{63B3BB69-23CF-44E3-9099-C40C66FF867C}">
                  <a14:compatExt spid="_x0000_s75784"/>
                </a:ext>
                <a:ext uri="{FF2B5EF4-FFF2-40B4-BE49-F238E27FC236}">
                  <a16:creationId xmlns:a16="http://schemas.microsoft.com/office/drawing/2014/main" id="{00000000-0008-0000-0400-000008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xdr:row>
          <xdr:rowOff>0</xdr:rowOff>
        </xdr:from>
        <xdr:to>
          <xdr:col>22</xdr:col>
          <xdr:colOff>266700</xdr:colOff>
          <xdr:row>16</xdr:row>
          <xdr:rowOff>47625</xdr:rowOff>
        </xdr:to>
        <xdr:sp macro="" textlink="">
          <xdr:nvSpPr>
            <xdr:cNvPr id="75785" name="Group Box 9" hidden="1">
              <a:extLst>
                <a:ext uri="{63B3BB69-23CF-44E3-9099-C40C66FF867C}">
                  <a14:compatExt spid="_x0000_s75785"/>
                </a:ext>
                <a:ext uri="{FF2B5EF4-FFF2-40B4-BE49-F238E27FC236}">
                  <a16:creationId xmlns:a16="http://schemas.microsoft.com/office/drawing/2014/main" id="{00000000-0008-0000-0400-000009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xdr:row>
          <xdr:rowOff>0</xdr:rowOff>
        </xdr:from>
        <xdr:to>
          <xdr:col>24</xdr:col>
          <xdr:colOff>28575</xdr:colOff>
          <xdr:row>20</xdr:row>
          <xdr:rowOff>333375</xdr:rowOff>
        </xdr:to>
        <xdr:sp macro="" textlink="">
          <xdr:nvSpPr>
            <xdr:cNvPr id="75786" name="Group Box 10" hidden="1">
              <a:extLst>
                <a:ext uri="{63B3BB69-23CF-44E3-9099-C40C66FF867C}">
                  <a14:compatExt spid="_x0000_s75786"/>
                </a:ext>
                <a:ext uri="{FF2B5EF4-FFF2-40B4-BE49-F238E27FC236}">
                  <a16:creationId xmlns:a16="http://schemas.microsoft.com/office/drawing/2014/main" id="{00000000-0008-0000-0400-00000A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xdr:row>
          <xdr:rowOff>0</xdr:rowOff>
        </xdr:from>
        <xdr:to>
          <xdr:col>24</xdr:col>
          <xdr:colOff>28575</xdr:colOff>
          <xdr:row>20</xdr:row>
          <xdr:rowOff>333375</xdr:rowOff>
        </xdr:to>
        <xdr:sp macro="" textlink="">
          <xdr:nvSpPr>
            <xdr:cNvPr id="75787" name="Group Box 11" hidden="1">
              <a:extLst>
                <a:ext uri="{63B3BB69-23CF-44E3-9099-C40C66FF867C}">
                  <a14:compatExt spid="_x0000_s75787"/>
                </a:ext>
                <a:ext uri="{FF2B5EF4-FFF2-40B4-BE49-F238E27FC236}">
                  <a16:creationId xmlns:a16="http://schemas.microsoft.com/office/drawing/2014/main" id="{00000000-0008-0000-0400-00000B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xdr:row>
          <xdr:rowOff>0</xdr:rowOff>
        </xdr:from>
        <xdr:to>
          <xdr:col>22</xdr:col>
          <xdr:colOff>266700</xdr:colOff>
          <xdr:row>16</xdr:row>
          <xdr:rowOff>47625</xdr:rowOff>
        </xdr:to>
        <xdr:sp macro="" textlink="">
          <xdr:nvSpPr>
            <xdr:cNvPr id="75788" name="Group Box 12" hidden="1">
              <a:extLst>
                <a:ext uri="{63B3BB69-23CF-44E3-9099-C40C66FF867C}">
                  <a14:compatExt spid="_x0000_s75788"/>
                </a:ext>
                <a:ext uri="{FF2B5EF4-FFF2-40B4-BE49-F238E27FC236}">
                  <a16:creationId xmlns:a16="http://schemas.microsoft.com/office/drawing/2014/main" id="{00000000-0008-0000-0400-00000C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xdr:row>
          <xdr:rowOff>0</xdr:rowOff>
        </xdr:from>
        <xdr:to>
          <xdr:col>24</xdr:col>
          <xdr:colOff>28575</xdr:colOff>
          <xdr:row>20</xdr:row>
          <xdr:rowOff>333375</xdr:rowOff>
        </xdr:to>
        <xdr:sp macro="" textlink="">
          <xdr:nvSpPr>
            <xdr:cNvPr id="75789" name="Group Box 13" hidden="1">
              <a:extLst>
                <a:ext uri="{63B3BB69-23CF-44E3-9099-C40C66FF867C}">
                  <a14:compatExt spid="_x0000_s75789"/>
                </a:ext>
                <a:ext uri="{FF2B5EF4-FFF2-40B4-BE49-F238E27FC236}">
                  <a16:creationId xmlns:a16="http://schemas.microsoft.com/office/drawing/2014/main" id="{00000000-0008-0000-0400-00000D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xdr:row>
          <xdr:rowOff>0</xdr:rowOff>
        </xdr:from>
        <xdr:to>
          <xdr:col>24</xdr:col>
          <xdr:colOff>76200</xdr:colOff>
          <xdr:row>20</xdr:row>
          <xdr:rowOff>333375</xdr:rowOff>
        </xdr:to>
        <xdr:sp macro="" textlink="">
          <xdr:nvSpPr>
            <xdr:cNvPr id="75790" name="Group Box 14" hidden="1">
              <a:extLst>
                <a:ext uri="{63B3BB69-23CF-44E3-9099-C40C66FF867C}">
                  <a14:compatExt spid="_x0000_s75790"/>
                </a:ext>
                <a:ext uri="{FF2B5EF4-FFF2-40B4-BE49-F238E27FC236}">
                  <a16:creationId xmlns:a16="http://schemas.microsoft.com/office/drawing/2014/main" id="{00000000-0008-0000-0400-00000E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0</xdr:rowOff>
        </xdr:from>
        <xdr:to>
          <xdr:col>14</xdr:col>
          <xdr:colOff>9525</xdr:colOff>
          <xdr:row>23</xdr:row>
          <xdr:rowOff>9525</xdr:rowOff>
        </xdr:to>
        <xdr:sp macro="" textlink="">
          <xdr:nvSpPr>
            <xdr:cNvPr id="75791" name="Group Box 15" hidden="1">
              <a:extLst>
                <a:ext uri="{63B3BB69-23CF-44E3-9099-C40C66FF867C}">
                  <a14:compatExt spid="_x0000_s75791"/>
                </a:ext>
                <a:ext uri="{FF2B5EF4-FFF2-40B4-BE49-F238E27FC236}">
                  <a16:creationId xmlns:a16="http://schemas.microsoft.com/office/drawing/2014/main" id="{00000000-0008-0000-0400-00000F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0</xdr:rowOff>
        </xdr:from>
        <xdr:to>
          <xdr:col>5</xdr:col>
          <xdr:colOff>66675</xdr:colOff>
          <xdr:row>8</xdr:row>
          <xdr:rowOff>304800</xdr:rowOff>
        </xdr:to>
        <xdr:sp macro="" textlink="">
          <xdr:nvSpPr>
            <xdr:cNvPr id="75792" name="Check Box 16" hidden="1">
              <a:extLst>
                <a:ext uri="{63B3BB69-23CF-44E3-9099-C40C66FF867C}">
                  <a14:compatExt spid="_x0000_s75792"/>
                </a:ext>
                <a:ext uri="{FF2B5EF4-FFF2-40B4-BE49-F238E27FC236}">
                  <a16:creationId xmlns:a16="http://schemas.microsoft.com/office/drawing/2014/main" id="{00000000-0008-0000-0400-00001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8</xdr:row>
          <xdr:rowOff>76200</xdr:rowOff>
        </xdr:from>
        <xdr:to>
          <xdr:col>8</xdr:col>
          <xdr:colOff>28575</xdr:colOff>
          <xdr:row>8</xdr:row>
          <xdr:rowOff>219075</xdr:rowOff>
        </xdr:to>
        <xdr:sp macro="" textlink="">
          <xdr:nvSpPr>
            <xdr:cNvPr id="75793" name="Check Box 17" hidden="1">
              <a:extLst>
                <a:ext uri="{63B3BB69-23CF-44E3-9099-C40C66FF867C}">
                  <a14:compatExt spid="_x0000_s75793"/>
                </a:ext>
                <a:ext uri="{FF2B5EF4-FFF2-40B4-BE49-F238E27FC236}">
                  <a16:creationId xmlns:a16="http://schemas.microsoft.com/office/drawing/2014/main" id="{00000000-0008-0000-0400-00001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8</xdr:row>
          <xdr:rowOff>47625</xdr:rowOff>
        </xdr:from>
        <xdr:to>
          <xdr:col>15</xdr:col>
          <xdr:colOff>104775</xdr:colOff>
          <xdr:row>8</xdr:row>
          <xdr:rowOff>276225</xdr:rowOff>
        </xdr:to>
        <xdr:sp macro="" textlink="">
          <xdr:nvSpPr>
            <xdr:cNvPr id="75794" name="Check Box 18" hidden="1">
              <a:extLst>
                <a:ext uri="{63B3BB69-23CF-44E3-9099-C40C66FF867C}">
                  <a14:compatExt spid="_x0000_s75794"/>
                </a:ext>
                <a:ext uri="{FF2B5EF4-FFF2-40B4-BE49-F238E27FC236}">
                  <a16:creationId xmlns:a16="http://schemas.microsoft.com/office/drawing/2014/main" id="{00000000-0008-0000-0400-00001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8</xdr:row>
          <xdr:rowOff>38100</xdr:rowOff>
        </xdr:from>
        <xdr:to>
          <xdr:col>18</xdr:col>
          <xdr:colOff>85725</xdr:colOff>
          <xdr:row>8</xdr:row>
          <xdr:rowOff>295275</xdr:rowOff>
        </xdr:to>
        <xdr:sp macro="" textlink="">
          <xdr:nvSpPr>
            <xdr:cNvPr id="75795" name="Check Box 19" hidden="1">
              <a:extLst>
                <a:ext uri="{63B3BB69-23CF-44E3-9099-C40C66FF867C}">
                  <a14:compatExt spid="_x0000_s75795"/>
                </a:ext>
                <a:ext uri="{FF2B5EF4-FFF2-40B4-BE49-F238E27FC236}">
                  <a16:creationId xmlns:a16="http://schemas.microsoft.com/office/drawing/2014/main" id="{00000000-0008-0000-0400-00001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xdr:row>
          <xdr:rowOff>76200</xdr:rowOff>
        </xdr:from>
        <xdr:to>
          <xdr:col>5</xdr:col>
          <xdr:colOff>114300</xdr:colOff>
          <xdr:row>9</xdr:row>
          <xdr:rowOff>333375</xdr:rowOff>
        </xdr:to>
        <xdr:sp macro="" textlink="">
          <xdr:nvSpPr>
            <xdr:cNvPr id="75796" name="Check Box 20" hidden="1">
              <a:extLst>
                <a:ext uri="{63B3BB69-23CF-44E3-9099-C40C66FF867C}">
                  <a14:compatExt spid="_x0000_s75796"/>
                </a:ext>
                <a:ext uri="{FF2B5EF4-FFF2-40B4-BE49-F238E27FC236}">
                  <a16:creationId xmlns:a16="http://schemas.microsoft.com/office/drawing/2014/main" id="{00000000-0008-0000-0400-00001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9</xdr:row>
          <xdr:rowOff>66675</xdr:rowOff>
        </xdr:from>
        <xdr:to>
          <xdr:col>15</xdr:col>
          <xdr:colOff>85725</xdr:colOff>
          <xdr:row>9</xdr:row>
          <xdr:rowOff>314325</xdr:rowOff>
        </xdr:to>
        <xdr:sp macro="" textlink="">
          <xdr:nvSpPr>
            <xdr:cNvPr id="75797" name="Check Box 21" hidden="1">
              <a:extLst>
                <a:ext uri="{63B3BB69-23CF-44E3-9099-C40C66FF867C}">
                  <a14:compatExt spid="_x0000_s75797"/>
                </a:ext>
                <a:ext uri="{FF2B5EF4-FFF2-40B4-BE49-F238E27FC236}">
                  <a16:creationId xmlns:a16="http://schemas.microsoft.com/office/drawing/2014/main" id="{00000000-0008-0000-0400-00001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66675</xdr:rowOff>
        </xdr:from>
        <xdr:to>
          <xdr:col>5</xdr:col>
          <xdr:colOff>47625</xdr:colOff>
          <xdr:row>10</xdr:row>
          <xdr:rowOff>304800</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4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10</xdr:row>
          <xdr:rowOff>66675</xdr:rowOff>
        </xdr:from>
        <xdr:to>
          <xdr:col>15</xdr:col>
          <xdr:colOff>66675</xdr:colOff>
          <xdr:row>10</xdr:row>
          <xdr:rowOff>304800</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4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xdr:row>
          <xdr:rowOff>76200</xdr:rowOff>
        </xdr:from>
        <xdr:to>
          <xdr:col>5</xdr:col>
          <xdr:colOff>66675</xdr:colOff>
          <xdr:row>11</xdr:row>
          <xdr:rowOff>333375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4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12</xdr:row>
          <xdr:rowOff>219075</xdr:rowOff>
        </xdr:from>
        <xdr:to>
          <xdr:col>4</xdr:col>
          <xdr:colOff>228600</xdr:colOff>
          <xdr:row>12</xdr:row>
          <xdr:rowOff>457200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4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12</xdr:row>
          <xdr:rowOff>257175</xdr:rowOff>
        </xdr:from>
        <xdr:to>
          <xdr:col>6</xdr:col>
          <xdr:colOff>333375</xdr:colOff>
          <xdr:row>12</xdr:row>
          <xdr:rowOff>419100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4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12</xdr:row>
          <xdr:rowOff>200025</xdr:rowOff>
        </xdr:from>
        <xdr:to>
          <xdr:col>8</xdr:col>
          <xdr:colOff>266700</xdr:colOff>
          <xdr:row>12</xdr:row>
          <xdr:rowOff>466725</xdr:rowOff>
        </xdr:to>
        <xdr:sp macro="" textlink="">
          <xdr:nvSpPr>
            <xdr:cNvPr id="75803" name="Check Box 27" hidden="1">
              <a:extLst>
                <a:ext uri="{63B3BB69-23CF-44E3-9099-C40C66FF867C}">
                  <a14:compatExt spid="_x0000_s75803"/>
                </a:ext>
                <a:ext uri="{FF2B5EF4-FFF2-40B4-BE49-F238E27FC236}">
                  <a16:creationId xmlns:a16="http://schemas.microsoft.com/office/drawing/2014/main" id="{00000000-0008-0000-0400-00001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12</xdr:row>
          <xdr:rowOff>200025</xdr:rowOff>
        </xdr:from>
        <xdr:to>
          <xdr:col>15</xdr:col>
          <xdr:colOff>66675</xdr:colOff>
          <xdr:row>12</xdr:row>
          <xdr:rowOff>447675</xdr:rowOff>
        </xdr:to>
        <xdr:sp macro="" textlink="">
          <xdr:nvSpPr>
            <xdr:cNvPr id="75804" name="Check Box 28" hidden="1">
              <a:extLst>
                <a:ext uri="{63B3BB69-23CF-44E3-9099-C40C66FF867C}">
                  <a14:compatExt spid="_x0000_s75804"/>
                </a:ext>
                <a:ext uri="{FF2B5EF4-FFF2-40B4-BE49-F238E27FC236}">
                  <a16:creationId xmlns:a16="http://schemas.microsoft.com/office/drawing/2014/main" id="{00000000-0008-0000-0400-00001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12</xdr:row>
          <xdr:rowOff>219075</xdr:rowOff>
        </xdr:from>
        <xdr:to>
          <xdr:col>18</xdr:col>
          <xdr:colOff>257175</xdr:colOff>
          <xdr:row>12</xdr:row>
          <xdr:rowOff>457200</xdr:rowOff>
        </xdr:to>
        <xdr:sp macro="" textlink="">
          <xdr:nvSpPr>
            <xdr:cNvPr id="75805" name="Check Box 29" hidden="1">
              <a:extLst>
                <a:ext uri="{63B3BB69-23CF-44E3-9099-C40C66FF867C}">
                  <a14:compatExt spid="_x0000_s75805"/>
                </a:ext>
                <a:ext uri="{FF2B5EF4-FFF2-40B4-BE49-F238E27FC236}">
                  <a16:creationId xmlns:a16="http://schemas.microsoft.com/office/drawing/2014/main" id="{00000000-0008-0000-0400-00001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19050</xdr:colOff>
          <xdr:row>13</xdr:row>
          <xdr:rowOff>85725</xdr:rowOff>
        </xdr:from>
        <xdr:to>
          <xdr:col>12</xdr:col>
          <xdr:colOff>0</xdr:colOff>
          <xdr:row>13</xdr:row>
          <xdr:rowOff>352425</xdr:rowOff>
        </xdr:to>
        <xdr:grpSp>
          <xdr:nvGrpSpPr>
            <xdr:cNvPr id="31" name="グループ化 30">
              <a:extLst>
                <a:ext uri="{FF2B5EF4-FFF2-40B4-BE49-F238E27FC236}">
                  <a16:creationId xmlns:a16="http://schemas.microsoft.com/office/drawing/2014/main" id="{00000000-0008-0000-0400-00001F000000}"/>
                </a:ext>
              </a:extLst>
            </xdr:cNvPr>
            <xdr:cNvGrpSpPr/>
          </xdr:nvGrpSpPr>
          <xdr:grpSpPr>
            <a:xfrm>
              <a:off x="1657350" y="4705350"/>
              <a:ext cx="2028825" cy="266700"/>
              <a:chOff x="1657350" y="4762541"/>
              <a:chExt cx="1924052" cy="266700"/>
            </a:xfrm>
          </xdr:grpSpPr>
          <xdr:sp macro="" textlink="">
            <xdr:nvSpPr>
              <xdr:cNvPr id="75806" name="Check Box 30" hidden="1">
                <a:extLst>
                  <a:ext uri="{63B3BB69-23CF-44E3-9099-C40C66FF867C}">
                    <a14:compatExt spid="_x0000_s75806"/>
                  </a:ext>
                  <a:ext uri="{FF2B5EF4-FFF2-40B4-BE49-F238E27FC236}">
                    <a16:creationId xmlns:a16="http://schemas.microsoft.com/office/drawing/2014/main" id="{00000000-0008-0000-0400-00001E280100}"/>
                  </a:ext>
                </a:extLst>
              </xdr:cNvPr>
              <xdr:cNvSpPr/>
            </xdr:nvSpPr>
            <xdr:spPr bwMode="auto">
              <a:xfrm>
                <a:off x="1657350" y="4791076"/>
                <a:ext cx="20955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807" name="Check Box 31" hidden="1">
                <a:extLst>
                  <a:ext uri="{63B3BB69-23CF-44E3-9099-C40C66FF867C}">
                    <a14:compatExt spid="_x0000_s75807"/>
                  </a:ext>
                  <a:ext uri="{FF2B5EF4-FFF2-40B4-BE49-F238E27FC236}">
                    <a16:creationId xmlns:a16="http://schemas.microsoft.com/office/drawing/2014/main" id="{00000000-0008-0000-0400-00001F280100}"/>
                  </a:ext>
                </a:extLst>
              </xdr:cNvPr>
              <xdr:cNvSpPr/>
            </xdr:nvSpPr>
            <xdr:spPr bwMode="auto">
              <a:xfrm>
                <a:off x="2219325" y="4819652"/>
                <a:ext cx="2286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808" name="Check Box 32" hidden="1">
                <a:extLst>
                  <a:ext uri="{63B3BB69-23CF-44E3-9099-C40C66FF867C}">
                    <a14:compatExt spid="_x0000_s75808"/>
                  </a:ext>
                  <a:ext uri="{FF2B5EF4-FFF2-40B4-BE49-F238E27FC236}">
                    <a16:creationId xmlns:a16="http://schemas.microsoft.com/office/drawing/2014/main" id="{00000000-0008-0000-0400-000020280100}"/>
                  </a:ext>
                </a:extLst>
              </xdr:cNvPr>
              <xdr:cNvSpPr/>
            </xdr:nvSpPr>
            <xdr:spPr bwMode="auto">
              <a:xfrm>
                <a:off x="2743200" y="4762541"/>
                <a:ext cx="23812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809" name="Check Box 33" hidden="1">
                <a:extLst>
                  <a:ext uri="{63B3BB69-23CF-44E3-9099-C40C66FF867C}">
                    <a14:compatExt spid="_x0000_s75809"/>
                  </a:ext>
                  <a:ext uri="{FF2B5EF4-FFF2-40B4-BE49-F238E27FC236}">
                    <a16:creationId xmlns:a16="http://schemas.microsoft.com/office/drawing/2014/main" id="{00000000-0008-0000-0400-000021280100}"/>
                  </a:ext>
                </a:extLst>
              </xdr:cNvPr>
              <xdr:cNvSpPr/>
            </xdr:nvSpPr>
            <xdr:spPr bwMode="auto">
              <a:xfrm>
                <a:off x="3333753" y="4772025"/>
                <a:ext cx="247649"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mc:AlternateContent xmlns:mc="http://schemas.openxmlformats.org/markup-compatibility/2006">
    <mc:Choice xmlns:a14="http://schemas.microsoft.com/office/drawing/2010/main" Requires="a14">
      <xdr:twoCellAnchor>
        <xdr:from>
          <xdr:col>14</xdr:col>
          <xdr:colOff>28575</xdr:colOff>
          <xdr:row>13</xdr:row>
          <xdr:rowOff>95250</xdr:rowOff>
        </xdr:from>
        <xdr:to>
          <xdr:col>22</xdr:col>
          <xdr:colOff>0</xdr:colOff>
          <xdr:row>13</xdr:row>
          <xdr:rowOff>342900</xdr:rowOff>
        </xdr:to>
        <xdr:grpSp>
          <xdr:nvGrpSpPr>
            <xdr:cNvPr id="36" name="グループ化 35">
              <a:extLst>
                <a:ext uri="{FF2B5EF4-FFF2-40B4-BE49-F238E27FC236}">
                  <a16:creationId xmlns:a16="http://schemas.microsoft.com/office/drawing/2014/main" id="{00000000-0008-0000-0400-000024000000}"/>
                </a:ext>
              </a:extLst>
            </xdr:cNvPr>
            <xdr:cNvGrpSpPr/>
          </xdr:nvGrpSpPr>
          <xdr:grpSpPr>
            <a:xfrm>
              <a:off x="4381500" y="4714875"/>
              <a:ext cx="2019300" cy="247650"/>
              <a:chOff x="4276670" y="4762545"/>
              <a:chExt cx="2000278" cy="247651"/>
            </a:xfrm>
          </xdr:grpSpPr>
          <xdr:sp macro="" textlink="">
            <xdr:nvSpPr>
              <xdr:cNvPr id="75810" name="Check Box 34" hidden="1">
                <a:extLst>
                  <a:ext uri="{63B3BB69-23CF-44E3-9099-C40C66FF867C}">
                    <a14:compatExt spid="_x0000_s75810"/>
                  </a:ext>
                  <a:ext uri="{FF2B5EF4-FFF2-40B4-BE49-F238E27FC236}">
                    <a16:creationId xmlns:a16="http://schemas.microsoft.com/office/drawing/2014/main" id="{00000000-0008-0000-0400-000022280100}"/>
                  </a:ext>
                </a:extLst>
              </xdr:cNvPr>
              <xdr:cNvSpPr/>
            </xdr:nvSpPr>
            <xdr:spPr bwMode="auto">
              <a:xfrm>
                <a:off x="4276670" y="4772024"/>
                <a:ext cx="276221"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811" name="Check Box 35" hidden="1">
                <a:extLst>
                  <a:ext uri="{63B3BB69-23CF-44E3-9099-C40C66FF867C}">
                    <a14:compatExt spid="_x0000_s75811"/>
                  </a:ext>
                  <a:ext uri="{FF2B5EF4-FFF2-40B4-BE49-F238E27FC236}">
                    <a16:creationId xmlns:a16="http://schemas.microsoft.com/office/drawing/2014/main" id="{00000000-0008-0000-0400-000023280100}"/>
                  </a:ext>
                </a:extLst>
              </xdr:cNvPr>
              <xdr:cNvSpPr/>
            </xdr:nvSpPr>
            <xdr:spPr bwMode="auto">
              <a:xfrm>
                <a:off x="4848225" y="4800600"/>
                <a:ext cx="247651" cy="1905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812" name="Check Box 36" hidden="1">
                <a:extLst>
                  <a:ext uri="{63B3BB69-23CF-44E3-9099-C40C66FF867C}">
                    <a14:compatExt spid="_x0000_s75812"/>
                  </a:ext>
                  <a:ext uri="{FF2B5EF4-FFF2-40B4-BE49-F238E27FC236}">
                    <a16:creationId xmlns:a16="http://schemas.microsoft.com/office/drawing/2014/main" id="{00000000-0008-0000-0400-000024280100}"/>
                  </a:ext>
                </a:extLst>
              </xdr:cNvPr>
              <xdr:cNvSpPr/>
            </xdr:nvSpPr>
            <xdr:spPr bwMode="auto">
              <a:xfrm>
                <a:off x="5410199" y="4762545"/>
                <a:ext cx="219077"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813" name="Check Box 37" hidden="1">
                <a:extLst>
                  <a:ext uri="{63B3BB69-23CF-44E3-9099-C40C66FF867C}">
                    <a14:compatExt spid="_x0000_s75813"/>
                  </a:ext>
                  <a:ext uri="{FF2B5EF4-FFF2-40B4-BE49-F238E27FC236}">
                    <a16:creationId xmlns:a16="http://schemas.microsoft.com/office/drawing/2014/main" id="{00000000-0008-0000-0400-000025280100}"/>
                  </a:ext>
                </a:extLst>
              </xdr:cNvPr>
              <xdr:cNvSpPr/>
            </xdr:nvSpPr>
            <xdr:spPr bwMode="auto">
              <a:xfrm>
                <a:off x="6000724" y="4791076"/>
                <a:ext cx="276224" cy="2190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15</xdr:row>
          <xdr:rowOff>28575</xdr:rowOff>
        </xdr:from>
        <xdr:to>
          <xdr:col>5</xdr:col>
          <xdr:colOff>28575</xdr:colOff>
          <xdr:row>15</xdr:row>
          <xdr:rowOff>276225</xdr:rowOff>
        </xdr:to>
        <xdr:sp macro="" textlink="">
          <xdr:nvSpPr>
            <xdr:cNvPr id="75814" name="Check Box 38" hidden="1">
              <a:extLst>
                <a:ext uri="{63B3BB69-23CF-44E3-9099-C40C66FF867C}">
                  <a14:compatExt spid="_x0000_s75814"/>
                </a:ext>
                <a:ext uri="{FF2B5EF4-FFF2-40B4-BE49-F238E27FC236}">
                  <a16:creationId xmlns:a16="http://schemas.microsoft.com/office/drawing/2014/main" id="{00000000-0008-0000-0400-00002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15</xdr:row>
          <xdr:rowOff>76200</xdr:rowOff>
        </xdr:from>
        <xdr:to>
          <xdr:col>8</xdr:col>
          <xdr:colOff>266700</xdr:colOff>
          <xdr:row>15</xdr:row>
          <xdr:rowOff>257175</xdr:rowOff>
        </xdr:to>
        <xdr:sp macro="" textlink="">
          <xdr:nvSpPr>
            <xdr:cNvPr id="75815" name="Check Box 39" hidden="1">
              <a:extLst>
                <a:ext uri="{63B3BB69-23CF-44E3-9099-C40C66FF867C}">
                  <a14:compatExt spid="_x0000_s75815"/>
                </a:ext>
                <a:ext uri="{FF2B5EF4-FFF2-40B4-BE49-F238E27FC236}">
                  <a16:creationId xmlns:a16="http://schemas.microsoft.com/office/drawing/2014/main" id="{00000000-0008-0000-0400-00002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15</xdr:row>
          <xdr:rowOff>28575</xdr:rowOff>
        </xdr:from>
        <xdr:to>
          <xdr:col>15</xdr:col>
          <xdr:colOff>28575</xdr:colOff>
          <xdr:row>15</xdr:row>
          <xdr:rowOff>276225</xdr:rowOff>
        </xdr:to>
        <xdr:sp macro="" textlink="">
          <xdr:nvSpPr>
            <xdr:cNvPr id="75816" name="Check Box 40" hidden="1">
              <a:extLst>
                <a:ext uri="{63B3BB69-23CF-44E3-9099-C40C66FF867C}">
                  <a14:compatExt spid="_x0000_s75816"/>
                </a:ext>
                <a:ext uri="{FF2B5EF4-FFF2-40B4-BE49-F238E27FC236}">
                  <a16:creationId xmlns:a16="http://schemas.microsoft.com/office/drawing/2014/main" id="{00000000-0008-0000-0400-00002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15</xdr:row>
          <xdr:rowOff>38100</xdr:rowOff>
        </xdr:from>
        <xdr:to>
          <xdr:col>19</xdr:col>
          <xdr:colOff>9525</xdr:colOff>
          <xdr:row>15</xdr:row>
          <xdr:rowOff>295275</xdr:rowOff>
        </xdr:to>
        <xdr:sp macro="" textlink="">
          <xdr:nvSpPr>
            <xdr:cNvPr id="75817" name="Check Box 41" hidden="1">
              <a:extLst>
                <a:ext uri="{63B3BB69-23CF-44E3-9099-C40C66FF867C}">
                  <a14:compatExt spid="_x0000_s75817"/>
                </a:ext>
                <a:ext uri="{FF2B5EF4-FFF2-40B4-BE49-F238E27FC236}">
                  <a16:creationId xmlns:a16="http://schemas.microsoft.com/office/drawing/2014/main" id="{00000000-0008-0000-0400-00002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24</xdr:row>
          <xdr:rowOff>38100</xdr:rowOff>
        </xdr:from>
        <xdr:to>
          <xdr:col>5</xdr:col>
          <xdr:colOff>66675</xdr:colOff>
          <xdr:row>24</xdr:row>
          <xdr:rowOff>295275</xdr:rowOff>
        </xdr:to>
        <xdr:sp macro="" textlink="">
          <xdr:nvSpPr>
            <xdr:cNvPr id="75818" name="Check Box 42" hidden="1">
              <a:extLst>
                <a:ext uri="{63B3BB69-23CF-44E3-9099-C40C66FF867C}">
                  <a14:compatExt spid="_x0000_s75818"/>
                </a:ext>
                <a:ext uri="{FF2B5EF4-FFF2-40B4-BE49-F238E27FC236}">
                  <a16:creationId xmlns:a16="http://schemas.microsoft.com/office/drawing/2014/main" id="{00000000-0008-0000-0400-00002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24</xdr:row>
          <xdr:rowOff>38100</xdr:rowOff>
        </xdr:from>
        <xdr:to>
          <xdr:col>9</xdr:col>
          <xdr:colOff>66675</xdr:colOff>
          <xdr:row>24</xdr:row>
          <xdr:rowOff>295275</xdr:rowOff>
        </xdr:to>
        <xdr:sp macro="" textlink="">
          <xdr:nvSpPr>
            <xdr:cNvPr id="75819" name="Check Box 43" hidden="1">
              <a:extLst>
                <a:ext uri="{63B3BB69-23CF-44E3-9099-C40C66FF867C}">
                  <a14:compatExt spid="_x0000_s75819"/>
                </a:ext>
                <a:ext uri="{FF2B5EF4-FFF2-40B4-BE49-F238E27FC236}">
                  <a16:creationId xmlns:a16="http://schemas.microsoft.com/office/drawing/2014/main" id="{00000000-0008-0000-0400-00002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24</xdr:row>
          <xdr:rowOff>38100</xdr:rowOff>
        </xdr:from>
        <xdr:to>
          <xdr:col>15</xdr:col>
          <xdr:colOff>66675</xdr:colOff>
          <xdr:row>24</xdr:row>
          <xdr:rowOff>295275</xdr:rowOff>
        </xdr:to>
        <xdr:sp macro="" textlink="">
          <xdr:nvSpPr>
            <xdr:cNvPr id="75820" name="Check Box 44" hidden="1">
              <a:extLst>
                <a:ext uri="{63B3BB69-23CF-44E3-9099-C40C66FF867C}">
                  <a14:compatExt spid="_x0000_s75820"/>
                </a:ext>
                <a:ext uri="{FF2B5EF4-FFF2-40B4-BE49-F238E27FC236}">
                  <a16:creationId xmlns:a16="http://schemas.microsoft.com/office/drawing/2014/main" id="{00000000-0008-0000-0400-00002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24</xdr:row>
          <xdr:rowOff>28575</xdr:rowOff>
        </xdr:from>
        <xdr:to>
          <xdr:col>19</xdr:col>
          <xdr:colOff>28575</xdr:colOff>
          <xdr:row>24</xdr:row>
          <xdr:rowOff>295275</xdr:rowOff>
        </xdr:to>
        <xdr:sp macro="" textlink="">
          <xdr:nvSpPr>
            <xdr:cNvPr id="75821" name="Check Box 45" hidden="1">
              <a:extLst>
                <a:ext uri="{63B3BB69-23CF-44E3-9099-C40C66FF867C}">
                  <a14:compatExt spid="_x0000_s75821"/>
                </a:ext>
                <a:ext uri="{FF2B5EF4-FFF2-40B4-BE49-F238E27FC236}">
                  <a16:creationId xmlns:a16="http://schemas.microsoft.com/office/drawing/2014/main" id="{00000000-0008-0000-0400-00002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17</xdr:row>
          <xdr:rowOff>104775</xdr:rowOff>
        </xdr:from>
        <xdr:to>
          <xdr:col>15</xdr:col>
          <xdr:colOff>0</xdr:colOff>
          <xdr:row>17</xdr:row>
          <xdr:rowOff>295275</xdr:rowOff>
        </xdr:to>
        <xdr:sp macro="" textlink="">
          <xdr:nvSpPr>
            <xdr:cNvPr id="75822" name="Check Box 46" hidden="1">
              <a:extLst>
                <a:ext uri="{63B3BB69-23CF-44E3-9099-C40C66FF867C}">
                  <a14:compatExt spid="_x0000_s75822"/>
                </a:ext>
                <a:ext uri="{FF2B5EF4-FFF2-40B4-BE49-F238E27FC236}">
                  <a16:creationId xmlns:a16="http://schemas.microsoft.com/office/drawing/2014/main" id="{00000000-0008-0000-0400-00002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17</xdr:row>
          <xdr:rowOff>104775</xdr:rowOff>
        </xdr:from>
        <xdr:to>
          <xdr:col>16</xdr:col>
          <xdr:colOff>304800</xdr:colOff>
          <xdr:row>17</xdr:row>
          <xdr:rowOff>314325</xdr:rowOff>
        </xdr:to>
        <xdr:sp macro="" textlink="">
          <xdr:nvSpPr>
            <xdr:cNvPr id="75823" name="Check Box 47" hidden="1">
              <a:extLst>
                <a:ext uri="{63B3BB69-23CF-44E3-9099-C40C66FF867C}">
                  <a14:compatExt spid="_x0000_s75823"/>
                </a:ext>
                <a:ext uri="{FF2B5EF4-FFF2-40B4-BE49-F238E27FC236}">
                  <a16:creationId xmlns:a16="http://schemas.microsoft.com/office/drawing/2014/main" id="{00000000-0008-0000-0400-00002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17</xdr:row>
          <xdr:rowOff>104775</xdr:rowOff>
        </xdr:from>
        <xdr:to>
          <xdr:col>19</xdr:col>
          <xdr:colOff>38100</xdr:colOff>
          <xdr:row>17</xdr:row>
          <xdr:rowOff>314325</xdr:rowOff>
        </xdr:to>
        <xdr:sp macro="" textlink="">
          <xdr:nvSpPr>
            <xdr:cNvPr id="75824" name="Check Box 48" hidden="1">
              <a:extLst>
                <a:ext uri="{63B3BB69-23CF-44E3-9099-C40C66FF867C}">
                  <a14:compatExt spid="_x0000_s75824"/>
                </a:ext>
                <a:ext uri="{FF2B5EF4-FFF2-40B4-BE49-F238E27FC236}">
                  <a16:creationId xmlns:a16="http://schemas.microsoft.com/office/drawing/2014/main" id="{00000000-0008-0000-0400-00003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17</xdr:row>
          <xdr:rowOff>114300</xdr:rowOff>
        </xdr:from>
        <xdr:to>
          <xdr:col>22</xdr:col>
          <xdr:colOff>38100</xdr:colOff>
          <xdr:row>17</xdr:row>
          <xdr:rowOff>304800</xdr:rowOff>
        </xdr:to>
        <xdr:sp macro="" textlink="">
          <xdr:nvSpPr>
            <xdr:cNvPr id="75825" name="Check Box 49" hidden="1">
              <a:extLst>
                <a:ext uri="{63B3BB69-23CF-44E3-9099-C40C66FF867C}">
                  <a14:compatExt spid="_x0000_s75825"/>
                </a:ext>
                <a:ext uri="{FF2B5EF4-FFF2-40B4-BE49-F238E27FC236}">
                  <a16:creationId xmlns:a16="http://schemas.microsoft.com/office/drawing/2014/main" id="{00000000-0008-0000-0400-00003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18</xdr:row>
          <xdr:rowOff>76200</xdr:rowOff>
        </xdr:from>
        <xdr:to>
          <xdr:col>15</xdr:col>
          <xdr:colOff>66675</xdr:colOff>
          <xdr:row>18</xdr:row>
          <xdr:rowOff>333375</xdr:rowOff>
        </xdr:to>
        <xdr:sp macro="" textlink="">
          <xdr:nvSpPr>
            <xdr:cNvPr id="75826" name="Check Box 50" hidden="1">
              <a:extLst>
                <a:ext uri="{63B3BB69-23CF-44E3-9099-C40C66FF867C}">
                  <a14:compatExt spid="_x0000_s75826"/>
                </a:ext>
                <a:ext uri="{FF2B5EF4-FFF2-40B4-BE49-F238E27FC236}">
                  <a16:creationId xmlns:a16="http://schemas.microsoft.com/office/drawing/2014/main" id="{00000000-0008-0000-0400-00003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17</xdr:row>
          <xdr:rowOff>104775</xdr:rowOff>
        </xdr:from>
        <xdr:to>
          <xdr:col>5</xdr:col>
          <xdr:colOff>28575</xdr:colOff>
          <xdr:row>17</xdr:row>
          <xdr:rowOff>304800</xdr:rowOff>
        </xdr:to>
        <xdr:sp macro="" textlink="">
          <xdr:nvSpPr>
            <xdr:cNvPr id="75827" name="Check Box 51" hidden="1">
              <a:extLst>
                <a:ext uri="{63B3BB69-23CF-44E3-9099-C40C66FF867C}">
                  <a14:compatExt spid="_x0000_s75827"/>
                </a:ext>
                <a:ext uri="{FF2B5EF4-FFF2-40B4-BE49-F238E27FC236}">
                  <a16:creationId xmlns:a16="http://schemas.microsoft.com/office/drawing/2014/main" id="{00000000-0008-0000-0400-00003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17</xdr:row>
          <xdr:rowOff>104775</xdr:rowOff>
        </xdr:from>
        <xdr:to>
          <xdr:col>6</xdr:col>
          <xdr:colOff>314325</xdr:colOff>
          <xdr:row>17</xdr:row>
          <xdr:rowOff>314325</xdr:rowOff>
        </xdr:to>
        <xdr:sp macro="" textlink="">
          <xdr:nvSpPr>
            <xdr:cNvPr id="75828" name="Check Box 52" hidden="1">
              <a:extLst>
                <a:ext uri="{63B3BB69-23CF-44E3-9099-C40C66FF867C}">
                  <a14:compatExt spid="_x0000_s75828"/>
                </a:ext>
                <a:ext uri="{FF2B5EF4-FFF2-40B4-BE49-F238E27FC236}">
                  <a16:creationId xmlns:a16="http://schemas.microsoft.com/office/drawing/2014/main" id="{00000000-0008-0000-0400-00003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17</xdr:row>
          <xdr:rowOff>104775</xdr:rowOff>
        </xdr:from>
        <xdr:to>
          <xdr:col>9</xdr:col>
          <xdr:colOff>47625</xdr:colOff>
          <xdr:row>17</xdr:row>
          <xdr:rowOff>314325</xdr:rowOff>
        </xdr:to>
        <xdr:sp macro="" textlink="">
          <xdr:nvSpPr>
            <xdr:cNvPr id="75829" name="Check Box 53" hidden="1">
              <a:extLst>
                <a:ext uri="{63B3BB69-23CF-44E3-9099-C40C66FF867C}">
                  <a14:compatExt spid="_x0000_s75829"/>
                </a:ext>
                <a:ext uri="{FF2B5EF4-FFF2-40B4-BE49-F238E27FC236}">
                  <a16:creationId xmlns:a16="http://schemas.microsoft.com/office/drawing/2014/main" id="{00000000-0008-0000-0400-00003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17</xdr:row>
          <xdr:rowOff>114300</xdr:rowOff>
        </xdr:from>
        <xdr:to>
          <xdr:col>12</xdr:col>
          <xdr:colOff>38100</xdr:colOff>
          <xdr:row>17</xdr:row>
          <xdr:rowOff>314325</xdr:rowOff>
        </xdr:to>
        <xdr:sp macro="" textlink="">
          <xdr:nvSpPr>
            <xdr:cNvPr id="75830" name="Check Box 54" hidden="1">
              <a:extLst>
                <a:ext uri="{63B3BB69-23CF-44E3-9099-C40C66FF867C}">
                  <a14:compatExt spid="_x0000_s75830"/>
                </a:ext>
                <a:ext uri="{FF2B5EF4-FFF2-40B4-BE49-F238E27FC236}">
                  <a16:creationId xmlns:a16="http://schemas.microsoft.com/office/drawing/2014/main" id="{00000000-0008-0000-0400-00003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18</xdr:row>
          <xdr:rowOff>104775</xdr:rowOff>
        </xdr:from>
        <xdr:to>
          <xdr:col>5</xdr:col>
          <xdr:colOff>76200</xdr:colOff>
          <xdr:row>18</xdr:row>
          <xdr:rowOff>352425</xdr:rowOff>
        </xdr:to>
        <xdr:sp macro="" textlink="">
          <xdr:nvSpPr>
            <xdr:cNvPr id="75831" name="Check Box 55" hidden="1">
              <a:extLst>
                <a:ext uri="{63B3BB69-23CF-44E3-9099-C40C66FF867C}">
                  <a14:compatExt spid="_x0000_s75831"/>
                </a:ext>
                <a:ext uri="{FF2B5EF4-FFF2-40B4-BE49-F238E27FC236}">
                  <a16:creationId xmlns:a16="http://schemas.microsoft.com/office/drawing/2014/main" id="{00000000-0008-0000-0400-00003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xdr:row>
          <xdr:rowOff>0</xdr:rowOff>
        </xdr:from>
        <xdr:to>
          <xdr:col>23</xdr:col>
          <xdr:colOff>0</xdr:colOff>
          <xdr:row>16</xdr:row>
          <xdr:rowOff>47625</xdr:rowOff>
        </xdr:to>
        <xdr:sp macro="" textlink="">
          <xdr:nvSpPr>
            <xdr:cNvPr id="75832" name="Group Box 56" hidden="1">
              <a:extLst>
                <a:ext uri="{63B3BB69-23CF-44E3-9099-C40C66FF867C}">
                  <a14:compatExt spid="_x0000_s75832"/>
                </a:ext>
                <a:ext uri="{FF2B5EF4-FFF2-40B4-BE49-F238E27FC236}">
                  <a16:creationId xmlns:a16="http://schemas.microsoft.com/office/drawing/2014/main" id="{00000000-0008-0000-0400-0000382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12</xdr:row>
          <xdr:rowOff>190500</xdr:rowOff>
        </xdr:from>
        <xdr:to>
          <xdr:col>17</xdr:col>
          <xdr:colOff>66675</xdr:colOff>
          <xdr:row>12</xdr:row>
          <xdr:rowOff>428625</xdr:rowOff>
        </xdr:to>
        <xdr:sp macro="" textlink="">
          <xdr:nvSpPr>
            <xdr:cNvPr id="75833" name="Check Box 57" hidden="1">
              <a:extLst>
                <a:ext uri="{63B3BB69-23CF-44E3-9099-C40C66FF867C}">
                  <a14:compatExt spid="_x0000_s75833"/>
                </a:ext>
                <a:ext uri="{FF2B5EF4-FFF2-40B4-BE49-F238E27FC236}">
                  <a16:creationId xmlns:a16="http://schemas.microsoft.com/office/drawing/2014/main" id="{00000000-0008-0000-0400-00003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xdr:row>
          <xdr:rowOff>266700</xdr:rowOff>
        </xdr:from>
        <xdr:to>
          <xdr:col>5</xdr:col>
          <xdr:colOff>9525</xdr:colOff>
          <xdr:row>7</xdr:row>
          <xdr:rowOff>228600</xdr:rowOff>
        </xdr:to>
        <xdr:sp macro="" textlink="">
          <xdr:nvSpPr>
            <xdr:cNvPr id="75834" name="Check Box 58" hidden="1">
              <a:extLst>
                <a:ext uri="{63B3BB69-23CF-44E3-9099-C40C66FF867C}">
                  <a14:compatExt spid="_x0000_s75834"/>
                </a:ext>
                <a:ext uri="{FF2B5EF4-FFF2-40B4-BE49-F238E27FC236}">
                  <a16:creationId xmlns:a16="http://schemas.microsoft.com/office/drawing/2014/main" id="{00000000-0008-0000-0400-00003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6</xdr:row>
          <xdr:rowOff>66675</xdr:rowOff>
        </xdr:from>
        <xdr:to>
          <xdr:col>15</xdr:col>
          <xdr:colOff>28575</xdr:colOff>
          <xdr:row>6</xdr:row>
          <xdr:rowOff>257175</xdr:rowOff>
        </xdr:to>
        <xdr:sp macro="" textlink="">
          <xdr:nvSpPr>
            <xdr:cNvPr id="75835" name="Check Box 59" hidden="1">
              <a:extLst>
                <a:ext uri="{63B3BB69-23CF-44E3-9099-C40C66FF867C}">
                  <a14:compatExt spid="_x0000_s75835"/>
                </a:ext>
                <a:ext uri="{FF2B5EF4-FFF2-40B4-BE49-F238E27FC236}">
                  <a16:creationId xmlns:a16="http://schemas.microsoft.com/office/drawing/2014/main" id="{00000000-0008-0000-0400-00003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xdr:row>
          <xdr:rowOff>28575</xdr:rowOff>
        </xdr:from>
        <xdr:to>
          <xdr:col>15</xdr:col>
          <xdr:colOff>47625</xdr:colOff>
          <xdr:row>7</xdr:row>
          <xdr:rowOff>238125</xdr:rowOff>
        </xdr:to>
        <xdr:sp macro="" textlink="">
          <xdr:nvSpPr>
            <xdr:cNvPr id="75836" name="Check Box 60" hidden="1">
              <a:extLst>
                <a:ext uri="{63B3BB69-23CF-44E3-9099-C40C66FF867C}">
                  <a14:compatExt spid="_x0000_s75836"/>
                </a:ext>
                <a:ext uri="{FF2B5EF4-FFF2-40B4-BE49-F238E27FC236}">
                  <a16:creationId xmlns:a16="http://schemas.microsoft.com/office/drawing/2014/main" id="{00000000-0008-0000-0400-00003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xdr:row>
          <xdr:rowOff>38100</xdr:rowOff>
        </xdr:from>
        <xdr:to>
          <xdr:col>5</xdr:col>
          <xdr:colOff>85725</xdr:colOff>
          <xdr:row>7</xdr:row>
          <xdr:rowOff>9525</xdr:rowOff>
        </xdr:to>
        <xdr:sp macro="" textlink="">
          <xdr:nvSpPr>
            <xdr:cNvPr id="75837" name="Check Box 61" hidden="1">
              <a:extLst>
                <a:ext uri="{63B3BB69-23CF-44E3-9099-C40C66FF867C}">
                  <a14:compatExt spid="_x0000_s75837"/>
                </a:ext>
                <a:ext uri="{FF2B5EF4-FFF2-40B4-BE49-F238E27FC236}">
                  <a16:creationId xmlns:a16="http://schemas.microsoft.com/office/drawing/2014/main" id="{00000000-0008-0000-0400-00003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4</xdr:row>
          <xdr:rowOff>28575</xdr:rowOff>
        </xdr:from>
        <xdr:to>
          <xdr:col>3</xdr:col>
          <xdr:colOff>276225</xdr:colOff>
          <xdr:row>4</xdr:row>
          <xdr:rowOff>219075</xdr:rowOff>
        </xdr:to>
        <xdr:sp macro="" textlink="">
          <xdr:nvSpPr>
            <xdr:cNvPr id="100353" name="Check Box 1" hidden="1">
              <a:extLst>
                <a:ext uri="{63B3BB69-23CF-44E3-9099-C40C66FF867C}">
                  <a14:compatExt spid="_x0000_s100353"/>
                </a:ext>
                <a:ext uri="{FF2B5EF4-FFF2-40B4-BE49-F238E27FC236}">
                  <a16:creationId xmlns:a16="http://schemas.microsoft.com/office/drawing/2014/main" id="{00000000-0008-0000-0500-000001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xdr:row>
          <xdr:rowOff>9525</xdr:rowOff>
        </xdr:from>
        <xdr:to>
          <xdr:col>3</xdr:col>
          <xdr:colOff>314325</xdr:colOff>
          <xdr:row>5</xdr:row>
          <xdr:rowOff>219075</xdr:rowOff>
        </xdr:to>
        <xdr:sp macro="" textlink="">
          <xdr:nvSpPr>
            <xdr:cNvPr id="100354" name="Check Box 2" hidden="1">
              <a:extLst>
                <a:ext uri="{63B3BB69-23CF-44E3-9099-C40C66FF867C}">
                  <a14:compatExt spid="_x0000_s100354"/>
                </a:ext>
                <a:ext uri="{FF2B5EF4-FFF2-40B4-BE49-F238E27FC236}">
                  <a16:creationId xmlns:a16="http://schemas.microsoft.com/office/drawing/2014/main" id="{00000000-0008-0000-0500-000002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xdr:row>
          <xdr:rowOff>219075</xdr:rowOff>
        </xdr:from>
        <xdr:to>
          <xdr:col>3</xdr:col>
          <xdr:colOff>295275</xdr:colOff>
          <xdr:row>7</xdr:row>
          <xdr:rowOff>0</xdr:rowOff>
        </xdr:to>
        <xdr:sp macro="" textlink="">
          <xdr:nvSpPr>
            <xdr:cNvPr id="100355" name="Check Box 3" hidden="1">
              <a:extLst>
                <a:ext uri="{63B3BB69-23CF-44E3-9099-C40C66FF867C}">
                  <a14:compatExt spid="_x0000_s100355"/>
                </a:ext>
                <a:ext uri="{FF2B5EF4-FFF2-40B4-BE49-F238E27FC236}">
                  <a16:creationId xmlns:a16="http://schemas.microsoft.com/office/drawing/2014/main" id="{00000000-0008-0000-0500-000003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xdr:row>
          <xdr:rowOff>200025</xdr:rowOff>
        </xdr:from>
        <xdr:to>
          <xdr:col>3</xdr:col>
          <xdr:colOff>333375</xdr:colOff>
          <xdr:row>7</xdr:row>
          <xdr:rowOff>219075</xdr:rowOff>
        </xdr:to>
        <xdr:sp macro="" textlink="">
          <xdr:nvSpPr>
            <xdr:cNvPr id="100356" name="Check Box 4" hidden="1">
              <a:extLst>
                <a:ext uri="{63B3BB69-23CF-44E3-9099-C40C66FF867C}">
                  <a14:compatExt spid="_x0000_s100356"/>
                </a:ext>
                <a:ext uri="{FF2B5EF4-FFF2-40B4-BE49-F238E27FC236}">
                  <a16:creationId xmlns:a16="http://schemas.microsoft.com/office/drawing/2014/main" id="{00000000-0008-0000-0500-000004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17</xdr:row>
          <xdr:rowOff>114300</xdr:rowOff>
        </xdr:from>
        <xdr:to>
          <xdr:col>11</xdr:col>
          <xdr:colOff>219075</xdr:colOff>
          <xdr:row>17</xdr:row>
          <xdr:rowOff>314325</xdr:rowOff>
        </xdr:to>
        <xdr:sp macro="" textlink="">
          <xdr:nvSpPr>
            <xdr:cNvPr id="100357" name="Check Box 5" hidden="1">
              <a:extLst>
                <a:ext uri="{63B3BB69-23CF-44E3-9099-C40C66FF867C}">
                  <a14:compatExt spid="_x0000_s100357"/>
                </a:ext>
                <a:ext uri="{FF2B5EF4-FFF2-40B4-BE49-F238E27FC236}">
                  <a16:creationId xmlns:a16="http://schemas.microsoft.com/office/drawing/2014/main" id="{00000000-0008-0000-0500-000005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390525</xdr:colOff>
          <xdr:row>17</xdr:row>
          <xdr:rowOff>104775</xdr:rowOff>
        </xdr:from>
        <xdr:to>
          <xdr:col>22</xdr:col>
          <xdr:colOff>161925</xdr:colOff>
          <xdr:row>17</xdr:row>
          <xdr:rowOff>285750</xdr:rowOff>
        </xdr:to>
        <xdr:sp macro="" textlink="">
          <xdr:nvSpPr>
            <xdr:cNvPr id="100358" name="Check Box 6" hidden="1">
              <a:extLst>
                <a:ext uri="{63B3BB69-23CF-44E3-9099-C40C66FF867C}">
                  <a14:compatExt spid="_x0000_s100358"/>
                </a:ext>
                <a:ext uri="{FF2B5EF4-FFF2-40B4-BE49-F238E27FC236}">
                  <a16:creationId xmlns:a16="http://schemas.microsoft.com/office/drawing/2014/main" id="{00000000-0008-0000-0500-000006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12</xdr:row>
          <xdr:rowOff>142875</xdr:rowOff>
        </xdr:from>
        <xdr:to>
          <xdr:col>13</xdr:col>
          <xdr:colOff>257175</xdr:colOff>
          <xdr:row>12</xdr:row>
          <xdr:rowOff>342900</xdr:rowOff>
        </xdr:to>
        <xdr:sp macro="" textlink="">
          <xdr:nvSpPr>
            <xdr:cNvPr id="100359" name="Check Box 7" hidden="1">
              <a:extLst>
                <a:ext uri="{63B3BB69-23CF-44E3-9099-C40C66FF867C}">
                  <a14:compatExt spid="_x0000_s100359"/>
                </a:ext>
                <a:ext uri="{FF2B5EF4-FFF2-40B4-BE49-F238E27FC236}">
                  <a16:creationId xmlns:a16="http://schemas.microsoft.com/office/drawing/2014/main" id="{00000000-0008-0000-0500-000007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12</xdr:row>
          <xdr:rowOff>104775</xdr:rowOff>
        </xdr:from>
        <xdr:to>
          <xdr:col>15</xdr:col>
          <xdr:colOff>104775</xdr:colOff>
          <xdr:row>12</xdr:row>
          <xdr:rowOff>361950</xdr:rowOff>
        </xdr:to>
        <xdr:sp macro="" textlink="">
          <xdr:nvSpPr>
            <xdr:cNvPr id="100360" name="Check Box 8" hidden="1">
              <a:extLst>
                <a:ext uri="{63B3BB69-23CF-44E3-9099-C40C66FF867C}">
                  <a14:compatExt spid="_x0000_s100360"/>
                </a:ext>
                <a:ext uri="{FF2B5EF4-FFF2-40B4-BE49-F238E27FC236}">
                  <a16:creationId xmlns:a16="http://schemas.microsoft.com/office/drawing/2014/main" id="{00000000-0008-0000-0500-000008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36</xdr:col>
      <xdr:colOff>417419</xdr:colOff>
      <xdr:row>2</xdr:row>
      <xdr:rowOff>130968</xdr:rowOff>
    </xdr:from>
    <xdr:to>
      <xdr:col>40</xdr:col>
      <xdr:colOff>494179</xdr:colOff>
      <xdr:row>5</xdr:row>
      <xdr:rowOff>47624</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1104469" y="559593"/>
          <a:ext cx="2562785" cy="831056"/>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400"/>
            <a:t>入力後印刷してください。</a:t>
          </a:r>
          <a:endParaRPr kumimoji="1" lang="en-US" altLang="ja-JP" sz="1400"/>
        </a:p>
        <a:p>
          <a:pPr algn="l"/>
          <a:r>
            <a:rPr kumimoji="1" lang="ja-JP" altLang="en-US" sz="1400"/>
            <a:t>（セルの塗りつぶしの色は印刷されません）</a:t>
          </a:r>
        </a:p>
      </xdr:txBody>
    </xdr:sp>
    <xdr:clientData/>
  </xdr:twoCellAnchor>
  <xdr:twoCellAnchor>
    <xdr:from>
      <xdr:col>43</xdr:col>
      <xdr:colOff>381001</xdr:colOff>
      <xdr:row>10</xdr:row>
      <xdr:rowOff>107155</xdr:rowOff>
    </xdr:from>
    <xdr:to>
      <xdr:col>44</xdr:col>
      <xdr:colOff>1524001</xdr:colOff>
      <xdr:row>11</xdr:row>
      <xdr:rowOff>285749</xdr:rowOff>
    </xdr:to>
    <xdr:sp macro="" textlink="">
      <xdr:nvSpPr>
        <xdr:cNvPr id="3" name="吹き出し: 四角形 2">
          <a:extLst>
            <a:ext uri="{FF2B5EF4-FFF2-40B4-BE49-F238E27FC236}">
              <a16:creationId xmlns:a16="http://schemas.microsoft.com/office/drawing/2014/main" id="{EBD93128-0F8C-662C-CA09-07C6DFD28171}"/>
            </a:ext>
          </a:extLst>
        </xdr:cNvPr>
        <xdr:cNvSpPr/>
      </xdr:nvSpPr>
      <xdr:spPr>
        <a:xfrm>
          <a:off x="15942470" y="2857499"/>
          <a:ext cx="2166937" cy="428625"/>
        </a:xfrm>
        <a:prstGeom prst="wedgeRectCallout">
          <a:avLst>
            <a:gd name="adj1" fmla="val -15981"/>
            <a:gd name="adj2" fmla="val 122224"/>
          </a:avLst>
        </a:prstGeom>
        <a:solidFill>
          <a:srgbClr val="CCFF6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ysClr val="windowText" lastClr="000000"/>
              </a:solidFill>
              <a:latin typeface="Meiryo UI" panose="020B0604030504040204" pitchFamily="50" charset="-128"/>
              <a:ea typeface="Meiryo UI" panose="020B0604030504040204" pitchFamily="50" charset="-128"/>
            </a:rPr>
            <a:t>条件つき書式で使用</a:t>
          </a:r>
          <a:endParaRPr kumimoji="1" lang="en-US" altLang="ja-JP" sz="1100" kern="12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25</xdr:col>
      <xdr:colOff>114299</xdr:colOff>
      <xdr:row>2</xdr:row>
      <xdr:rowOff>104775</xdr:rowOff>
    </xdr:from>
    <xdr:to>
      <xdr:col>34</xdr:col>
      <xdr:colOff>114299</xdr:colOff>
      <xdr:row>3</xdr:row>
      <xdr:rowOff>90488</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8877299" y="676275"/>
          <a:ext cx="1933575" cy="309563"/>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入力後印刷してください</a:t>
          </a:r>
        </a:p>
      </xdr:txBody>
    </xdr:sp>
    <xdr:clientData/>
  </xdr:twoCellAnchor>
  <mc:AlternateContent xmlns:mc="http://schemas.openxmlformats.org/markup-compatibility/2006">
    <mc:Choice xmlns:a14="http://schemas.microsoft.com/office/drawing/2010/main" Requires="a14">
      <xdr:twoCellAnchor editAs="oneCell">
        <xdr:from>
          <xdr:col>8</xdr:col>
          <xdr:colOff>76200</xdr:colOff>
          <xdr:row>23</xdr:row>
          <xdr:rowOff>381000</xdr:rowOff>
        </xdr:from>
        <xdr:to>
          <xdr:col>8</xdr:col>
          <xdr:colOff>352425</xdr:colOff>
          <xdr:row>24</xdr:row>
          <xdr:rowOff>228600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7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47</xdr:row>
          <xdr:rowOff>314325</xdr:rowOff>
        </xdr:from>
        <xdr:to>
          <xdr:col>4</xdr:col>
          <xdr:colOff>219075</xdr:colOff>
          <xdr:row>49</xdr:row>
          <xdr:rowOff>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7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48</xdr:row>
          <xdr:rowOff>0</xdr:rowOff>
        </xdr:from>
        <xdr:to>
          <xdr:col>11</xdr:col>
          <xdr:colOff>9525</xdr:colOff>
          <xdr:row>49</xdr:row>
          <xdr:rowOff>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7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21</xdr:col>
      <xdr:colOff>183815</xdr:colOff>
      <xdr:row>16</xdr:row>
      <xdr:rowOff>149058</xdr:rowOff>
    </xdr:from>
    <xdr:to>
      <xdr:col>28</xdr:col>
      <xdr:colOff>107831</xdr:colOff>
      <xdr:row>18</xdr:row>
      <xdr:rowOff>48298</xdr:rowOff>
    </xdr:to>
    <xdr:sp macro="" textlink="">
      <xdr:nvSpPr>
        <xdr:cNvPr id="3" name="テキスト ボックス 2">
          <a:extLst>
            <a:ext uri="{FF2B5EF4-FFF2-40B4-BE49-F238E27FC236}">
              <a16:creationId xmlns:a16="http://schemas.microsoft.com/office/drawing/2014/main" id="{DD0023A7-9508-41D7-A0A5-A7931A7CA7B5}"/>
            </a:ext>
          </a:extLst>
        </xdr:cNvPr>
        <xdr:cNvSpPr txBox="1"/>
      </xdr:nvSpPr>
      <xdr:spPr>
        <a:xfrm>
          <a:off x="7129876" y="4156747"/>
          <a:ext cx="2458026" cy="294617"/>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kumimoji="1" lang="ja-JP" altLang="en-US" sz="1100">
              <a:solidFill>
                <a:schemeClr val="dk1"/>
              </a:solidFill>
              <a:effectLst/>
              <a:latin typeface="+mn-lt"/>
              <a:ea typeface="+mn-ea"/>
              <a:cs typeface="+mn-cs"/>
            </a:rPr>
            <a:t>チェックを三カ所入れてください。</a:t>
          </a:r>
          <a:endParaRPr lang="ja-JP" altLang="ja-JP">
            <a:effectLst/>
          </a:endParaRPr>
        </a:p>
      </xdr:txBody>
    </xdr:sp>
    <xdr:clientData/>
  </xdr:twoCellAnchor>
  <mc:AlternateContent xmlns:mc="http://schemas.openxmlformats.org/markup-compatibility/2006">
    <mc:Choice xmlns:a14="http://schemas.microsoft.com/office/drawing/2010/main" Requires="a14">
      <xdr:twoCellAnchor editAs="oneCell">
        <xdr:from>
          <xdr:col>1</xdr:col>
          <xdr:colOff>57150</xdr:colOff>
          <xdr:row>19</xdr:row>
          <xdr:rowOff>0</xdr:rowOff>
        </xdr:from>
        <xdr:to>
          <xdr:col>1</xdr:col>
          <xdr:colOff>285750</xdr:colOff>
          <xdr:row>20</xdr:row>
          <xdr:rowOff>28575</xdr:rowOff>
        </xdr:to>
        <xdr:sp macro="" textlink="">
          <xdr:nvSpPr>
            <xdr:cNvPr id="140291" name="Check Box 3" hidden="1">
              <a:extLst>
                <a:ext uri="{63B3BB69-23CF-44E3-9099-C40C66FF867C}">
                  <a14:compatExt spid="_x0000_s140291"/>
                </a:ext>
                <a:ext uri="{FF2B5EF4-FFF2-40B4-BE49-F238E27FC236}">
                  <a16:creationId xmlns:a16="http://schemas.microsoft.com/office/drawing/2014/main" id="{00000000-0008-0000-0800-000003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21</xdr:row>
          <xdr:rowOff>28575</xdr:rowOff>
        </xdr:from>
        <xdr:to>
          <xdr:col>1</xdr:col>
          <xdr:colOff>285750</xdr:colOff>
          <xdr:row>22</xdr:row>
          <xdr:rowOff>57150</xdr:rowOff>
        </xdr:to>
        <xdr:sp macro="" textlink="">
          <xdr:nvSpPr>
            <xdr:cNvPr id="140292" name="Check Box 4" hidden="1">
              <a:extLst>
                <a:ext uri="{63B3BB69-23CF-44E3-9099-C40C66FF867C}">
                  <a14:compatExt spid="_x0000_s140292"/>
                </a:ext>
                <a:ext uri="{FF2B5EF4-FFF2-40B4-BE49-F238E27FC236}">
                  <a16:creationId xmlns:a16="http://schemas.microsoft.com/office/drawing/2014/main" id="{00000000-0008-0000-0800-000004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24</xdr:row>
          <xdr:rowOff>57150</xdr:rowOff>
        </xdr:from>
        <xdr:to>
          <xdr:col>1</xdr:col>
          <xdr:colOff>285750</xdr:colOff>
          <xdr:row>25</xdr:row>
          <xdr:rowOff>9525</xdr:rowOff>
        </xdr:to>
        <xdr:sp macro="" textlink="">
          <xdr:nvSpPr>
            <xdr:cNvPr id="140293" name="Check Box 5" hidden="1">
              <a:extLst>
                <a:ext uri="{63B3BB69-23CF-44E3-9099-C40C66FF867C}">
                  <a14:compatExt spid="_x0000_s140293"/>
                </a:ext>
                <a:ext uri="{FF2B5EF4-FFF2-40B4-BE49-F238E27FC236}">
                  <a16:creationId xmlns:a16="http://schemas.microsoft.com/office/drawing/2014/main" id="{00000000-0008-0000-0800-000005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21</xdr:col>
      <xdr:colOff>233634</xdr:colOff>
      <xdr:row>4</xdr:row>
      <xdr:rowOff>62902</xdr:rowOff>
    </xdr:from>
    <xdr:to>
      <xdr:col>31</xdr:col>
      <xdr:colOff>132046</xdr:colOff>
      <xdr:row>7</xdr:row>
      <xdr:rowOff>125503</xdr:rowOff>
    </xdr:to>
    <xdr:sp macro="" textlink="">
      <xdr:nvSpPr>
        <xdr:cNvPr id="2" name="テキスト ボックス 1">
          <a:extLst>
            <a:ext uri="{FF2B5EF4-FFF2-40B4-BE49-F238E27FC236}">
              <a16:creationId xmlns:a16="http://schemas.microsoft.com/office/drawing/2014/main" id="{F9411770-D60C-4455-947D-7A8D746045BB}"/>
            </a:ext>
          </a:extLst>
        </xdr:cNvPr>
        <xdr:cNvSpPr txBox="1"/>
      </xdr:nvSpPr>
      <xdr:spPr>
        <a:xfrm>
          <a:off x="7125780" y="1015402"/>
          <a:ext cx="4481195" cy="682625"/>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色付き部分に入力してください。</a:t>
          </a:r>
          <a:endParaRPr kumimoji="1" lang="en-US" altLang="ja-JP" sz="1100"/>
        </a:p>
        <a:p>
          <a:r>
            <a:rPr kumimoji="1" lang="ja-JP" altLang="en-US" sz="1100"/>
            <a:t>入力後印刷し、自署部分を自筆でご記入ください。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03.xml"/><Relationship Id="rId13" Type="http://schemas.openxmlformats.org/officeDocument/2006/relationships/comments" Target="../comments8.xml"/><Relationship Id="rId3" Type="http://schemas.openxmlformats.org/officeDocument/2006/relationships/vmlDrawing" Target="../drawings/vmlDrawing10.vml"/><Relationship Id="rId7" Type="http://schemas.openxmlformats.org/officeDocument/2006/relationships/ctrlProp" Target="../ctrlProps/ctrlProp102.xml"/><Relationship Id="rId12" Type="http://schemas.openxmlformats.org/officeDocument/2006/relationships/ctrlProp" Target="../ctrlProps/ctrlProp107.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trlProp" Target="../ctrlProps/ctrlProp101.xml"/><Relationship Id="rId11" Type="http://schemas.openxmlformats.org/officeDocument/2006/relationships/ctrlProp" Target="../ctrlProps/ctrlProp106.xml"/><Relationship Id="rId5" Type="http://schemas.openxmlformats.org/officeDocument/2006/relationships/ctrlProp" Target="../ctrlProps/ctrlProp100.xml"/><Relationship Id="rId10" Type="http://schemas.openxmlformats.org/officeDocument/2006/relationships/ctrlProp" Target="../ctrlProps/ctrlProp105.xml"/><Relationship Id="rId4" Type="http://schemas.openxmlformats.org/officeDocument/2006/relationships/ctrlProp" Target="../ctrlProps/ctrlProp99.xml"/><Relationship Id="rId9" Type="http://schemas.openxmlformats.org/officeDocument/2006/relationships/ctrlProp" Target="../ctrlProps/ctrlProp104.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12.xml"/><Relationship Id="rId3" Type="http://schemas.openxmlformats.org/officeDocument/2006/relationships/vmlDrawing" Target="../drawings/vmlDrawing11.vml"/><Relationship Id="rId7" Type="http://schemas.openxmlformats.org/officeDocument/2006/relationships/ctrlProp" Target="../ctrlProps/ctrlProp111.x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ctrlProp" Target="../ctrlProps/ctrlProp110.xml"/><Relationship Id="rId5" Type="http://schemas.openxmlformats.org/officeDocument/2006/relationships/ctrlProp" Target="../ctrlProps/ctrlProp109.xml"/><Relationship Id="rId10" Type="http://schemas.openxmlformats.org/officeDocument/2006/relationships/comments" Target="../comments9.xml"/><Relationship Id="rId4" Type="http://schemas.openxmlformats.org/officeDocument/2006/relationships/ctrlProp" Target="../ctrlProps/ctrlProp108.xml"/><Relationship Id="rId9" Type="http://schemas.openxmlformats.org/officeDocument/2006/relationships/ctrlProp" Target="../ctrlProps/ctrlProp113.xml"/></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123.xml"/><Relationship Id="rId18" Type="http://schemas.openxmlformats.org/officeDocument/2006/relationships/ctrlProp" Target="../ctrlProps/ctrlProp128.xml"/><Relationship Id="rId26" Type="http://schemas.openxmlformats.org/officeDocument/2006/relationships/ctrlProp" Target="../ctrlProps/ctrlProp136.xml"/><Relationship Id="rId39" Type="http://schemas.openxmlformats.org/officeDocument/2006/relationships/ctrlProp" Target="../ctrlProps/ctrlProp149.xml"/><Relationship Id="rId21" Type="http://schemas.openxmlformats.org/officeDocument/2006/relationships/ctrlProp" Target="../ctrlProps/ctrlProp131.xml"/><Relationship Id="rId34" Type="http://schemas.openxmlformats.org/officeDocument/2006/relationships/ctrlProp" Target="../ctrlProps/ctrlProp144.xml"/><Relationship Id="rId7" Type="http://schemas.openxmlformats.org/officeDocument/2006/relationships/ctrlProp" Target="../ctrlProps/ctrlProp117.xml"/><Relationship Id="rId2" Type="http://schemas.openxmlformats.org/officeDocument/2006/relationships/drawing" Target="../drawings/drawing12.xml"/><Relationship Id="rId16" Type="http://schemas.openxmlformats.org/officeDocument/2006/relationships/ctrlProp" Target="../ctrlProps/ctrlProp126.xml"/><Relationship Id="rId20" Type="http://schemas.openxmlformats.org/officeDocument/2006/relationships/ctrlProp" Target="../ctrlProps/ctrlProp130.xml"/><Relationship Id="rId29" Type="http://schemas.openxmlformats.org/officeDocument/2006/relationships/ctrlProp" Target="../ctrlProps/ctrlProp139.xml"/><Relationship Id="rId41" Type="http://schemas.openxmlformats.org/officeDocument/2006/relationships/comments" Target="../comments10.xml"/><Relationship Id="rId1" Type="http://schemas.openxmlformats.org/officeDocument/2006/relationships/printerSettings" Target="../printerSettings/printerSettings12.bin"/><Relationship Id="rId6" Type="http://schemas.openxmlformats.org/officeDocument/2006/relationships/ctrlProp" Target="../ctrlProps/ctrlProp116.xml"/><Relationship Id="rId11" Type="http://schemas.openxmlformats.org/officeDocument/2006/relationships/ctrlProp" Target="../ctrlProps/ctrlProp121.xml"/><Relationship Id="rId24" Type="http://schemas.openxmlformats.org/officeDocument/2006/relationships/ctrlProp" Target="../ctrlProps/ctrlProp134.xml"/><Relationship Id="rId32" Type="http://schemas.openxmlformats.org/officeDocument/2006/relationships/ctrlProp" Target="../ctrlProps/ctrlProp142.xml"/><Relationship Id="rId37" Type="http://schemas.openxmlformats.org/officeDocument/2006/relationships/ctrlProp" Target="../ctrlProps/ctrlProp147.xml"/><Relationship Id="rId40" Type="http://schemas.openxmlformats.org/officeDocument/2006/relationships/ctrlProp" Target="../ctrlProps/ctrlProp150.xml"/><Relationship Id="rId5" Type="http://schemas.openxmlformats.org/officeDocument/2006/relationships/ctrlProp" Target="../ctrlProps/ctrlProp115.xml"/><Relationship Id="rId15" Type="http://schemas.openxmlformats.org/officeDocument/2006/relationships/ctrlProp" Target="../ctrlProps/ctrlProp125.xml"/><Relationship Id="rId23" Type="http://schemas.openxmlformats.org/officeDocument/2006/relationships/ctrlProp" Target="../ctrlProps/ctrlProp133.xml"/><Relationship Id="rId28" Type="http://schemas.openxmlformats.org/officeDocument/2006/relationships/ctrlProp" Target="../ctrlProps/ctrlProp138.xml"/><Relationship Id="rId36" Type="http://schemas.openxmlformats.org/officeDocument/2006/relationships/ctrlProp" Target="../ctrlProps/ctrlProp146.xml"/><Relationship Id="rId10" Type="http://schemas.openxmlformats.org/officeDocument/2006/relationships/ctrlProp" Target="../ctrlProps/ctrlProp120.xml"/><Relationship Id="rId19" Type="http://schemas.openxmlformats.org/officeDocument/2006/relationships/ctrlProp" Target="../ctrlProps/ctrlProp129.xml"/><Relationship Id="rId31" Type="http://schemas.openxmlformats.org/officeDocument/2006/relationships/ctrlProp" Target="../ctrlProps/ctrlProp141.xml"/><Relationship Id="rId4" Type="http://schemas.openxmlformats.org/officeDocument/2006/relationships/ctrlProp" Target="../ctrlProps/ctrlProp114.xml"/><Relationship Id="rId9" Type="http://schemas.openxmlformats.org/officeDocument/2006/relationships/ctrlProp" Target="../ctrlProps/ctrlProp119.xml"/><Relationship Id="rId14" Type="http://schemas.openxmlformats.org/officeDocument/2006/relationships/ctrlProp" Target="../ctrlProps/ctrlProp124.xml"/><Relationship Id="rId22" Type="http://schemas.openxmlformats.org/officeDocument/2006/relationships/ctrlProp" Target="../ctrlProps/ctrlProp132.xml"/><Relationship Id="rId27" Type="http://schemas.openxmlformats.org/officeDocument/2006/relationships/ctrlProp" Target="../ctrlProps/ctrlProp137.xml"/><Relationship Id="rId30" Type="http://schemas.openxmlformats.org/officeDocument/2006/relationships/ctrlProp" Target="../ctrlProps/ctrlProp140.xml"/><Relationship Id="rId35" Type="http://schemas.openxmlformats.org/officeDocument/2006/relationships/ctrlProp" Target="../ctrlProps/ctrlProp145.xml"/><Relationship Id="rId8" Type="http://schemas.openxmlformats.org/officeDocument/2006/relationships/ctrlProp" Target="../ctrlProps/ctrlProp118.xml"/><Relationship Id="rId3" Type="http://schemas.openxmlformats.org/officeDocument/2006/relationships/vmlDrawing" Target="../drawings/vmlDrawing12.vml"/><Relationship Id="rId12" Type="http://schemas.openxmlformats.org/officeDocument/2006/relationships/ctrlProp" Target="../ctrlProps/ctrlProp122.xml"/><Relationship Id="rId17" Type="http://schemas.openxmlformats.org/officeDocument/2006/relationships/ctrlProp" Target="../ctrlProps/ctrlProp127.xml"/><Relationship Id="rId25" Type="http://schemas.openxmlformats.org/officeDocument/2006/relationships/ctrlProp" Target="../ctrlProps/ctrlProp135.xml"/><Relationship Id="rId33" Type="http://schemas.openxmlformats.org/officeDocument/2006/relationships/ctrlProp" Target="../ctrlProps/ctrlProp143.xml"/><Relationship Id="rId38" Type="http://schemas.openxmlformats.org/officeDocument/2006/relationships/ctrlProp" Target="../ctrlProps/ctrlProp148.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55.xml"/><Relationship Id="rId3" Type="http://schemas.openxmlformats.org/officeDocument/2006/relationships/vmlDrawing" Target="../drawings/vmlDrawing13.vml"/><Relationship Id="rId7" Type="http://schemas.openxmlformats.org/officeDocument/2006/relationships/ctrlProp" Target="../ctrlProps/ctrlProp154.xml"/><Relationship Id="rId12" Type="http://schemas.openxmlformats.org/officeDocument/2006/relationships/comments" Target="../comments11.x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trlProp" Target="../ctrlProps/ctrlProp153.xml"/><Relationship Id="rId11" Type="http://schemas.openxmlformats.org/officeDocument/2006/relationships/ctrlProp" Target="../ctrlProps/ctrlProp158.xml"/><Relationship Id="rId5" Type="http://schemas.openxmlformats.org/officeDocument/2006/relationships/ctrlProp" Target="../ctrlProps/ctrlProp152.xml"/><Relationship Id="rId10" Type="http://schemas.openxmlformats.org/officeDocument/2006/relationships/ctrlProp" Target="../ctrlProps/ctrlProp157.xml"/><Relationship Id="rId4" Type="http://schemas.openxmlformats.org/officeDocument/2006/relationships/ctrlProp" Target="../ctrlProps/ctrlProp151.xml"/><Relationship Id="rId9" Type="http://schemas.openxmlformats.org/officeDocument/2006/relationships/ctrlProp" Target="../ctrlProps/ctrlProp156.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63.xml"/><Relationship Id="rId13" Type="http://schemas.openxmlformats.org/officeDocument/2006/relationships/ctrlProp" Target="../ctrlProps/ctrlProp168.xml"/><Relationship Id="rId18" Type="http://schemas.openxmlformats.org/officeDocument/2006/relationships/ctrlProp" Target="../ctrlProps/ctrlProp173.xml"/><Relationship Id="rId3" Type="http://schemas.openxmlformats.org/officeDocument/2006/relationships/vmlDrawing" Target="../drawings/vmlDrawing14.vml"/><Relationship Id="rId7" Type="http://schemas.openxmlformats.org/officeDocument/2006/relationships/ctrlProp" Target="../ctrlProps/ctrlProp162.xml"/><Relationship Id="rId12" Type="http://schemas.openxmlformats.org/officeDocument/2006/relationships/ctrlProp" Target="../ctrlProps/ctrlProp167.xml"/><Relationship Id="rId17" Type="http://schemas.openxmlformats.org/officeDocument/2006/relationships/ctrlProp" Target="../ctrlProps/ctrlProp172.xml"/><Relationship Id="rId2" Type="http://schemas.openxmlformats.org/officeDocument/2006/relationships/drawing" Target="../drawings/drawing14.xml"/><Relationship Id="rId16" Type="http://schemas.openxmlformats.org/officeDocument/2006/relationships/ctrlProp" Target="../ctrlProps/ctrlProp171.xml"/><Relationship Id="rId1" Type="http://schemas.openxmlformats.org/officeDocument/2006/relationships/printerSettings" Target="../printerSettings/printerSettings14.bin"/><Relationship Id="rId6" Type="http://schemas.openxmlformats.org/officeDocument/2006/relationships/ctrlProp" Target="../ctrlProps/ctrlProp161.xml"/><Relationship Id="rId11" Type="http://schemas.openxmlformats.org/officeDocument/2006/relationships/ctrlProp" Target="../ctrlProps/ctrlProp166.xml"/><Relationship Id="rId5" Type="http://schemas.openxmlformats.org/officeDocument/2006/relationships/ctrlProp" Target="../ctrlProps/ctrlProp160.xml"/><Relationship Id="rId15" Type="http://schemas.openxmlformats.org/officeDocument/2006/relationships/ctrlProp" Target="../ctrlProps/ctrlProp170.xml"/><Relationship Id="rId10" Type="http://schemas.openxmlformats.org/officeDocument/2006/relationships/ctrlProp" Target="../ctrlProps/ctrlProp165.xml"/><Relationship Id="rId19" Type="http://schemas.openxmlformats.org/officeDocument/2006/relationships/comments" Target="../comments12.xml"/><Relationship Id="rId4" Type="http://schemas.openxmlformats.org/officeDocument/2006/relationships/ctrlProp" Target="../ctrlProps/ctrlProp159.xml"/><Relationship Id="rId9" Type="http://schemas.openxmlformats.org/officeDocument/2006/relationships/ctrlProp" Target="../ctrlProps/ctrlProp164.xml"/><Relationship Id="rId14" Type="http://schemas.openxmlformats.org/officeDocument/2006/relationships/ctrlProp" Target="../ctrlProps/ctrlProp169.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7.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4.xml"/><Relationship Id="rId13" Type="http://schemas.openxmlformats.org/officeDocument/2006/relationships/ctrlProp" Target="../ctrlProps/ctrlProp19.xml"/><Relationship Id="rId3" Type="http://schemas.openxmlformats.org/officeDocument/2006/relationships/vmlDrawing" Target="../drawings/vmlDrawing4.vml"/><Relationship Id="rId7" Type="http://schemas.openxmlformats.org/officeDocument/2006/relationships/ctrlProp" Target="../ctrlProps/ctrlProp13.xml"/><Relationship Id="rId12" Type="http://schemas.openxmlformats.org/officeDocument/2006/relationships/ctrlProp" Target="../ctrlProps/ctrlProp18.xml"/><Relationship Id="rId17" Type="http://schemas.openxmlformats.org/officeDocument/2006/relationships/ctrlProp" Target="../ctrlProps/ctrlProp23.xml"/><Relationship Id="rId2" Type="http://schemas.openxmlformats.org/officeDocument/2006/relationships/drawing" Target="../drawings/drawing4.xml"/><Relationship Id="rId16" Type="http://schemas.openxmlformats.org/officeDocument/2006/relationships/ctrlProp" Target="../ctrlProps/ctrlProp22.xml"/><Relationship Id="rId1" Type="http://schemas.openxmlformats.org/officeDocument/2006/relationships/printerSettings" Target="../printerSettings/printerSettings4.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5" Type="http://schemas.openxmlformats.org/officeDocument/2006/relationships/ctrlProp" Target="../ctrlProps/ctrlProp2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 Id="rId14" Type="http://schemas.openxmlformats.org/officeDocument/2006/relationships/ctrlProp" Target="../ctrlProps/ctrlProp20.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46.xml"/><Relationship Id="rId21" Type="http://schemas.openxmlformats.org/officeDocument/2006/relationships/ctrlProp" Target="../ctrlProps/ctrlProp41.xml"/><Relationship Id="rId34" Type="http://schemas.openxmlformats.org/officeDocument/2006/relationships/ctrlProp" Target="../ctrlProps/ctrlProp54.xml"/><Relationship Id="rId42" Type="http://schemas.openxmlformats.org/officeDocument/2006/relationships/ctrlProp" Target="../ctrlProps/ctrlProp62.xml"/><Relationship Id="rId47" Type="http://schemas.openxmlformats.org/officeDocument/2006/relationships/ctrlProp" Target="../ctrlProps/ctrlProp67.xml"/><Relationship Id="rId50" Type="http://schemas.openxmlformats.org/officeDocument/2006/relationships/ctrlProp" Target="../ctrlProps/ctrlProp70.xml"/><Relationship Id="rId55" Type="http://schemas.openxmlformats.org/officeDocument/2006/relationships/ctrlProp" Target="../ctrlProps/ctrlProp75.xml"/><Relationship Id="rId63" Type="http://schemas.openxmlformats.org/officeDocument/2006/relationships/ctrlProp" Target="../ctrlProps/ctrlProp83.xml"/><Relationship Id="rId7" Type="http://schemas.openxmlformats.org/officeDocument/2006/relationships/ctrlProp" Target="../ctrlProps/ctrlProp27.xml"/><Relationship Id="rId2" Type="http://schemas.openxmlformats.org/officeDocument/2006/relationships/drawing" Target="../drawings/drawing5.xml"/><Relationship Id="rId16" Type="http://schemas.openxmlformats.org/officeDocument/2006/relationships/ctrlProp" Target="../ctrlProps/ctrlProp36.xml"/><Relationship Id="rId29" Type="http://schemas.openxmlformats.org/officeDocument/2006/relationships/ctrlProp" Target="../ctrlProps/ctrlProp49.xml"/><Relationship Id="rId11" Type="http://schemas.openxmlformats.org/officeDocument/2006/relationships/ctrlProp" Target="../ctrlProps/ctrlProp31.xml"/><Relationship Id="rId24" Type="http://schemas.openxmlformats.org/officeDocument/2006/relationships/ctrlProp" Target="../ctrlProps/ctrlProp44.xml"/><Relationship Id="rId32" Type="http://schemas.openxmlformats.org/officeDocument/2006/relationships/ctrlProp" Target="../ctrlProps/ctrlProp52.xml"/><Relationship Id="rId37" Type="http://schemas.openxmlformats.org/officeDocument/2006/relationships/ctrlProp" Target="../ctrlProps/ctrlProp57.xml"/><Relationship Id="rId40" Type="http://schemas.openxmlformats.org/officeDocument/2006/relationships/ctrlProp" Target="../ctrlProps/ctrlProp60.xml"/><Relationship Id="rId45" Type="http://schemas.openxmlformats.org/officeDocument/2006/relationships/ctrlProp" Target="../ctrlProps/ctrlProp65.xml"/><Relationship Id="rId53" Type="http://schemas.openxmlformats.org/officeDocument/2006/relationships/ctrlProp" Target="../ctrlProps/ctrlProp73.xml"/><Relationship Id="rId58" Type="http://schemas.openxmlformats.org/officeDocument/2006/relationships/ctrlProp" Target="../ctrlProps/ctrlProp78.xml"/><Relationship Id="rId5" Type="http://schemas.openxmlformats.org/officeDocument/2006/relationships/ctrlProp" Target="../ctrlProps/ctrlProp25.xml"/><Relationship Id="rId61" Type="http://schemas.openxmlformats.org/officeDocument/2006/relationships/ctrlProp" Target="../ctrlProps/ctrlProp81.xml"/><Relationship Id="rId19" Type="http://schemas.openxmlformats.org/officeDocument/2006/relationships/ctrlProp" Target="../ctrlProps/ctrlProp39.xml"/><Relationship Id="rId14" Type="http://schemas.openxmlformats.org/officeDocument/2006/relationships/ctrlProp" Target="../ctrlProps/ctrlProp34.xml"/><Relationship Id="rId22" Type="http://schemas.openxmlformats.org/officeDocument/2006/relationships/ctrlProp" Target="../ctrlProps/ctrlProp42.xml"/><Relationship Id="rId27" Type="http://schemas.openxmlformats.org/officeDocument/2006/relationships/ctrlProp" Target="../ctrlProps/ctrlProp47.xml"/><Relationship Id="rId30" Type="http://schemas.openxmlformats.org/officeDocument/2006/relationships/ctrlProp" Target="../ctrlProps/ctrlProp50.xml"/><Relationship Id="rId35" Type="http://schemas.openxmlformats.org/officeDocument/2006/relationships/ctrlProp" Target="../ctrlProps/ctrlProp55.xml"/><Relationship Id="rId43" Type="http://schemas.openxmlformats.org/officeDocument/2006/relationships/ctrlProp" Target="../ctrlProps/ctrlProp63.xml"/><Relationship Id="rId48" Type="http://schemas.openxmlformats.org/officeDocument/2006/relationships/ctrlProp" Target="../ctrlProps/ctrlProp68.xml"/><Relationship Id="rId56" Type="http://schemas.openxmlformats.org/officeDocument/2006/relationships/ctrlProp" Target="../ctrlProps/ctrlProp76.xml"/><Relationship Id="rId64" Type="http://schemas.openxmlformats.org/officeDocument/2006/relationships/ctrlProp" Target="../ctrlProps/ctrlProp84.xml"/><Relationship Id="rId8" Type="http://schemas.openxmlformats.org/officeDocument/2006/relationships/ctrlProp" Target="../ctrlProps/ctrlProp28.xml"/><Relationship Id="rId51" Type="http://schemas.openxmlformats.org/officeDocument/2006/relationships/ctrlProp" Target="../ctrlProps/ctrlProp71.xml"/><Relationship Id="rId3" Type="http://schemas.openxmlformats.org/officeDocument/2006/relationships/vmlDrawing" Target="../drawings/vmlDrawing5.vml"/><Relationship Id="rId12" Type="http://schemas.openxmlformats.org/officeDocument/2006/relationships/ctrlProp" Target="../ctrlProps/ctrlProp32.xml"/><Relationship Id="rId17" Type="http://schemas.openxmlformats.org/officeDocument/2006/relationships/ctrlProp" Target="../ctrlProps/ctrlProp37.xml"/><Relationship Id="rId25" Type="http://schemas.openxmlformats.org/officeDocument/2006/relationships/ctrlProp" Target="../ctrlProps/ctrlProp45.xml"/><Relationship Id="rId33" Type="http://schemas.openxmlformats.org/officeDocument/2006/relationships/ctrlProp" Target="../ctrlProps/ctrlProp53.xml"/><Relationship Id="rId38" Type="http://schemas.openxmlformats.org/officeDocument/2006/relationships/ctrlProp" Target="../ctrlProps/ctrlProp58.xml"/><Relationship Id="rId46" Type="http://schemas.openxmlformats.org/officeDocument/2006/relationships/ctrlProp" Target="../ctrlProps/ctrlProp66.xml"/><Relationship Id="rId59" Type="http://schemas.openxmlformats.org/officeDocument/2006/relationships/ctrlProp" Target="../ctrlProps/ctrlProp79.xml"/><Relationship Id="rId20" Type="http://schemas.openxmlformats.org/officeDocument/2006/relationships/ctrlProp" Target="../ctrlProps/ctrlProp40.xml"/><Relationship Id="rId41" Type="http://schemas.openxmlformats.org/officeDocument/2006/relationships/ctrlProp" Target="../ctrlProps/ctrlProp61.xml"/><Relationship Id="rId54" Type="http://schemas.openxmlformats.org/officeDocument/2006/relationships/ctrlProp" Target="../ctrlProps/ctrlProp74.xml"/><Relationship Id="rId62" Type="http://schemas.openxmlformats.org/officeDocument/2006/relationships/ctrlProp" Target="../ctrlProps/ctrlProp82.xml"/><Relationship Id="rId1" Type="http://schemas.openxmlformats.org/officeDocument/2006/relationships/printerSettings" Target="../printerSettings/printerSettings5.bin"/><Relationship Id="rId6" Type="http://schemas.openxmlformats.org/officeDocument/2006/relationships/ctrlProp" Target="../ctrlProps/ctrlProp26.xml"/><Relationship Id="rId15" Type="http://schemas.openxmlformats.org/officeDocument/2006/relationships/ctrlProp" Target="../ctrlProps/ctrlProp35.xml"/><Relationship Id="rId23" Type="http://schemas.openxmlformats.org/officeDocument/2006/relationships/ctrlProp" Target="../ctrlProps/ctrlProp43.xml"/><Relationship Id="rId28" Type="http://schemas.openxmlformats.org/officeDocument/2006/relationships/ctrlProp" Target="../ctrlProps/ctrlProp48.xml"/><Relationship Id="rId36" Type="http://schemas.openxmlformats.org/officeDocument/2006/relationships/ctrlProp" Target="../ctrlProps/ctrlProp56.xml"/><Relationship Id="rId49" Type="http://schemas.openxmlformats.org/officeDocument/2006/relationships/ctrlProp" Target="../ctrlProps/ctrlProp69.xml"/><Relationship Id="rId57" Type="http://schemas.openxmlformats.org/officeDocument/2006/relationships/ctrlProp" Target="../ctrlProps/ctrlProp77.xml"/><Relationship Id="rId10" Type="http://schemas.openxmlformats.org/officeDocument/2006/relationships/ctrlProp" Target="../ctrlProps/ctrlProp30.xml"/><Relationship Id="rId31" Type="http://schemas.openxmlformats.org/officeDocument/2006/relationships/ctrlProp" Target="../ctrlProps/ctrlProp51.xml"/><Relationship Id="rId44" Type="http://schemas.openxmlformats.org/officeDocument/2006/relationships/ctrlProp" Target="../ctrlProps/ctrlProp64.xml"/><Relationship Id="rId52" Type="http://schemas.openxmlformats.org/officeDocument/2006/relationships/ctrlProp" Target="../ctrlProps/ctrlProp72.xml"/><Relationship Id="rId60" Type="http://schemas.openxmlformats.org/officeDocument/2006/relationships/ctrlProp" Target="../ctrlProps/ctrlProp80.xml"/><Relationship Id="rId65" Type="http://schemas.openxmlformats.org/officeDocument/2006/relationships/comments" Target="../comments3.xml"/><Relationship Id="rId4" Type="http://schemas.openxmlformats.org/officeDocument/2006/relationships/ctrlProp" Target="../ctrlProps/ctrlProp24.xml"/><Relationship Id="rId9" Type="http://schemas.openxmlformats.org/officeDocument/2006/relationships/ctrlProp" Target="../ctrlProps/ctrlProp29.xml"/><Relationship Id="rId13" Type="http://schemas.openxmlformats.org/officeDocument/2006/relationships/ctrlProp" Target="../ctrlProps/ctrlProp33.xml"/><Relationship Id="rId18" Type="http://schemas.openxmlformats.org/officeDocument/2006/relationships/ctrlProp" Target="../ctrlProps/ctrlProp38.xml"/><Relationship Id="rId39" Type="http://schemas.openxmlformats.org/officeDocument/2006/relationships/ctrlProp" Target="../ctrlProps/ctrlProp59.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89.xml"/><Relationship Id="rId3" Type="http://schemas.openxmlformats.org/officeDocument/2006/relationships/vmlDrawing" Target="../drawings/vmlDrawing6.vml"/><Relationship Id="rId7" Type="http://schemas.openxmlformats.org/officeDocument/2006/relationships/ctrlProp" Target="../ctrlProps/ctrlProp88.xml"/><Relationship Id="rId12" Type="http://schemas.openxmlformats.org/officeDocument/2006/relationships/comments" Target="../comments4.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87.xml"/><Relationship Id="rId11" Type="http://schemas.openxmlformats.org/officeDocument/2006/relationships/ctrlProp" Target="../ctrlProps/ctrlProp92.xml"/><Relationship Id="rId5" Type="http://schemas.openxmlformats.org/officeDocument/2006/relationships/ctrlProp" Target="../ctrlProps/ctrlProp86.xml"/><Relationship Id="rId10" Type="http://schemas.openxmlformats.org/officeDocument/2006/relationships/ctrlProp" Target="../ctrlProps/ctrlProp91.xml"/><Relationship Id="rId4" Type="http://schemas.openxmlformats.org/officeDocument/2006/relationships/ctrlProp" Target="../ctrlProps/ctrlProp85.xml"/><Relationship Id="rId9" Type="http://schemas.openxmlformats.org/officeDocument/2006/relationships/ctrlProp" Target="../ctrlProps/ctrlProp90.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7" Type="http://schemas.openxmlformats.org/officeDocument/2006/relationships/comments" Target="../comments6.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95.xml"/><Relationship Id="rId5" Type="http://schemas.openxmlformats.org/officeDocument/2006/relationships/ctrlProp" Target="../ctrlProps/ctrlProp94.xml"/><Relationship Id="rId4" Type="http://schemas.openxmlformats.org/officeDocument/2006/relationships/ctrlProp" Target="../ctrlProps/ctrlProp9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7" Type="http://schemas.openxmlformats.org/officeDocument/2006/relationships/comments" Target="../comments7.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trlProp" Target="../ctrlProps/ctrlProp98.xml"/><Relationship Id="rId5" Type="http://schemas.openxmlformats.org/officeDocument/2006/relationships/ctrlProp" Target="../ctrlProps/ctrlProp97.xml"/><Relationship Id="rId4" Type="http://schemas.openxmlformats.org/officeDocument/2006/relationships/ctrlProp" Target="../ctrlProps/ctrlProp9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161C5-9A7C-49A0-B5E2-68AAC0428B17}">
  <sheetPr>
    <tabColor rgb="FF538DD5"/>
    <pageSetUpPr fitToPage="1"/>
  </sheetPr>
  <dimension ref="A1:AAA50"/>
  <sheetViews>
    <sheetView showGridLines="0" tabSelected="1" zoomScaleNormal="100" zoomScaleSheetLayoutView="100" workbookViewId="0">
      <selection activeCell="T4" sqref="T4"/>
    </sheetView>
  </sheetViews>
  <sheetFormatPr defaultColWidth="9" defaultRowHeight="13.5"/>
  <cols>
    <col min="1" max="1" width="1.375" style="538" customWidth="1"/>
    <col min="2" max="2" width="3.625" style="13" customWidth="1"/>
    <col min="3" max="7" width="3.625" style="538" customWidth="1"/>
    <col min="8" max="8" width="4.25" style="538" customWidth="1"/>
    <col min="9" max="9" width="4.5" style="538" customWidth="1"/>
    <col min="10" max="10" width="6.125" style="538" customWidth="1"/>
    <col min="11" max="11" width="4.25" style="538" customWidth="1"/>
    <col min="12" max="12" width="4.375" style="538" customWidth="1"/>
    <col min="13" max="13" width="3" style="538" customWidth="1"/>
    <col min="14" max="14" width="1.625" style="538" customWidth="1"/>
    <col min="15" max="16" width="4.125" style="538" customWidth="1"/>
    <col min="17" max="17" width="3.625" style="538" customWidth="1"/>
    <col min="18" max="18" width="5.875" style="538" customWidth="1"/>
    <col min="19" max="20" width="3.75" style="538" customWidth="1"/>
    <col min="21" max="24" width="3.625" style="538" customWidth="1"/>
    <col min="25" max="25" width="4" style="538" customWidth="1"/>
    <col min="26" max="26" width="5.625" style="19" customWidth="1"/>
    <col min="27" max="27" width="39.625" style="19" customWidth="1"/>
    <col min="28" max="29" width="9.625" style="240" hidden="1" customWidth="1"/>
    <col min="30" max="30" width="12" style="245" hidden="1" customWidth="1"/>
    <col min="31" max="32" width="9" style="538" customWidth="1"/>
    <col min="33" max="81" width="9" style="538"/>
    <col min="82" max="85" width="9" style="538" customWidth="1"/>
    <col min="86" max="16384" width="9" style="538"/>
  </cols>
  <sheetData>
    <row r="1" spans="2:33">
      <c r="V1" s="545"/>
      <c r="Y1" s="403" t="s">
        <v>482</v>
      </c>
    </row>
    <row r="2" spans="2:33">
      <c r="Q2" s="989" t="str">
        <f>IF(Q11="","",Q11)</f>
        <v/>
      </c>
      <c r="R2" s="989"/>
      <c r="S2" s="989"/>
      <c r="T2" s="989"/>
      <c r="U2" s="989"/>
      <c r="V2" s="989"/>
      <c r="W2" s="989"/>
      <c r="X2" s="989"/>
      <c r="Y2" s="989"/>
    </row>
    <row r="3" spans="2:33" ht="23.25" customHeight="1">
      <c r="B3" s="14" t="s">
        <v>480</v>
      </c>
    </row>
    <row r="4" spans="2:33" s="537" customFormat="1" ht="23.25" customHeight="1">
      <c r="B4" s="15"/>
      <c r="G4" s="542"/>
      <c r="H4" s="990"/>
      <c r="I4" s="981"/>
      <c r="J4" s="981"/>
      <c r="R4" s="990" t="s">
        <v>1</v>
      </c>
      <c r="S4" s="981"/>
      <c r="T4" s="544"/>
      <c r="U4" s="537" t="s">
        <v>2</v>
      </c>
      <c r="V4" s="544"/>
      <c r="W4" s="537" t="s">
        <v>3</v>
      </c>
      <c r="X4" s="544"/>
      <c r="Y4" s="537" t="s">
        <v>4</v>
      </c>
      <c r="Z4" s="21"/>
      <c r="AA4" s="21"/>
      <c r="AB4" s="242"/>
      <c r="AC4" s="242"/>
      <c r="AD4" s="466"/>
    </row>
    <row r="5" spans="2:33" ht="23.25" customHeight="1">
      <c r="B5" s="14" t="s">
        <v>367</v>
      </c>
    </row>
    <row r="6" spans="2:33" ht="23.25" customHeight="1">
      <c r="B6" s="986" t="s">
        <v>0</v>
      </c>
      <c r="C6" s="986"/>
      <c r="D6" s="986"/>
      <c r="E6" s="972"/>
      <c r="F6" s="974"/>
      <c r="G6" s="974"/>
      <c r="H6" s="974"/>
      <c r="I6" s="974"/>
      <c r="AB6" s="243"/>
      <c r="AC6" s="243"/>
      <c r="AD6" s="467"/>
      <c r="AE6" s="226"/>
      <c r="AF6" s="539"/>
      <c r="AG6" s="539"/>
    </row>
    <row r="7" spans="2:33" ht="37.5" customHeight="1">
      <c r="B7" s="541"/>
      <c r="C7" s="541"/>
      <c r="D7" s="541"/>
      <c r="E7" s="536"/>
      <c r="K7" s="991" t="s">
        <v>35</v>
      </c>
      <c r="L7" s="992"/>
      <c r="M7" s="992"/>
      <c r="N7" s="992"/>
      <c r="O7" s="992"/>
      <c r="P7" s="992"/>
      <c r="Q7" s="984"/>
      <c r="R7" s="984"/>
      <c r="S7" s="984"/>
      <c r="T7" s="984"/>
      <c r="U7" s="984"/>
      <c r="V7" s="984"/>
      <c r="W7" s="984"/>
      <c r="X7" s="984"/>
      <c r="Y7" s="984"/>
      <c r="AA7" s="21"/>
      <c r="AB7" s="243"/>
      <c r="AC7" s="243"/>
      <c r="AD7" s="467"/>
      <c r="AE7" s="539"/>
      <c r="AF7" s="539"/>
      <c r="AG7" s="539"/>
    </row>
    <row r="8" spans="2:33" s="539" customFormat="1" ht="23.25" customHeight="1">
      <c r="B8" s="14"/>
      <c r="K8" s="981" t="s">
        <v>5</v>
      </c>
      <c r="L8" s="981"/>
      <c r="M8" s="981"/>
      <c r="N8" s="981"/>
      <c r="O8" s="981"/>
      <c r="P8" s="981"/>
      <c r="Q8" s="539" t="s">
        <v>7</v>
      </c>
      <c r="R8" s="982"/>
      <c r="S8" s="982"/>
      <c r="T8" s="982"/>
      <c r="U8" s="982"/>
      <c r="V8" s="982"/>
      <c r="Z8" s="20"/>
      <c r="AA8" s="22"/>
      <c r="AB8" s="264"/>
      <c r="AC8" s="264"/>
      <c r="AD8" s="468"/>
      <c r="AE8" s="395"/>
      <c r="AF8" s="395"/>
      <c r="AG8" s="395"/>
    </row>
    <row r="9" spans="2:33" s="539" customFormat="1" ht="23.25" customHeight="1">
      <c r="B9" s="14"/>
      <c r="C9" s="77"/>
      <c r="K9" s="983" t="s">
        <v>368</v>
      </c>
      <c r="L9" s="983"/>
      <c r="M9" s="983"/>
      <c r="N9" s="983"/>
      <c r="O9" s="540"/>
      <c r="P9" s="543"/>
      <c r="Q9" s="984"/>
      <c r="R9" s="984"/>
      <c r="S9" s="984"/>
      <c r="T9" s="984"/>
      <c r="U9" s="984"/>
      <c r="V9" s="984"/>
      <c r="W9" s="984"/>
      <c r="X9" s="984"/>
      <c r="Y9" s="984"/>
      <c r="Z9" s="20"/>
      <c r="AA9" s="22"/>
      <c r="AB9" s="264"/>
      <c r="AC9" s="264"/>
      <c r="AD9" s="468"/>
      <c r="AE9" s="395"/>
      <c r="AF9" s="395"/>
      <c r="AG9" s="395"/>
    </row>
    <row r="10" spans="2:33" s="539" customFormat="1" ht="23.25" customHeight="1">
      <c r="B10" s="14"/>
      <c r="K10" s="983"/>
      <c r="L10" s="983"/>
      <c r="M10" s="983"/>
      <c r="N10" s="983"/>
      <c r="O10" s="540"/>
      <c r="P10" s="543"/>
      <c r="Q10" s="984"/>
      <c r="R10" s="984"/>
      <c r="S10" s="984"/>
      <c r="T10" s="984"/>
      <c r="U10" s="984"/>
      <c r="V10" s="984"/>
      <c r="W10" s="984"/>
      <c r="X10" s="984"/>
      <c r="Y10" s="984"/>
      <c r="Z10" s="20"/>
      <c r="AA10" s="20"/>
      <c r="AB10" s="243"/>
      <c r="AC10" s="243"/>
      <c r="AD10" s="467"/>
    </row>
    <row r="11" spans="2:33" s="539" customFormat="1" ht="36" customHeight="1">
      <c r="B11" s="14"/>
      <c r="K11" s="981" t="s">
        <v>6</v>
      </c>
      <c r="L11" s="981"/>
      <c r="M11" s="981"/>
      <c r="N11" s="981"/>
      <c r="O11" s="981"/>
      <c r="P11" s="981"/>
      <c r="Q11" s="985"/>
      <c r="R11" s="985"/>
      <c r="S11" s="985"/>
      <c r="T11" s="985"/>
      <c r="U11" s="985"/>
      <c r="V11" s="985"/>
      <c r="W11" s="985"/>
      <c r="X11" s="985"/>
      <c r="Y11" s="985"/>
      <c r="Z11" s="20"/>
      <c r="AA11" s="20"/>
      <c r="AB11" s="243"/>
      <c r="AC11" s="243"/>
      <c r="AD11" s="467"/>
    </row>
    <row r="12" spans="2:33" s="539" customFormat="1" ht="23.25" customHeight="1">
      <c r="B12" s="14"/>
      <c r="K12" s="986" t="s">
        <v>36</v>
      </c>
      <c r="L12" s="986"/>
      <c r="M12" s="986"/>
      <c r="N12" s="986"/>
      <c r="O12" s="986"/>
      <c r="P12" s="986"/>
      <c r="Q12" s="982"/>
      <c r="R12" s="982"/>
      <c r="S12" s="982"/>
      <c r="T12" s="982"/>
      <c r="U12" s="982"/>
      <c r="V12" s="982"/>
      <c r="W12" s="982"/>
      <c r="X12" s="982"/>
      <c r="Y12" s="982"/>
      <c r="Z12" s="20"/>
      <c r="AA12" s="20"/>
      <c r="AB12" s="243"/>
      <c r="AC12" s="243"/>
      <c r="AD12" s="467"/>
    </row>
    <row r="13" spans="2:33" s="539" customFormat="1" ht="27.75" customHeight="1">
      <c r="B13" s="14"/>
      <c r="K13" s="986" t="s">
        <v>141</v>
      </c>
      <c r="L13" s="986"/>
      <c r="M13" s="986"/>
      <c r="N13" s="986"/>
      <c r="O13" s="986"/>
      <c r="P13" s="986"/>
      <c r="Q13" s="987"/>
      <c r="R13" s="987"/>
      <c r="S13" s="987"/>
      <c r="T13" s="987"/>
      <c r="U13" s="987"/>
      <c r="V13" s="987"/>
      <c r="W13" s="987"/>
      <c r="X13" s="987"/>
      <c r="Y13" s="987"/>
      <c r="Z13" s="20"/>
      <c r="AA13" s="20"/>
      <c r="AB13" s="243"/>
      <c r="AC13" s="243"/>
      <c r="AD13" s="467"/>
    </row>
    <row r="14" spans="2:33" s="539" customFormat="1" ht="15" customHeight="1">
      <c r="B14" s="14"/>
      <c r="Z14" s="20"/>
      <c r="AA14" s="20"/>
      <c r="AB14" s="243"/>
      <c r="AC14" s="243"/>
      <c r="AD14" s="467"/>
    </row>
    <row r="15" spans="2:33" s="539" customFormat="1" ht="23.25" customHeight="1">
      <c r="B15" s="988" t="s">
        <v>483</v>
      </c>
      <c r="C15" s="981"/>
      <c r="D15" s="981"/>
      <c r="E15" s="981"/>
      <c r="F15" s="981"/>
      <c r="G15" s="981"/>
      <c r="H15" s="981"/>
      <c r="I15" s="981"/>
      <c r="J15" s="981"/>
      <c r="K15" s="981"/>
      <c r="L15" s="981"/>
      <c r="M15" s="981"/>
      <c r="N15" s="981"/>
      <c r="O15" s="981"/>
      <c r="P15" s="981"/>
      <c r="Q15" s="981"/>
      <c r="R15" s="981"/>
      <c r="S15" s="981"/>
      <c r="T15" s="981"/>
      <c r="U15" s="981"/>
      <c r="V15" s="981"/>
      <c r="W15" s="981"/>
      <c r="X15" s="981"/>
      <c r="Y15" s="981"/>
      <c r="Z15" s="20"/>
      <c r="AA15" s="20"/>
      <c r="AB15" s="243"/>
      <c r="AC15" s="243"/>
      <c r="AD15" s="467"/>
    </row>
    <row r="16" spans="2:33" ht="23.25" customHeight="1">
      <c r="C16" s="972" t="s">
        <v>481</v>
      </c>
      <c r="D16" s="972"/>
      <c r="E16" s="972"/>
      <c r="F16" s="972"/>
      <c r="G16" s="972"/>
      <c r="H16" s="972"/>
      <c r="I16" s="972"/>
      <c r="J16" s="972"/>
      <c r="K16" s="972"/>
      <c r="L16" s="972"/>
      <c r="M16" s="972"/>
      <c r="N16" s="972"/>
      <c r="O16" s="972"/>
      <c r="P16" s="972"/>
      <c r="Q16" s="972"/>
      <c r="R16" s="972"/>
      <c r="S16" s="972"/>
      <c r="T16" s="972"/>
      <c r="U16" s="972"/>
      <c r="V16" s="972"/>
      <c r="W16" s="972"/>
      <c r="X16" s="972"/>
    </row>
    <row r="17" spans="2:30" ht="23.25" customHeight="1">
      <c r="C17" s="972" t="s">
        <v>546</v>
      </c>
      <c r="D17" s="972"/>
      <c r="E17" s="972"/>
      <c r="F17" s="972"/>
      <c r="G17" s="972"/>
      <c r="H17" s="972"/>
      <c r="I17" s="972"/>
      <c r="J17" s="972"/>
      <c r="K17" s="972"/>
      <c r="L17" s="972"/>
      <c r="M17" s="972"/>
      <c r="N17" s="972"/>
      <c r="O17" s="972"/>
      <c r="P17" s="972"/>
      <c r="Q17" s="972"/>
      <c r="R17" s="972"/>
      <c r="S17" s="972"/>
      <c r="T17" s="972"/>
      <c r="U17" s="972"/>
      <c r="V17" s="972"/>
    </row>
    <row r="18" spans="2:30" ht="23.25" customHeight="1"/>
    <row r="19" spans="2:30" ht="23.25" customHeight="1">
      <c r="B19" s="973" t="s">
        <v>8</v>
      </c>
      <c r="C19" s="974"/>
      <c r="D19" s="974"/>
      <c r="E19" s="974"/>
      <c r="F19" s="974"/>
      <c r="G19" s="974"/>
      <c r="H19" s="974"/>
      <c r="I19" s="974"/>
      <c r="J19" s="974"/>
      <c r="K19" s="974"/>
      <c r="L19" s="974"/>
      <c r="M19" s="974"/>
      <c r="N19" s="974"/>
      <c r="O19" s="974"/>
      <c r="P19" s="974"/>
      <c r="Q19" s="974"/>
      <c r="R19" s="974"/>
      <c r="S19" s="974"/>
      <c r="T19" s="974"/>
      <c r="U19" s="974"/>
      <c r="V19" s="974"/>
      <c r="W19" s="974"/>
      <c r="X19" s="974"/>
      <c r="Y19" s="974"/>
    </row>
    <row r="20" spans="2:30" ht="23.25" customHeight="1">
      <c r="B20" s="15"/>
    </row>
    <row r="21" spans="2:30" ht="23.25" customHeight="1">
      <c r="B21" s="369" t="s">
        <v>28</v>
      </c>
      <c r="C21" s="975" t="s">
        <v>9</v>
      </c>
      <c r="D21" s="975"/>
      <c r="E21" s="975"/>
      <c r="F21" s="975"/>
      <c r="G21" s="975"/>
      <c r="H21" s="975"/>
    </row>
    <row r="22" spans="2:30" ht="27" customHeight="1">
      <c r="C22" s="30" t="s">
        <v>140</v>
      </c>
      <c r="D22" s="976" t="str">
        <f>IF(SUM(N22,S22)=0,"",SUM(N22,S22))</f>
        <v/>
      </c>
      <c r="E22" s="977"/>
      <c r="F22" s="977"/>
      <c r="G22" s="977"/>
      <c r="H22" s="30" t="s">
        <v>138</v>
      </c>
      <c r="I22" s="419"/>
      <c r="J22" s="978" t="s">
        <v>387</v>
      </c>
      <c r="K22" s="978"/>
      <c r="L22" s="978"/>
      <c r="M22" s="978"/>
      <c r="N22" s="979"/>
      <c r="O22" s="979"/>
      <c r="P22" s="979"/>
      <c r="Q22" s="266" t="s">
        <v>144</v>
      </c>
      <c r="R22" s="546" t="s">
        <v>139</v>
      </c>
      <c r="S22" s="980">
        <f>IFERROR(VLOOKUP(AC26,介護加算Ｒ８,3,FALSE),0)</f>
        <v>0</v>
      </c>
      <c r="T22" s="980"/>
      <c r="U22" s="266" t="s">
        <v>143</v>
      </c>
      <c r="Z22" s="23"/>
      <c r="AA22" s="24"/>
      <c r="AB22" s="247"/>
      <c r="AC22" s="247" t="str">
        <f>AC26</f>
        <v/>
      </c>
    </row>
    <row r="23" spans="2:30" s="19" customFormat="1" ht="29.25" customHeight="1">
      <c r="B23" s="457"/>
      <c r="D23" s="458"/>
      <c r="E23" s="459"/>
      <c r="F23" s="459"/>
      <c r="G23" s="459"/>
      <c r="I23" s="460"/>
      <c r="J23" s="461"/>
      <c r="K23" s="461"/>
      <c r="L23" s="462"/>
      <c r="M23" s="462"/>
      <c r="N23" s="463"/>
      <c r="O23" s="463"/>
      <c r="P23" s="463"/>
      <c r="Q23" s="464"/>
      <c r="R23" s="465"/>
      <c r="S23" s="463"/>
      <c r="T23" s="463"/>
      <c r="U23" s="464"/>
      <c r="Z23" s="23"/>
      <c r="AA23" s="24"/>
      <c r="AB23" s="246"/>
      <c r="AC23" s="246"/>
      <c r="AD23" s="245"/>
    </row>
    <row r="24" spans="2:30" ht="18" customHeight="1">
      <c r="C24" s="13"/>
      <c r="D24" s="30" t="s">
        <v>145</v>
      </c>
      <c r="E24" s="30"/>
      <c r="F24" s="30"/>
      <c r="G24" s="30"/>
      <c r="H24" s="30"/>
      <c r="I24" s="30"/>
      <c r="J24" s="420"/>
      <c r="K24" s="752"/>
      <c r="L24" s="30" t="s">
        <v>136</v>
      </c>
      <c r="M24" s="752"/>
      <c r="N24" s="30" t="s">
        <v>137</v>
      </c>
      <c r="O24" s="422"/>
      <c r="P24" s="30" t="s">
        <v>386</v>
      </c>
      <c r="Q24" s="30"/>
      <c r="R24" s="30"/>
      <c r="S24" s="30"/>
      <c r="T24" s="30"/>
      <c r="U24" s="30"/>
      <c r="V24" s="30"/>
      <c r="Z24" s="23"/>
      <c r="AA24" s="246"/>
      <c r="AB24" s="247" t="b">
        <v>0</v>
      </c>
      <c r="AC24" s="247" t="b">
        <v>0</v>
      </c>
    </row>
    <row r="25" spans="2:30" ht="4.5" customHeight="1">
      <c r="C25" s="13"/>
      <c r="O25" s="545"/>
      <c r="P25" s="545"/>
      <c r="Z25" s="23"/>
      <c r="AA25" s="246"/>
      <c r="AB25" s="247"/>
      <c r="AC25" s="247"/>
    </row>
    <row r="26" spans="2:30" ht="6.75" customHeight="1">
      <c r="C26" s="13"/>
      <c r="Z26" s="23"/>
      <c r="AA26" s="245"/>
      <c r="AB26" s="547" t="s">
        <v>318</v>
      </c>
      <c r="AC26" s="547" t="str">
        <f>IF(AC31=1,IF(OR(AC27=1,AC28=1),11,12),IF(AC31=2,IF(AC29+AC30=2,22,21),IF(AC31=3,31,IF(AC31=4,41,""))))</f>
        <v/>
      </c>
    </row>
    <row r="27" spans="2:30" ht="18" customHeight="1">
      <c r="C27" s="13"/>
      <c r="E27" s="542"/>
      <c r="F27" s="151" t="s">
        <v>336</v>
      </c>
      <c r="L27" s="421"/>
      <c r="P27" s="542"/>
      <c r="Q27" s="536"/>
      <c r="Z27" s="23"/>
      <c r="AA27" s="246"/>
      <c r="AB27" s="247" t="b">
        <v>0</v>
      </c>
      <c r="AC27" s="247">
        <f>IF(AB27=TRUE,1,0)</f>
        <v>0</v>
      </c>
    </row>
    <row r="28" spans="2:30" ht="18.75" customHeight="1">
      <c r="C28" s="13"/>
      <c r="D28" s="16"/>
      <c r="F28" s="151" t="s">
        <v>337</v>
      </c>
      <c r="L28" s="542"/>
      <c r="Z28" s="23"/>
      <c r="AA28" s="246"/>
      <c r="AB28" s="247" t="b">
        <v>0</v>
      </c>
      <c r="AC28" s="247">
        <f>IF(AB28=TRUE,1,0)</f>
        <v>0</v>
      </c>
    </row>
    <row r="29" spans="2:30" ht="18" customHeight="1">
      <c r="C29" s="13"/>
      <c r="E29" s="542"/>
      <c r="F29" s="151" t="s">
        <v>543</v>
      </c>
      <c r="L29" s="421"/>
      <c r="P29" s="542"/>
      <c r="Q29" s="536"/>
      <c r="Z29" s="23"/>
      <c r="AA29" s="246"/>
      <c r="AB29" s="548" t="b">
        <v>0</v>
      </c>
      <c r="AC29" s="548">
        <f>IF(AB29=TRUE,1,0)</f>
        <v>0</v>
      </c>
    </row>
    <row r="30" spans="2:30" ht="18.75" customHeight="1">
      <c r="C30" s="13"/>
      <c r="D30" s="16"/>
      <c r="F30" s="151" t="s">
        <v>544</v>
      </c>
      <c r="L30" s="542"/>
      <c r="Z30" s="23"/>
      <c r="AA30" s="246"/>
      <c r="AB30" s="548" t="b">
        <v>0</v>
      </c>
      <c r="AC30" s="548">
        <f>IF(AB30=TRUE,1,0)</f>
        <v>0</v>
      </c>
    </row>
    <row r="31" spans="2:30" ht="14.25" customHeight="1">
      <c r="C31" s="13"/>
      <c r="D31" s="16"/>
      <c r="F31" s="151"/>
      <c r="L31" s="542"/>
      <c r="Z31" s="23"/>
      <c r="AA31" s="246"/>
      <c r="AB31" s="548" t="s">
        <v>484</v>
      </c>
      <c r="AC31" s="548">
        <f>SUM(AC27:AC30)</f>
        <v>0</v>
      </c>
    </row>
    <row r="32" spans="2:30" ht="22.5" customHeight="1">
      <c r="B32" s="370" t="s">
        <v>29</v>
      </c>
      <c r="C32" s="966" t="s">
        <v>10</v>
      </c>
      <c r="D32" s="966"/>
      <c r="E32" s="966"/>
      <c r="F32" s="966"/>
      <c r="G32" s="967"/>
      <c r="H32" s="967"/>
      <c r="AC32" s="247"/>
    </row>
    <row r="33" spans="1:703" ht="35.25" customHeight="1">
      <c r="C33" s="968" t="s">
        <v>11</v>
      </c>
      <c r="D33" s="969"/>
      <c r="E33" s="969"/>
      <c r="F33" s="969"/>
      <c r="G33" s="970"/>
      <c r="H33" s="970"/>
      <c r="I33" s="961"/>
      <c r="J33" s="962"/>
      <c r="K33" s="962"/>
      <c r="L33" s="962"/>
      <c r="M33" s="962"/>
      <c r="N33" s="962"/>
      <c r="O33" s="962"/>
      <c r="P33" s="962"/>
      <c r="Q33" s="962"/>
      <c r="R33" s="962"/>
      <c r="S33" s="963" t="s">
        <v>542</v>
      </c>
      <c r="T33" s="964"/>
      <c r="U33" s="964"/>
      <c r="V33" s="964"/>
      <c r="W33" s="964"/>
      <c r="X33" s="964"/>
      <c r="Y33" s="965"/>
      <c r="AC33" s="247"/>
      <c r="AAA33" s="538" t="b">
        <v>0</v>
      </c>
    </row>
    <row r="34" spans="1:703" ht="23.25" customHeight="1">
      <c r="C34" s="969" t="s">
        <v>12</v>
      </c>
      <c r="D34" s="969"/>
      <c r="E34" s="969"/>
      <c r="F34" s="969"/>
      <c r="G34" s="970"/>
      <c r="H34" s="970"/>
      <c r="I34" s="932" t="str">
        <f>IF(SUM(Q34,V34)=0,"",SUM(Q34,V34))</f>
        <v/>
      </c>
      <c r="J34" s="971"/>
      <c r="K34" s="971"/>
      <c r="L34" s="535" t="s">
        <v>13</v>
      </c>
      <c r="M34" s="959" t="s">
        <v>14</v>
      </c>
      <c r="N34" s="959"/>
      <c r="O34" s="959"/>
      <c r="P34" s="959"/>
      <c r="Q34" s="958"/>
      <c r="R34" s="958"/>
      <c r="S34" s="535" t="s">
        <v>13</v>
      </c>
      <c r="T34" s="959" t="s">
        <v>15</v>
      </c>
      <c r="U34" s="959"/>
      <c r="V34" s="958"/>
      <c r="W34" s="958"/>
      <c r="X34" s="959" t="s">
        <v>16</v>
      </c>
      <c r="Y34" s="960"/>
      <c r="Z34" s="25" t="str">
        <f>IF(I34="","",IF(I34&gt;300,"※従業員数が３０1人以上です。常時雇用する従業員が３０１人以上は要件対象外です。",""))</f>
        <v/>
      </c>
      <c r="AE34" s="395"/>
    </row>
    <row r="35" spans="1:703" s="19" customFormat="1" ht="23.25" customHeight="1">
      <c r="A35" s="538"/>
      <c r="B35" s="13"/>
      <c r="C35" s="923" t="s">
        <v>311</v>
      </c>
      <c r="D35" s="924"/>
      <c r="E35" s="924"/>
      <c r="F35" s="924"/>
      <c r="G35" s="924"/>
      <c r="H35" s="925"/>
      <c r="I35" s="932" t="s">
        <v>25</v>
      </c>
      <c r="J35" s="933"/>
      <c r="K35" s="934"/>
      <c r="L35" s="935"/>
      <c r="M35" s="935"/>
      <c r="N35" s="935"/>
      <c r="O35" s="935"/>
      <c r="P35" s="935"/>
      <c r="Q35" s="935"/>
      <c r="R35" s="935"/>
      <c r="S35" s="935"/>
      <c r="T35" s="935"/>
      <c r="U35" s="935"/>
      <c r="V35" s="935"/>
      <c r="W35" s="935"/>
      <c r="X35" s="935"/>
      <c r="Y35" s="936"/>
      <c r="Z35" s="26"/>
      <c r="AB35" s="240"/>
      <c r="AC35" s="240"/>
      <c r="AD35" s="245"/>
      <c r="AE35" s="538"/>
      <c r="AF35" s="538"/>
      <c r="AG35" s="538"/>
      <c r="AH35" s="538"/>
      <c r="AI35" s="538"/>
      <c r="AJ35" s="538"/>
      <c r="AK35" s="538"/>
      <c r="AL35" s="538"/>
      <c r="AM35" s="538"/>
      <c r="AN35" s="538"/>
      <c r="AO35" s="538"/>
      <c r="AP35" s="538"/>
      <c r="AQ35" s="538"/>
      <c r="AR35" s="538"/>
      <c r="AS35" s="538"/>
      <c r="AT35" s="538"/>
      <c r="AU35" s="538"/>
      <c r="AV35" s="538"/>
      <c r="AW35" s="538"/>
      <c r="AX35" s="538"/>
      <c r="AY35" s="538"/>
      <c r="AZ35" s="538"/>
      <c r="BA35" s="538"/>
      <c r="BB35" s="538"/>
      <c r="BC35" s="538"/>
      <c r="BD35" s="538"/>
      <c r="BE35" s="538"/>
      <c r="BF35" s="538"/>
      <c r="BG35" s="538"/>
      <c r="BH35" s="538"/>
      <c r="BI35" s="538"/>
      <c r="BJ35" s="538"/>
      <c r="BK35" s="538"/>
      <c r="BL35" s="538"/>
      <c r="BM35" s="538"/>
      <c r="BN35" s="538"/>
      <c r="BO35" s="538"/>
      <c r="BP35" s="538"/>
      <c r="BQ35" s="538"/>
      <c r="BR35" s="538"/>
      <c r="BS35" s="538"/>
      <c r="BT35" s="538"/>
      <c r="BU35" s="538"/>
      <c r="BV35" s="538"/>
      <c r="BW35" s="538"/>
      <c r="BX35" s="538"/>
      <c r="BY35" s="538"/>
      <c r="BZ35" s="538"/>
      <c r="CA35" s="538"/>
      <c r="CB35" s="538"/>
      <c r="CC35" s="538"/>
      <c r="CD35" s="538"/>
      <c r="CE35" s="538"/>
      <c r="CF35" s="538"/>
      <c r="CG35" s="538"/>
      <c r="CH35" s="538"/>
      <c r="CI35" s="538"/>
      <c r="CJ35" s="538"/>
      <c r="CK35" s="538"/>
      <c r="CL35" s="538"/>
      <c r="CM35" s="538"/>
      <c r="CN35" s="538"/>
      <c r="CO35" s="538"/>
      <c r="CP35" s="538"/>
      <c r="CQ35" s="538"/>
      <c r="CR35" s="538"/>
      <c r="CS35" s="538"/>
      <c r="CT35" s="538"/>
      <c r="CU35" s="538"/>
      <c r="CV35" s="538"/>
      <c r="CW35" s="538"/>
      <c r="CX35" s="538"/>
      <c r="CY35" s="538"/>
      <c r="CZ35" s="538"/>
      <c r="DA35" s="538"/>
      <c r="DB35" s="538"/>
      <c r="DC35" s="538"/>
      <c r="DD35" s="538"/>
      <c r="DE35" s="538"/>
      <c r="DF35" s="538"/>
      <c r="DG35" s="538"/>
      <c r="DH35" s="538"/>
      <c r="DI35" s="538"/>
      <c r="DJ35" s="538"/>
      <c r="DK35" s="538"/>
      <c r="DL35" s="538"/>
      <c r="DM35" s="538"/>
      <c r="DN35" s="538"/>
      <c r="DO35" s="538"/>
      <c r="DP35" s="538"/>
      <c r="DQ35" s="538"/>
      <c r="DR35" s="538"/>
      <c r="DS35" s="538"/>
      <c r="DT35" s="538"/>
      <c r="DU35" s="538"/>
      <c r="DV35" s="538"/>
      <c r="DW35" s="538"/>
      <c r="DX35" s="538"/>
      <c r="DY35" s="538"/>
      <c r="DZ35" s="538"/>
      <c r="EA35" s="538"/>
      <c r="EB35" s="538"/>
      <c r="EC35" s="538"/>
      <c r="ED35" s="538"/>
      <c r="EE35" s="538"/>
      <c r="EF35" s="538"/>
      <c r="EG35" s="538"/>
      <c r="EH35" s="538"/>
      <c r="EI35" s="538"/>
      <c r="EJ35" s="538"/>
      <c r="EK35" s="538"/>
      <c r="EL35" s="538"/>
      <c r="EM35" s="538"/>
      <c r="EN35" s="538"/>
      <c r="EO35" s="538"/>
      <c r="EP35" s="538"/>
      <c r="EQ35" s="538"/>
      <c r="ER35" s="538"/>
      <c r="ES35" s="538"/>
      <c r="ET35" s="538"/>
      <c r="EU35" s="538"/>
      <c r="EV35" s="538"/>
      <c r="EW35" s="538"/>
      <c r="EX35" s="538"/>
      <c r="EY35" s="538"/>
      <c r="EZ35" s="538"/>
      <c r="FA35" s="538"/>
      <c r="FB35" s="538"/>
      <c r="FC35" s="538"/>
      <c r="FD35" s="538"/>
      <c r="FE35" s="538"/>
      <c r="FF35" s="538"/>
      <c r="FG35" s="538"/>
      <c r="FH35" s="538"/>
      <c r="FI35" s="538"/>
      <c r="FJ35" s="538"/>
      <c r="FK35" s="538"/>
      <c r="FL35" s="538"/>
      <c r="FM35" s="538"/>
      <c r="FN35" s="538"/>
      <c r="FO35" s="538"/>
      <c r="FP35" s="538"/>
      <c r="FQ35" s="538"/>
      <c r="FR35" s="538"/>
      <c r="FS35" s="538"/>
      <c r="FT35" s="538"/>
      <c r="FU35" s="538"/>
      <c r="FV35" s="538"/>
      <c r="FW35" s="538"/>
      <c r="FX35" s="538"/>
      <c r="FY35" s="538"/>
      <c r="FZ35" s="538"/>
      <c r="GA35" s="538"/>
      <c r="GB35" s="538"/>
      <c r="GC35" s="538"/>
      <c r="GD35" s="538"/>
      <c r="GE35" s="538"/>
      <c r="GF35" s="538"/>
      <c r="GG35" s="538"/>
      <c r="GH35" s="538"/>
      <c r="GI35" s="538"/>
      <c r="GJ35" s="538"/>
      <c r="GK35" s="538"/>
      <c r="GL35" s="538"/>
      <c r="GM35" s="538"/>
      <c r="GN35" s="538"/>
      <c r="GO35" s="538"/>
      <c r="GP35" s="538"/>
      <c r="GQ35" s="538"/>
      <c r="GR35" s="538"/>
      <c r="GS35" s="538"/>
      <c r="GT35" s="538"/>
      <c r="GU35" s="538"/>
      <c r="GV35" s="538"/>
      <c r="GW35" s="538"/>
      <c r="GX35" s="538"/>
      <c r="GY35" s="538"/>
      <c r="GZ35" s="538"/>
      <c r="HA35" s="538"/>
      <c r="HB35" s="538"/>
      <c r="HC35" s="538"/>
      <c r="HD35" s="538"/>
      <c r="HE35" s="538"/>
      <c r="HF35" s="538"/>
      <c r="HG35" s="538"/>
      <c r="HH35" s="538"/>
      <c r="HI35" s="538"/>
      <c r="HJ35" s="538"/>
      <c r="HK35" s="538"/>
      <c r="HL35" s="538"/>
      <c r="HM35" s="538"/>
      <c r="HN35" s="538"/>
      <c r="HO35" s="538"/>
      <c r="HP35" s="538"/>
      <c r="HQ35" s="538"/>
      <c r="HR35" s="538"/>
      <c r="HS35" s="538"/>
      <c r="HT35" s="538"/>
      <c r="HU35" s="538"/>
      <c r="HV35" s="538"/>
      <c r="HW35" s="538"/>
      <c r="HX35" s="538"/>
      <c r="HY35" s="538"/>
      <c r="HZ35" s="538"/>
      <c r="IA35" s="538"/>
      <c r="IB35" s="538"/>
      <c r="IC35" s="538"/>
      <c r="ID35" s="538"/>
      <c r="IE35" s="538"/>
      <c r="IF35" s="538"/>
      <c r="IG35" s="538"/>
      <c r="IH35" s="538"/>
      <c r="II35" s="538"/>
      <c r="IJ35" s="538"/>
      <c r="IK35" s="538"/>
      <c r="IL35" s="538"/>
      <c r="IM35" s="538"/>
      <c r="IN35" s="538"/>
      <c r="IO35" s="538"/>
      <c r="IP35" s="538"/>
      <c r="IQ35" s="538"/>
      <c r="IR35" s="538"/>
      <c r="IS35" s="538"/>
      <c r="IT35" s="538"/>
      <c r="IU35" s="538"/>
      <c r="IV35" s="538"/>
      <c r="IW35" s="538"/>
      <c r="IX35" s="538"/>
      <c r="IY35" s="538"/>
      <c r="IZ35" s="538"/>
      <c r="JA35" s="538"/>
      <c r="JB35" s="538"/>
      <c r="JC35" s="538"/>
      <c r="JD35" s="538"/>
      <c r="JE35" s="538"/>
      <c r="JF35" s="538"/>
      <c r="JG35" s="538"/>
      <c r="JH35" s="538"/>
      <c r="JI35" s="538"/>
      <c r="JJ35" s="538"/>
      <c r="JK35" s="538"/>
      <c r="JL35" s="538"/>
      <c r="JM35" s="538"/>
      <c r="JN35" s="538"/>
      <c r="JO35" s="538"/>
      <c r="JP35" s="538"/>
      <c r="JQ35" s="538"/>
      <c r="JR35" s="538"/>
      <c r="JS35" s="538"/>
      <c r="JT35" s="538"/>
      <c r="JU35" s="538"/>
      <c r="JV35" s="538"/>
      <c r="JW35" s="538"/>
      <c r="JX35" s="538"/>
      <c r="JY35" s="538"/>
      <c r="JZ35" s="538"/>
      <c r="KA35" s="538"/>
      <c r="KB35" s="538"/>
      <c r="KC35" s="538"/>
      <c r="KD35" s="538"/>
      <c r="KE35" s="538"/>
      <c r="KF35" s="538"/>
      <c r="KG35" s="538"/>
      <c r="KH35" s="538"/>
      <c r="KI35" s="538"/>
      <c r="KJ35" s="538"/>
      <c r="KK35" s="538"/>
      <c r="KL35" s="538"/>
      <c r="KM35" s="538"/>
      <c r="KN35" s="538"/>
      <c r="KO35" s="538"/>
      <c r="KP35" s="538"/>
      <c r="KQ35" s="538"/>
      <c r="KR35" s="538"/>
      <c r="KS35" s="538"/>
      <c r="KT35" s="538"/>
      <c r="KU35" s="538"/>
      <c r="KV35" s="538"/>
      <c r="KW35" s="538"/>
      <c r="KX35" s="538"/>
      <c r="KY35" s="538"/>
      <c r="KZ35" s="538"/>
      <c r="LA35" s="538"/>
      <c r="LB35" s="538"/>
      <c r="LC35" s="538"/>
      <c r="LD35" s="538"/>
      <c r="LE35" s="538"/>
      <c r="LF35" s="538"/>
      <c r="LG35" s="538"/>
      <c r="LH35" s="538"/>
      <c r="LI35" s="538"/>
      <c r="LJ35" s="538"/>
      <c r="LK35" s="538"/>
      <c r="LL35" s="538"/>
      <c r="LM35" s="538"/>
      <c r="LN35" s="538"/>
      <c r="LO35" s="538"/>
      <c r="LP35" s="538"/>
      <c r="LQ35" s="538"/>
      <c r="LR35" s="538"/>
      <c r="LS35" s="538"/>
      <c r="LT35" s="538"/>
      <c r="LU35" s="538"/>
      <c r="LV35" s="538"/>
      <c r="LW35" s="538"/>
      <c r="LX35" s="538"/>
      <c r="LY35" s="538"/>
      <c r="LZ35" s="538"/>
      <c r="MA35" s="538"/>
      <c r="MB35" s="538"/>
      <c r="MC35" s="538"/>
      <c r="MD35" s="538"/>
      <c r="ME35" s="538"/>
      <c r="MF35" s="538"/>
      <c r="MG35" s="538"/>
      <c r="MH35" s="538"/>
      <c r="MI35" s="538"/>
      <c r="MJ35" s="538"/>
      <c r="MK35" s="538"/>
      <c r="ML35" s="538"/>
      <c r="MM35" s="538"/>
      <c r="MN35" s="538"/>
      <c r="MO35" s="538"/>
      <c r="MP35" s="538"/>
      <c r="MQ35" s="538"/>
      <c r="MR35" s="538"/>
      <c r="MS35" s="538"/>
      <c r="MT35" s="538"/>
      <c r="MU35" s="538"/>
      <c r="MV35" s="538"/>
      <c r="MW35" s="538"/>
      <c r="MX35" s="538"/>
      <c r="MY35" s="538"/>
      <c r="MZ35" s="538"/>
      <c r="NA35" s="538"/>
      <c r="NB35" s="538"/>
      <c r="NC35" s="538"/>
      <c r="ND35" s="538"/>
      <c r="NE35" s="538"/>
      <c r="NF35" s="538"/>
      <c r="NG35" s="538"/>
      <c r="NH35" s="538"/>
      <c r="NI35" s="538"/>
      <c r="NJ35" s="538"/>
      <c r="NK35" s="538"/>
      <c r="NL35" s="538"/>
      <c r="NM35" s="538"/>
      <c r="NN35" s="538"/>
      <c r="NO35" s="538"/>
      <c r="NP35" s="538"/>
      <c r="NQ35" s="538"/>
      <c r="NR35" s="538"/>
      <c r="NS35" s="538"/>
      <c r="NT35" s="538"/>
      <c r="NU35" s="538"/>
      <c r="NV35" s="538"/>
      <c r="NW35" s="538"/>
      <c r="NX35" s="538"/>
      <c r="NY35" s="538"/>
      <c r="NZ35" s="538"/>
      <c r="OA35" s="538"/>
      <c r="OB35" s="538"/>
      <c r="OC35" s="538"/>
      <c r="OD35" s="538"/>
      <c r="OE35" s="538"/>
      <c r="OF35" s="538"/>
      <c r="OG35" s="538"/>
      <c r="OH35" s="538"/>
      <c r="OI35" s="538"/>
      <c r="OJ35" s="538"/>
      <c r="OK35" s="538"/>
      <c r="OL35" s="538"/>
      <c r="OM35" s="538"/>
      <c r="ON35" s="538"/>
      <c r="OO35" s="538"/>
      <c r="OP35" s="538"/>
      <c r="OQ35" s="538"/>
      <c r="OR35" s="538"/>
      <c r="OS35" s="538"/>
      <c r="OT35" s="538"/>
      <c r="OU35" s="538"/>
      <c r="OV35" s="538"/>
      <c r="OW35" s="538"/>
      <c r="OX35" s="538"/>
      <c r="OY35" s="538"/>
      <c r="OZ35" s="538"/>
      <c r="PA35" s="538"/>
      <c r="PB35" s="538"/>
      <c r="PC35" s="538"/>
      <c r="PD35" s="538"/>
      <c r="PE35" s="538"/>
      <c r="PF35" s="538"/>
      <c r="PG35" s="538"/>
      <c r="PH35" s="538"/>
      <c r="PI35" s="538"/>
      <c r="PJ35" s="538"/>
      <c r="PK35" s="538"/>
      <c r="PL35" s="538"/>
      <c r="PM35" s="538"/>
      <c r="PN35" s="538"/>
      <c r="PO35" s="538"/>
      <c r="PP35" s="538"/>
      <c r="PQ35" s="538"/>
      <c r="PR35" s="538"/>
      <c r="PS35" s="538"/>
      <c r="PT35" s="538"/>
      <c r="PU35" s="538"/>
      <c r="PV35" s="538"/>
      <c r="PW35" s="538"/>
      <c r="PX35" s="538"/>
      <c r="PY35" s="538"/>
      <c r="PZ35" s="538"/>
      <c r="QA35" s="538"/>
      <c r="QB35" s="538"/>
      <c r="QC35" s="538"/>
      <c r="QD35" s="538"/>
      <c r="QE35" s="538"/>
      <c r="QF35" s="538"/>
      <c r="QG35" s="538"/>
      <c r="QH35" s="538"/>
      <c r="QI35" s="538"/>
      <c r="QJ35" s="538"/>
      <c r="QK35" s="538"/>
      <c r="QL35" s="538"/>
      <c r="QM35" s="538"/>
      <c r="QN35" s="538"/>
      <c r="QO35" s="538"/>
      <c r="QP35" s="538"/>
      <c r="QQ35" s="538"/>
      <c r="QR35" s="538"/>
      <c r="QS35" s="538"/>
      <c r="QT35" s="538"/>
      <c r="QU35" s="538"/>
      <c r="QV35" s="538"/>
      <c r="QW35" s="538"/>
      <c r="QX35" s="538"/>
      <c r="QY35" s="538"/>
      <c r="QZ35" s="538"/>
      <c r="RA35" s="538"/>
      <c r="RB35" s="538"/>
      <c r="RC35" s="538"/>
      <c r="RD35" s="538"/>
      <c r="RE35" s="538"/>
      <c r="RF35" s="538"/>
      <c r="RG35" s="538"/>
      <c r="RH35" s="538"/>
      <c r="RI35" s="538"/>
      <c r="RJ35" s="538"/>
      <c r="RK35" s="538"/>
      <c r="RL35" s="538"/>
      <c r="RM35" s="538"/>
      <c r="RN35" s="538"/>
      <c r="RO35" s="538"/>
      <c r="RP35" s="538"/>
      <c r="RQ35" s="538"/>
      <c r="RR35" s="538"/>
      <c r="RS35" s="538"/>
      <c r="RT35" s="538"/>
      <c r="RU35" s="538"/>
      <c r="RV35" s="538"/>
      <c r="RW35" s="538"/>
      <c r="RX35" s="538"/>
      <c r="RY35" s="538"/>
      <c r="RZ35" s="538"/>
      <c r="SA35" s="538"/>
      <c r="SB35" s="538"/>
      <c r="SC35" s="538"/>
      <c r="SD35" s="538"/>
      <c r="SE35" s="538"/>
      <c r="SF35" s="538"/>
      <c r="SG35" s="538"/>
      <c r="SH35" s="538"/>
      <c r="SI35" s="538"/>
      <c r="SJ35" s="538"/>
      <c r="SK35" s="538"/>
      <c r="SL35" s="538"/>
      <c r="SM35" s="538"/>
      <c r="SN35" s="538"/>
      <c r="SO35" s="538"/>
      <c r="SP35" s="538"/>
      <c r="SQ35" s="538"/>
      <c r="SR35" s="538"/>
      <c r="SS35" s="538"/>
      <c r="ST35" s="538"/>
      <c r="SU35" s="538"/>
      <c r="SV35" s="538"/>
      <c r="SW35" s="538"/>
      <c r="SX35" s="538"/>
      <c r="SY35" s="538"/>
      <c r="SZ35" s="538"/>
      <c r="TA35" s="538"/>
      <c r="TB35" s="538"/>
      <c r="TC35" s="538"/>
      <c r="TD35" s="538"/>
      <c r="TE35" s="538"/>
      <c r="TF35" s="538"/>
      <c r="TG35" s="538"/>
      <c r="TH35" s="538"/>
      <c r="TI35" s="538"/>
      <c r="TJ35" s="538"/>
      <c r="TK35" s="538"/>
      <c r="TL35" s="538"/>
      <c r="TM35" s="538"/>
      <c r="TN35" s="538"/>
      <c r="TO35" s="538"/>
      <c r="TP35" s="538"/>
      <c r="TQ35" s="538"/>
      <c r="TR35" s="538"/>
      <c r="TS35" s="538"/>
      <c r="TT35" s="538"/>
      <c r="TU35" s="538"/>
      <c r="TV35" s="538"/>
      <c r="TW35" s="538"/>
      <c r="TX35" s="538"/>
      <c r="TY35" s="538"/>
      <c r="TZ35" s="538"/>
      <c r="UA35" s="538"/>
      <c r="UB35" s="538"/>
      <c r="UC35" s="538"/>
      <c r="UD35" s="538"/>
      <c r="UE35" s="538"/>
      <c r="UF35" s="538"/>
      <c r="UG35" s="538"/>
      <c r="UH35" s="538"/>
      <c r="UI35" s="538"/>
      <c r="UJ35" s="538"/>
      <c r="UK35" s="538"/>
      <c r="UL35" s="538"/>
      <c r="UM35" s="538"/>
      <c r="UN35" s="538"/>
      <c r="UO35" s="538"/>
      <c r="UP35" s="538"/>
      <c r="UQ35" s="538"/>
      <c r="UR35" s="538"/>
      <c r="US35" s="538"/>
      <c r="UT35" s="538"/>
      <c r="UU35" s="538"/>
      <c r="UV35" s="538"/>
      <c r="UW35" s="538"/>
      <c r="UX35" s="538"/>
      <c r="UY35" s="538"/>
      <c r="UZ35" s="538"/>
      <c r="VA35" s="538"/>
      <c r="VB35" s="538"/>
      <c r="VC35" s="538"/>
      <c r="VD35" s="538"/>
      <c r="VE35" s="538"/>
      <c r="VF35" s="538"/>
      <c r="VG35" s="538"/>
      <c r="VH35" s="538"/>
      <c r="VI35" s="538"/>
      <c r="VJ35" s="538"/>
      <c r="VK35" s="538"/>
      <c r="VL35" s="538"/>
      <c r="VM35" s="538"/>
      <c r="VN35" s="538"/>
      <c r="VO35" s="538"/>
      <c r="VP35" s="538"/>
      <c r="VQ35" s="538"/>
      <c r="VR35" s="538"/>
      <c r="VS35" s="538"/>
      <c r="VT35" s="538"/>
      <c r="VU35" s="538"/>
      <c r="VV35" s="538"/>
      <c r="VW35" s="538"/>
      <c r="VX35" s="538"/>
      <c r="VY35" s="538"/>
      <c r="VZ35" s="538"/>
      <c r="WA35" s="538"/>
      <c r="WB35" s="538"/>
      <c r="WC35" s="538"/>
      <c r="WD35" s="538"/>
      <c r="WE35" s="538"/>
      <c r="WF35" s="538"/>
      <c r="WG35" s="538"/>
      <c r="WH35" s="538"/>
      <c r="WI35" s="538"/>
      <c r="WJ35" s="538"/>
      <c r="WK35" s="538"/>
      <c r="WL35" s="538"/>
      <c r="WM35" s="538"/>
      <c r="WN35" s="538"/>
      <c r="WO35" s="538"/>
      <c r="WP35" s="538"/>
      <c r="WQ35" s="538"/>
      <c r="WR35" s="538"/>
      <c r="WS35" s="538"/>
      <c r="WT35" s="538"/>
      <c r="WU35" s="538"/>
      <c r="WV35" s="538"/>
      <c r="WW35" s="538"/>
      <c r="WX35" s="538"/>
      <c r="WY35" s="538"/>
      <c r="WZ35" s="538"/>
      <c r="XA35" s="538"/>
      <c r="XB35" s="538"/>
      <c r="XC35" s="538"/>
      <c r="XD35" s="538"/>
      <c r="XE35" s="538"/>
      <c r="XF35" s="538"/>
      <c r="XG35" s="538"/>
      <c r="XH35" s="538"/>
      <c r="XI35" s="538"/>
      <c r="XJ35" s="538"/>
      <c r="XK35" s="538"/>
      <c r="XL35" s="538"/>
      <c r="XM35" s="538"/>
      <c r="XN35" s="538"/>
      <c r="XO35" s="538"/>
      <c r="XP35" s="538"/>
      <c r="XQ35" s="538"/>
      <c r="XR35" s="538"/>
      <c r="XS35" s="538"/>
      <c r="XT35" s="538"/>
      <c r="XU35" s="538"/>
      <c r="XV35" s="538"/>
      <c r="XW35" s="538"/>
      <c r="XX35" s="538"/>
      <c r="XY35" s="538"/>
      <c r="XZ35" s="538"/>
      <c r="YA35" s="538"/>
      <c r="YB35" s="538"/>
      <c r="YC35" s="538"/>
      <c r="YD35" s="538"/>
      <c r="YE35" s="538"/>
      <c r="YF35" s="538"/>
      <c r="YG35" s="538"/>
      <c r="YH35" s="538"/>
      <c r="YI35" s="538"/>
      <c r="YJ35" s="538"/>
      <c r="YK35" s="538"/>
      <c r="YL35" s="538"/>
      <c r="YM35" s="538"/>
      <c r="YN35" s="538"/>
      <c r="YO35" s="538"/>
      <c r="YP35" s="538"/>
      <c r="YQ35" s="538"/>
      <c r="YR35" s="538"/>
      <c r="YS35" s="538"/>
      <c r="YT35" s="538"/>
      <c r="YU35" s="538"/>
      <c r="YV35" s="538"/>
      <c r="YW35" s="538"/>
      <c r="YX35" s="538"/>
      <c r="YY35" s="538"/>
      <c r="YZ35" s="538"/>
      <c r="ZA35" s="538"/>
      <c r="ZB35" s="538"/>
      <c r="ZC35" s="538"/>
      <c r="ZD35" s="538"/>
      <c r="ZE35" s="538"/>
      <c r="ZF35" s="538"/>
      <c r="ZG35" s="538"/>
      <c r="ZH35" s="538"/>
      <c r="ZI35" s="538"/>
      <c r="ZJ35" s="538"/>
      <c r="ZK35" s="538"/>
      <c r="ZL35" s="538"/>
      <c r="ZM35" s="538"/>
      <c r="ZN35" s="538"/>
      <c r="ZO35" s="538"/>
      <c r="ZP35" s="538"/>
      <c r="ZQ35" s="538"/>
      <c r="ZR35" s="538"/>
      <c r="ZS35" s="538"/>
      <c r="ZT35" s="538"/>
      <c r="ZU35" s="538"/>
      <c r="ZV35" s="538"/>
      <c r="ZW35" s="538"/>
      <c r="ZX35" s="538"/>
      <c r="ZY35" s="538"/>
      <c r="ZZ35" s="538"/>
      <c r="AAA35" s="538"/>
    </row>
    <row r="36" spans="1:703" s="19" customFormat="1" ht="19.5" customHeight="1">
      <c r="A36" s="538"/>
      <c r="B36" s="13"/>
      <c r="C36" s="926"/>
      <c r="D36" s="927"/>
      <c r="E36" s="927"/>
      <c r="F36" s="927"/>
      <c r="G36" s="927"/>
      <c r="H36" s="928"/>
      <c r="I36" s="937" t="s">
        <v>17</v>
      </c>
      <c r="J36" s="938"/>
      <c r="K36" s="941" t="s">
        <v>22</v>
      </c>
      <c r="L36" s="942"/>
      <c r="M36" s="943"/>
      <c r="N36" s="944"/>
      <c r="O36" s="944"/>
      <c r="P36" s="944"/>
      <c r="Q36" s="944"/>
      <c r="R36" s="944"/>
      <c r="S36" s="944"/>
      <c r="T36" s="944"/>
      <c r="U36" s="944"/>
      <c r="V36" s="944"/>
      <c r="W36" s="944"/>
      <c r="X36" s="944"/>
      <c r="Y36" s="945"/>
      <c r="AB36" s="240"/>
      <c r="AC36" s="240"/>
      <c r="AD36" s="245"/>
      <c r="AE36" s="538"/>
      <c r="AF36" s="538"/>
      <c r="AG36" s="538"/>
      <c r="AH36" s="538"/>
      <c r="AI36" s="538"/>
      <c r="AJ36" s="538"/>
      <c r="AK36" s="538"/>
      <c r="AL36" s="538"/>
      <c r="AM36" s="538"/>
      <c r="AN36" s="538"/>
      <c r="AO36" s="538"/>
      <c r="AP36" s="538"/>
      <c r="AQ36" s="538"/>
      <c r="AR36" s="538"/>
      <c r="AS36" s="538"/>
      <c r="AT36" s="538"/>
      <c r="AU36" s="538"/>
      <c r="AV36" s="538"/>
      <c r="AW36" s="538"/>
      <c r="AX36" s="538"/>
      <c r="AY36" s="538"/>
      <c r="AZ36" s="538"/>
      <c r="BA36" s="538"/>
      <c r="BB36" s="538"/>
      <c r="BC36" s="538"/>
      <c r="BD36" s="538"/>
      <c r="BE36" s="538"/>
      <c r="BF36" s="538"/>
      <c r="BG36" s="538"/>
      <c r="BH36" s="538"/>
      <c r="BI36" s="538"/>
      <c r="BJ36" s="538"/>
      <c r="BK36" s="538"/>
      <c r="BL36" s="538"/>
      <c r="BM36" s="538"/>
      <c r="BN36" s="538"/>
      <c r="BO36" s="538"/>
      <c r="BP36" s="538"/>
      <c r="BQ36" s="538"/>
      <c r="BR36" s="538"/>
      <c r="BS36" s="538"/>
      <c r="BT36" s="538"/>
      <c r="BU36" s="538"/>
      <c r="BV36" s="538"/>
      <c r="BW36" s="538"/>
      <c r="BX36" s="538"/>
      <c r="BY36" s="538"/>
      <c r="BZ36" s="538"/>
      <c r="CA36" s="538"/>
      <c r="CB36" s="538"/>
      <c r="CC36" s="538"/>
      <c r="CD36" s="538"/>
      <c r="CE36" s="538"/>
      <c r="CF36" s="538"/>
      <c r="CG36" s="538"/>
      <c r="CH36" s="538"/>
      <c r="CI36" s="538"/>
      <c r="CJ36" s="538"/>
      <c r="CK36" s="538"/>
      <c r="CL36" s="538"/>
      <c r="CM36" s="538"/>
      <c r="CN36" s="538"/>
      <c r="CO36" s="538"/>
      <c r="CP36" s="538"/>
      <c r="CQ36" s="538"/>
      <c r="CR36" s="538"/>
      <c r="CS36" s="538"/>
      <c r="CT36" s="538"/>
      <c r="CU36" s="538"/>
      <c r="CV36" s="538"/>
      <c r="CW36" s="538"/>
      <c r="CX36" s="538"/>
      <c r="CY36" s="538"/>
      <c r="CZ36" s="538"/>
      <c r="DA36" s="538"/>
      <c r="DB36" s="538"/>
      <c r="DC36" s="538"/>
      <c r="DD36" s="538"/>
      <c r="DE36" s="538"/>
      <c r="DF36" s="538"/>
      <c r="DG36" s="538"/>
      <c r="DH36" s="538"/>
      <c r="DI36" s="538"/>
      <c r="DJ36" s="538"/>
      <c r="DK36" s="538"/>
      <c r="DL36" s="538"/>
      <c r="DM36" s="538"/>
      <c r="DN36" s="538"/>
      <c r="DO36" s="538"/>
      <c r="DP36" s="538"/>
      <c r="DQ36" s="538"/>
      <c r="DR36" s="538"/>
      <c r="DS36" s="538"/>
      <c r="DT36" s="538"/>
      <c r="DU36" s="538"/>
      <c r="DV36" s="538"/>
      <c r="DW36" s="538"/>
      <c r="DX36" s="538"/>
      <c r="DY36" s="538"/>
      <c r="DZ36" s="538"/>
      <c r="EA36" s="538"/>
      <c r="EB36" s="538"/>
      <c r="EC36" s="538"/>
      <c r="ED36" s="538"/>
      <c r="EE36" s="538"/>
      <c r="EF36" s="538"/>
      <c r="EG36" s="538"/>
      <c r="EH36" s="538"/>
      <c r="EI36" s="538"/>
      <c r="EJ36" s="538"/>
      <c r="EK36" s="538"/>
      <c r="EL36" s="538"/>
      <c r="EM36" s="538"/>
      <c r="EN36" s="538"/>
      <c r="EO36" s="538"/>
      <c r="EP36" s="538"/>
      <c r="EQ36" s="538"/>
      <c r="ER36" s="538"/>
      <c r="ES36" s="538"/>
      <c r="ET36" s="538"/>
      <c r="EU36" s="538"/>
      <c r="EV36" s="538"/>
      <c r="EW36" s="538"/>
      <c r="EX36" s="538"/>
      <c r="EY36" s="538"/>
      <c r="EZ36" s="538"/>
      <c r="FA36" s="538"/>
      <c r="FB36" s="538"/>
      <c r="FC36" s="538"/>
      <c r="FD36" s="538"/>
      <c r="FE36" s="538"/>
      <c r="FF36" s="538"/>
      <c r="FG36" s="538"/>
      <c r="FH36" s="538"/>
      <c r="FI36" s="538"/>
      <c r="FJ36" s="538"/>
      <c r="FK36" s="538"/>
      <c r="FL36" s="538"/>
      <c r="FM36" s="538"/>
      <c r="FN36" s="538"/>
      <c r="FO36" s="538"/>
      <c r="FP36" s="538"/>
      <c r="FQ36" s="538"/>
      <c r="FR36" s="538"/>
      <c r="FS36" s="538"/>
      <c r="FT36" s="538"/>
      <c r="FU36" s="538"/>
      <c r="FV36" s="538"/>
      <c r="FW36" s="538"/>
      <c r="FX36" s="538"/>
      <c r="FY36" s="538"/>
      <c r="FZ36" s="538"/>
      <c r="GA36" s="538"/>
      <c r="GB36" s="538"/>
      <c r="GC36" s="538"/>
      <c r="GD36" s="538"/>
      <c r="GE36" s="538"/>
      <c r="GF36" s="538"/>
      <c r="GG36" s="538"/>
      <c r="GH36" s="538"/>
      <c r="GI36" s="538"/>
      <c r="GJ36" s="538"/>
      <c r="GK36" s="538"/>
      <c r="GL36" s="538"/>
      <c r="GM36" s="538"/>
      <c r="GN36" s="538"/>
      <c r="GO36" s="538"/>
      <c r="GP36" s="538"/>
      <c r="GQ36" s="538"/>
      <c r="GR36" s="538"/>
      <c r="GS36" s="538"/>
      <c r="GT36" s="538"/>
      <c r="GU36" s="538"/>
      <c r="GV36" s="538"/>
      <c r="GW36" s="538"/>
      <c r="GX36" s="538"/>
      <c r="GY36" s="538"/>
      <c r="GZ36" s="538"/>
      <c r="HA36" s="538"/>
      <c r="HB36" s="538"/>
      <c r="HC36" s="538"/>
      <c r="HD36" s="538"/>
      <c r="HE36" s="538"/>
      <c r="HF36" s="538"/>
      <c r="HG36" s="538"/>
      <c r="HH36" s="538"/>
      <c r="HI36" s="538"/>
      <c r="HJ36" s="538"/>
      <c r="HK36" s="538"/>
      <c r="HL36" s="538"/>
      <c r="HM36" s="538"/>
      <c r="HN36" s="538"/>
      <c r="HO36" s="538"/>
      <c r="HP36" s="538"/>
      <c r="HQ36" s="538"/>
      <c r="HR36" s="538"/>
      <c r="HS36" s="538"/>
      <c r="HT36" s="538"/>
      <c r="HU36" s="538"/>
      <c r="HV36" s="538"/>
      <c r="HW36" s="538"/>
      <c r="HX36" s="538"/>
      <c r="HY36" s="538"/>
      <c r="HZ36" s="538"/>
      <c r="IA36" s="538"/>
      <c r="IB36" s="538"/>
      <c r="IC36" s="538"/>
      <c r="ID36" s="538"/>
      <c r="IE36" s="538"/>
      <c r="IF36" s="538"/>
      <c r="IG36" s="538"/>
      <c r="IH36" s="538"/>
      <c r="II36" s="538"/>
      <c r="IJ36" s="538"/>
      <c r="IK36" s="538"/>
      <c r="IL36" s="538"/>
      <c r="IM36" s="538"/>
      <c r="IN36" s="538"/>
      <c r="IO36" s="538"/>
      <c r="IP36" s="538"/>
      <c r="IQ36" s="538"/>
      <c r="IR36" s="538"/>
      <c r="IS36" s="538"/>
      <c r="IT36" s="538"/>
      <c r="IU36" s="538"/>
      <c r="IV36" s="538"/>
      <c r="IW36" s="538"/>
      <c r="IX36" s="538"/>
      <c r="IY36" s="538"/>
      <c r="IZ36" s="538"/>
      <c r="JA36" s="538"/>
      <c r="JB36" s="538"/>
      <c r="JC36" s="538"/>
      <c r="JD36" s="538"/>
      <c r="JE36" s="538"/>
      <c r="JF36" s="538"/>
      <c r="JG36" s="538"/>
      <c r="JH36" s="538"/>
      <c r="JI36" s="538"/>
      <c r="JJ36" s="538"/>
      <c r="JK36" s="538"/>
      <c r="JL36" s="538"/>
      <c r="JM36" s="538"/>
      <c r="JN36" s="538"/>
      <c r="JO36" s="538"/>
      <c r="JP36" s="538"/>
      <c r="JQ36" s="538"/>
      <c r="JR36" s="538"/>
      <c r="JS36" s="538"/>
      <c r="JT36" s="538"/>
      <c r="JU36" s="538"/>
      <c r="JV36" s="538"/>
      <c r="JW36" s="538"/>
      <c r="JX36" s="538"/>
      <c r="JY36" s="538"/>
      <c r="JZ36" s="538"/>
      <c r="KA36" s="538"/>
      <c r="KB36" s="538"/>
      <c r="KC36" s="538"/>
      <c r="KD36" s="538"/>
      <c r="KE36" s="538"/>
      <c r="KF36" s="538"/>
      <c r="KG36" s="538"/>
      <c r="KH36" s="538"/>
      <c r="KI36" s="538"/>
      <c r="KJ36" s="538"/>
      <c r="KK36" s="538"/>
      <c r="KL36" s="538"/>
      <c r="KM36" s="538"/>
      <c r="KN36" s="538"/>
      <c r="KO36" s="538"/>
      <c r="KP36" s="538"/>
      <c r="KQ36" s="538"/>
      <c r="KR36" s="538"/>
      <c r="KS36" s="538"/>
      <c r="KT36" s="538"/>
      <c r="KU36" s="538"/>
      <c r="KV36" s="538"/>
      <c r="KW36" s="538"/>
      <c r="KX36" s="538"/>
      <c r="KY36" s="538"/>
      <c r="KZ36" s="538"/>
      <c r="LA36" s="538"/>
      <c r="LB36" s="538"/>
      <c r="LC36" s="538"/>
      <c r="LD36" s="538"/>
      <c r="LE36" s="538"/>
      <c r="LF36" s="538"/>
      <c r="LG36" s="538"/>
      <c r="LH36" s="538"/>
      <c r="LI36" s="538"/>
      <c r="LJ36" s="538"/>
      <c r="LK36" s="538"/>
      <c r="LL36" s="538"/>
      <c r="LM36" s="538"/>
      <c r="LN36" s="538"/>
      <c r="LO36" s="538"/>
      <c r="LP36" s="538"/>
      <c r="LQ36" s="538"/>
      <c r="LR36" s="538"/>
      <c r="LS36" s="538"/>
      <c r="LT36" s="538"/>
      <c r="LU36" s="538"/>
      <c r="LV36" s="538"/>
      <c r="LW36" s="538"/>
      <c r="LX36" s="538"/>
      <c r="LY36" s="538"/>
      <c r="LZ36" s="538"/>
      <c r="MA36" s="538"/>
      <c r="MB36" s="538"/>
      <c r="MC36" s="538"/>
      <c r="MD36" s="538"/>
      <c r="ME36" s="538"/>
      <c r="MF36" s="538"/>
      <c r="MG36" s="538"/>
      <c r="MH36" s="538"/>
      <c r="MI36" s="538"/>
      <c r="MJ36" s="538"/>
      <c r="MK36" s="538"/>
      <c r="ML36" s="538"/>
      <c r="MM36" s="538"/>
      <c r="MN36" s="538"/>
      <c r="MO36" s="538"/>
      <c r="MP36" s="538"/>
      <c r="MQ36" s="538"/>
      <c r="MR36" s="538"/>
      <c r="MS36" s="538"/>
      <c r="MT36" s="538"/>
      <c r="MU36" s="538"/>
      <c r="MV36" s="538"/>
      <c r="MW36" s="538"/>
      <c r="MX36" s="538"/>
      <c r="MY36" s="538"/>
      <c r="MZ36" s="538"/>
      <c r="NA36" s="538"/>
      <c r="NB36" s="538"/>
      <c r="NC36" s="538"/>
      <c r="ND36" s="538"/>
      <c r="NE36" s="538"/>
      <c r="NF36" s="538"/>
      <c r="NG36" s="538"/>
      <c r="NH36" s="538"/>
      <c r="NI36" s="538"/>
      <c r="NJ36" s="538"/>
      <c r="NK36" s="538"/>
      <c r="NL36" s="538"/>
      <c r="NM36" s="538"/>
      <c r="NN36" s="538"/>
      <c r="NO36" s="538"/>
      <c r="NP36" s="538"/>
      <c r="NQ36" s="538"/>
      <c r="NR36" s="538"/>
      <c r="NS36" s="538"/>
      <c r="NT36" s="538"/>
      <c r="NU36" s="538"/>
      <c r="NV36" s="538"/>
      <c r="NW36" s="538"/>
      <c r="NX36" s="538"/>
      <c r="NY36" s="538"/>
      <c r="NZ36" s="538"/>
      <c r="OA36" s="538"/>
      <c r="OB36" s="538"/>
      <c r="OC36" s="538"/>
      <c r="OD36" s="538"/>
      <c r="OE36" s="538"/>
      <c r="OF36" s="538"/>
      <c r="OG36" s="538"/>
      <c r="OH36" s="538"/>
      <c r="OI36" s="538"/>
      <c r="OJ36" s="538"/>
      <c r="OK36" s="538"/>
      <c r="OL36" s="538"/>
      <c r="OM36" s="538"/>
      <c r="ON36" s="538"/>
      <c r="OO36" s="538"/>
      <c r="OP36" s="538"/>
      <c r="OQ36" s="538"/>
      <c r="OR36" s="538"/>
      <c r="OS36" s="538"/>
      <c r="OT36" s="538"/>
      <c r="OU36" s="538"/>
      <c r="OV36" s="538"/>
      <c r="OW36" s="538"/>
      <c r="OX36" s="538"/>
      <c r="OY36" s="538"/>
      <c r="OZ36" s="538"/>
      <c r="PA36" s="538"/>
      <c r="PB36" s="538"/>
      <c r="PC36" s="538"/>
      <c r="PD36" s="538"/>
      <c r="PE36" s="538"/>
      <c r="PF36" s="538"/>
      <c r="PG36" s="538"/>
      <c r="PH36" s="538"/>
      <c r="PI36" s="538"/>
      <c r="PJ36" s="538"/>
      <c r="PK36" s="538"/>
      <c r="PL36" s="538"/>
      <c r="PM36" s="538"/>
      <c r="PN36" s="538"/>
      <c r="PO36" s="538"/>
      <c r="PP36" s="538"/>
      <c r="PQ36" s="538"/>
      <c r="PR36" s="538"/>
      <c r="PS36" s="538"/>
      <c r="PT36" s="538"/>
      <c r="PU36" s="538"/>
      <c r="PV36" s="538"/>
      <c r="PW36" s="538"/>
      <c r="PX36" s="538"/>
      <c r="PY36" s="538"/>
      <c r="PZ36" s="538"/>
      <c r="QA36" s="538"/>
      <c r="QB36" s="538"/>
      <c r="QC36" s="538"/>
      <c r="QD36" s="538"/>
      <c r="QE36" s="538"/>
      <c r="QF36" s="538"/>
      <c r="QG36" s="538"/>
      <c r="QH36" s="538"/>
      <c r="QI36" s="538"/>
      <c r="QJ36" s="538"/>
      <c r="QK36" s="538"/>
      <c r="QL36" s="538"/>
      <c r="QM36" s="538"/>
      <c r="QN36" s="538"/>
      <c r="QO36" s="538"/>
      <c r="QP36" s="538"/>
      <c r="QQ36" s="538"/>
      <c r="QR36" s="538"/>
      <c r="QS36" s="538"/>
      <c r="QT36" s="538"/>
      <c r="QU36" s="538"/>
      <c r="QV36" s="538"/>
      <c r="QW36" s="538"/>
      <c r="QX36" s="538"/>
      <c r="QY36" s="538"/>
      <c r="QZ36" s="538"/>
      <c r="RA36" s="538"/>
      <c r="RB36" s="538"/>
      <c r="RC36" s="538"/>
      <c r="RD36" s="538"/>
      <c r="RE36" s="538"/>
      <c r="RF36" s="538"/>
      <c r="RG36" s="538"/>
      <c r="RH36" s="538"/>
      <c r="RI36" s="538"/>
      <c r="RJ36" s="538"/>
      <c r="RK36" s="538"/>
      <c r="RL36" s="538"/>
      <c r="RM36" s="538"/>
      <c r="RN36" s="538"/>
      <c r="RO36" s="538"/>
      <c r="RP36" s="538"/>
      <c r="RQ36" s="538"/>
      <c r="RR36" s="538"/>
      <c r="RS36" s="538"/>
      <c r="RT36" s="538"/>
      <c r="RU36" s="538"/>
      <c r="RV36" s="538"/>
      <c r="RW36" s="538"/>
      <c r="RX36" s="538"/>
      <c r="RY36" s="538"/>
      <c r="RZ36" s="538"/>
      <c r="SA36" s="538"/>
      <c r="SB36" s="538"/>
      <c r="SC36" s="538"/>
      <c r="SD36" s="538"/>
      <c r="SE36" s="538"/>
      <c r="SF36" s="538"/>
      <c r="SG36" s="538"/>
      <c r="SH36" s="538"/>
      <c r="SI36" s="538"/>
      <c r="SJ36" s="538"/>
      <c r="SK36" s="538"/>
      <c r="SL36" s="538"/>
      <c r="SM36" s="538"/>
      <c r="SN36" s="538"/>
      <c r="SO36" s="538"/>
      <c r="SP36" s="538"/>
      <c r="SQ36" s="538"/>
      <c r="SR36" s="538"/>
      <c r="SS36" s="538"/>
      <c r="ST36" s="538"/>
      <c r="SU36" s="538"/>
      <c r="SV36" s="538"/>
      <c r="SW36" s="538"/>
      <c r="SX36" s="538"/>
      <c r="SY36" s="538"/>
      <c r="SZ36" s="538"/>
      <c r="TA36" s="538"/>
      <c r="TB36" s="538"/>
      <c r="TC36" s="538"/>
      <c r="TD36" s="538"/>
      <c r="TE36" s="538"/>
      <c r="TF36" s="538"/>
      <c r="TG36" s="538"/>
      <c r="TH36" s="538"/>
      <c r="TI36" s="538"/>
      <c r="TJ36" s="538"/>
      <c r="TK36" s="538"/>
      <c r="TL36" s="538"/>
      <c r="TM36" s="538"/>
      <c r="TN36" s="538"/>
      <c r="TO36" s="538"/>
      <c r="TP36" s="538"/>
      <c r="TQ36" s="538"/>
      <c r="TR36" s="538"/>
      <c r="TS36" s="538"/>
      <c r="TT36" s="538"/>
      <c r="TU36" s="538"/>
      <c r="TV36" s="538"/>
      <c r="TW36" s="538"/>
      <c r="TX36" s="538"/>
      <c r="TY36" s="538"/>
      <c r="TZ36" s="538"/>
      <c r="UA36" s="538"/>
      <c r="UB36" s="538"/>
      <c r="UC36" s="538"/>
      <c r="UD36" s="538"/>
      <c r="UE36" s="538"/>
      <c r="UF36" s="538"/>
      <c r="UG36" s="538"/>
      <c r="UH36" s="538"/>
      <c r="UI36" s="538"/>
      <c r="UJ36" s="538"/>
      <c r="UK36" s="538"/>
      <c r="UL36" s="538"/>
      <c r="UM36" s="538"/>
      <c r="UN36" s="538"/>
      <c r="UO36" s="538"/>
      <c r="UP36" s="538"/>
      <c r="UQ36" s="538"/>
      <c r="UR36" s="538"/>
      <c r="US36" s="538"/>
      <c r="UT36" s="538"/>
      <c r="UU36" s="538"/>
      <c r="UV36" s="538"/>
      <c r="UW36" s="538"/>
      <c r="UX36" s="538"/>
      <c r="UY36" s="538"/>
      <c r="UZ36" s="538"/>
      <c r="VA36" s="538"/>
      <c r="VB36" s="538"/>
      <c r="VC36" s="538"/>
      <c r="VD36" s="538"/>
      <c r="VE36" s="538"/>
      <c r="VF36" s="538"/>
      <c r="VG36" s="538"/>
      <c r="VH36" s="538"/>
      <c r="VI36" s="538"/>
      <c r="VJ36" s="538"/>
      <c r="VK36" s="538"/>
      <c r="VL36" s="538"/>
      <c r="VM36" s="538"/>
      <c r="VN36" s="538"/>
      <c r="VO36" s="538"/>
      <c r="VP36" s="538"/>
      <c r="VQ36" s="538"/>
      <c r="VR36" s="538"/>
      <c r="VS36" s="538"/>
      <c r="VT36" s="538"/>
      <c r="VU36" s="538"/>
      <c r="VV36" s="538"/>
      <c r="VW36" s="538"/>
      <c r="VX36" s="538"/>
      <c r="VY36" s="538"/>
      <c r="VZ36" s="538"/>
      <c r="WA36" s="538"/>
      <c r="WB36" s="538"/>
      <c r="WC36" s="538"/>
      <c r="WD36" s="538"/>
      <c r="WE36" s="538"/>
      <c r="WF36" s="538"/>
      <c r="WG36" s="538"/>
      <c r="WH36" s="538"/>
      <c r="WI36" s="538"/>
      <c r="WJ36" s="538"/>
      <c r="WK36" s="538"/>
      <c r="WL36" s="538"/>
      <c r="WM36" s="538"/>
      <c r="WN36" s="538"/>
      <c r="WO36" s="538"/>
      <c r="WP36" s="538"/>
      <c r="WQ36" s="538"/>
      <c r="WR36" s="538"/>
      <c r="WS36" s="538"/>
      <c r="WT36" s="538"/>
      <c r="WU36" s="538"/>
      <c r="WV36" s="538"/>
      <c r="WW36" s="538"/>
      <c r="WX36" s="538"/>
      <c r="WY36" s="538"/>
      <c r="WZ36" s="538"/>
      <c r="XA36" s="538"/>
      <c r="XB36" s="538"/>
      <c r="XC36" s="538"/>
      <c r="XD36" s="538"/>
      <c r="XE36" s="538"/>
      <c r="XF36" s="538"/>
      <c r="XG36" s="538"/>
      <c r="XH36" s="538"/>
      <c r="XI36" s="538"/>
      <c r="XJ36" s="538"/>
      <c r="XK36" s="538"/>
      <c r="XL36" s="538"/>
      <c r="XM36" s="538"/>
      <c r="XN36" s="538"/>
      <c r="XO36" s="538"/>
      <c r="XP36" s="538"/>
      <c r="XQ36" s="538"/>
      <c r="XR36" s="538"/>
      <c r="XS36" s="538"/>
      <c r="XT36" s="538"/>
      <c r="XU36" s="538"/>
      <c r="XV36" s="538"/>
      <c r="XW36" s="538"/>
      <c r="XX36" s="538"/>
      <c r="XY36" s="538"/>
      <c r="XZ36" s="538"/>
      <c r="YA36" s="538"/>
      <c r="YB36" s="538"/>
      <c r="YC36" s="538"/>
      <c r="YD36" s="538"/>
      <c r="YE36" s="538"/>
      <c r="YF36" s="538"/>
      <c r="YG36" s="538"/>
      <c r="YH36" s="538"/>
      <c r="YI36" s="538"/>
      <c r="YJ36" s="538"/>
      <c r="YK36" s="538"/>
      <c r="YL36" s="538"/>
      <c r="YM36" s="538"/>
      <c r="YN36" s="538"/>
      <c r="YO36" s="538"/>
      <c r="YP36" s="538"/>
      <c r="YQ36" s="538"/>
      <c r="YR36" s="538"/>
      <c r="YS36" s="538"/>
      <c r="YT36" s="538"/>
      <c r="YU36" s="538"/>
      <c r="YV36" s="538"/>
      <c r="YW36" s="538"/>
      <c r="YX36" s="538"/>
      <c r="YY36" s="538"/>
      <c r="YZ36" s="538"/>
      <c r="ZA36" s="538"/>
      <c r="ZB36" s="538"/>
      <c r="ZC36" s="538"/>
      <c r="ZD36" s="538"/>
      <c r="ZE36" s="538"/>
      <c r="ZF36" s="538"/>
      <c r="ZG36" s="538"/>
      <c r="ZH36" s="538"/>
      <c r="ZI36" s="538"/>
      <c r="ZJ36" s="538"/>
      <c r="ZK36" s="538"/>
      <c r="ZL36" s="538"/>
      <c r="ZM36" s="538"/>
      <c r="ZN36" s="538"/>
      <c r="ZO36" s="538"/>
      <c r="ZP36" s="538"/>
      <c r="ZQ36" s="538"/>
      <c r="ZR36" s="538"/>
      <c r="ZS36" s="538"/>
      <c r="ZT36" s="538"/>
      <c r="ZU36" s="538"/>
      <c r="ZV36" s="538"/>
      <c r="ZW36" s="538"/>
      <c r="ZX36" s="538"/>
      <c r="ZY36" s="538"/>
      <c r="ZZ36" s="538"/>
      <c r="AAA36" s="538"/>
    </row>
    <row r="37" spans="1:703" s="19" customFormat="1" ht="34.5" customHeight="1">
      <c r="A37" s="538"/>
      <c r="B37" s="13"/>
      <c r="C37" s="926"/>
      <c r="D37" s="927"/>
      <c r="E37" s="927"/>
      <c r="F37" s="927"/>
      <c r="G37" s="927"/>
      <c r="H37" s="928"/>
      <c r="I37" s="939"/>
      <c r="J37" s="940"/>
      <c r="K37" s="946"/>
      <c r="L37" s="947"/>
      <c r="M37" s="947"/>
      <c r="N37" s="947"/>
      <c r="O37" s="947"/>
      <c r="P37" s="947"/>
      <c r="Q37" s="947"/>
      <c r="R37" s="947"/>
      <c r="S37" s="947"/>
      <c r="T37" s="947"/>
      <c r="U37" s="947"/>
      <c r="V37" s="947"/>
      <c r="W37" s="947"/>
      <c r="X37" s="947"/>
      <c r="Y37" s="948"/>
      <c r="AB37" s="240"/>
      <c r="AC37" s="240"/>
      <c r="AD37" s="245"/>
      <c r="AE37" s="538"/>
      <c r="AF37" s="538"/>
      <c r="AG37" s="538"/>
      <c r="AH37" s="538"/>
      <c r="AI37" s="538"/>
      <c r="AJ37" s="538"/>
      <c r="AK37" s="538"/>
      <c r="AL37" s="538"/>
      <c r="AM37" s="538"/>
      <c r="AN37" s="538"/>
      <c r="AO37" s="538"/>
      <c r="AP37" s="538"/>
      <c r="AQ37" s="538"/>
      <c r="AR37" s="538"/>
      <c r="AS37" s="538"/>
      <c r="AT37" s="538"/>
      <c r="AU37" s="538"/>
      <c r="AV37" s="538"/>
      <c r="AW37" s="538"/>
      <c r="AX37" s="538"/>
      <c r="AY37" s="538"/>
      <c r="AZ37" s="538"/>
      <c r="BA37" s="538"/>
      <c r="BB37" s="538"/>
      <c r="BC37" s="538"/>
      <c r="BD37" s="538"/>
      <c r="BE37" s="538"/>
      <c r="BF37" s="538"/>
      <c r="BG37" s="538"/>
      <c r="BH37" s="538"/>
      <c r="BI37" s="538"/>
      <c r="BJ37" s="538"/>
      <c r="BK37" s="538"/>
      <c r="BL37" s="538"/>
      <c r="BM37" s="538"/>
      <c r="BN37" s="538"/>
      <c r="BO37" s="538"/>
      <c r="BP37" s="538"/>
      <c r="BQ37" s="538"/>
      <c r="BR37" s="538"/>
      <c r="BS37" s="538"/>
      <c r="BT37" s="538"/>
      <c r="BU37" s="538"/>
      <c r="BV37" s="538"/>
      <c r="BW37" s="538"/>
      <c r="BX37" s="538"/>
      <c r="BY37" s="538"/>
      <c r="BZ37" s="538"/>
      <c r="CA37" s="538"/>
      <c r="CB37" s="538"/>
      <c r="CC37" s="538"/>
      <c r="CD37" s="538"/>
      <c r="CE37" s="538"/>
      <c r="CF37" s="538"/>
      <c r="CG37" s="538"/>
      <c r="CH37" s="538"/>
      <c r="CI37" s="538"/>
      <c r="CJ37" s="538"/>
      <c r="CK37" s="538"/>
      <c r="CL37" s="538"/>
      <c r="CM37" s="538"/>
      <c r="CN37" s="538"/>
      <c r="CO37" s="538"/>
      <c r="CP37" s="538"/>
      <c r="CQ37" s="538"/>
      <c r="CR37" s="538"/>
      <c r="CS37" s="538"/>
      <c r="CT37" s="538"/>
      <c r="CU37" s="538"/>
      <c r="CV37" s="538"/>
      <c r="CW37" s="538"/>
      <c r="CX37" s="538"/>
      <c r="CY37" s="538"/>
      <c r="CZ37" s="538"/>
      <c r="DA37" s="538"/>
      <c r="DB37" s="538"/>
      <c r="DC37" s="538"/>
      <c r="DD37" s="538"/>
      <c r="DE37" s="538"/>
      <c r="DF37" s="538"/>
      <c r="DG37" s="538"/>
      <c r="DH37" s="538"/>
      <c r="DI37" s="538"/>
      <c r="DJ37" s="538"/>
      <c r="DK37" s="538"/>
      <c r="DL37" s="538"/>
      <c r="DM37" s="538"/>
      <c r="DN37" s="538"/>
      <c r="DO37" s="538"/>
      <c r="DP37" s="538"/>
      <c r="DQ37" s="538"/>
      <c r="DR37" s="538"/>
      <c r="DS37" s="538"/>
      <c r="DT37" s="538"/>
      <c r="DU37" s="538"/>
      <c r="DV37" s="538"/>
      <c r="DW37" s="538"/>
      <c r="DX37" s="538"/>
      <c r="DY37" s="538"/>
      <c r="DZ37" s="538"/>
      <c r="EA37" s="538"/>
      <c r="EB37" s="538"/>
      <c r="EC37" s="538"/>
      <c r="ED37" s="538"/>
      <c r="EE37" s="538"/>
      <c r="EF37" s="538"/>
      <c r="EG37" s="538"/>
      <c r="EH37" s="538"/>
      <c r="EI37" s="538"/>
      <c r="EJ37" s="538"/>
      <c r="EK37" s="538"/>
      <c r="EL37" s="538"/>
      <c r="EM37" s="538"/>
      <c r="EN37" s="538"/>
      <c r="EO37" s="538"/>
      <c r="EP37" s="538"/>
      <c r="EQ37" s="538"/>
      <c r="ER37" s="538"/>
      <c r="ES37" s="538"/>
      <c r="ET37" s="538"/>
      <c r="EU37" s="538"/>
      <c r="EV37" s="538"/>
      <c r="EW37" s="538"/>
      <c r="EX37" s="538"/>
      <c r="EY37" s="538"/>
      <c r="EZ37" s="538"/>
      <c r="FA37" s="538"/>
      <c r="FB37" s="538"/>
      <c r="FC37" s="538"/>
      <c r="FD37" s="538"/>
      <c r="FE37" s="538"/>
      <c r="FF37" s="538"/>
      <c r="FG37" s="538"/>
      <c r="FH37" s="538"/>
      <c r="FI37" s="538"/>
      <c r="FJ37" s="538"/>
      <c r="FK37" s="538"/>
      <c r="FL37" s="538"/>
      <c r="FM37" s="538"/>
      <c r="FN37" s="538"/>
      <c r="FO37" s="538"/>
      <c r="FP37" s="538"/>
      <c r="FQ37" s="538"/>
      <c r="FR37" s="538"/>
      <c r="FS37" s="538"/>
      <c r="FT37" s="538"/>
      <c r="FU37" s="538"/>
      <c r="FV37" s="538"/>
      <c r="FW37" s="538"/>
      <c r="FX37" s="538"/>
      <c r="FY37" s="538"/>
      <c r="FZ37" s="538"/>
      <c r="GA37" s="538"/>
      <c r="GB37" s="538"/>
      <c r="GC37" s="538"/>
      <c r="GD37" s="538"/>
      <c r="GE37" s="538"/>
      <c r="GF37" s="538"/>
      <c r="GG37" s="538"/>
      <c r="GH37" s="538"/>
      <c r="GI37" s="538"/>
      <c r="GJ37" s="538"/>
      <c r="GK37" s="538"/>
      <c r="GL37" s="538"/>
      <c r="GM37" s="538"/>
      <c r="GN37" s="538"/>
      <c r="GO37" s="538"/>
      <c r="GP37" s="538"/>
      <c r="GQ37" s="538"/>
      <c r="GR37" s="538"/>
      <c r="GS37" s="538"/>
      <c r="GT37" s="538"/>
      <c r="GU37" s="538"/>
      <c r="GV37" s="538"/>
      <c r="GW37" s="538"/>
      <c r="GX37" s="538"/>
      <c r="GY37" s="538"/>
      <c r="GZ37" s="538"/>
      <c r="HA37" s="538"/>
      <c r="HB37" s="538"/>
      <c r="HC37" s="538"/>
      <c r="HD37" s="538"/>
      <c r="HE37" s="538"/>
      <c r="HF37" s="538"/>
      <c r="HG37" s="538"/>
      <c r="HH37" s="538"/>
      <c r="HI37" s="538"/>
      <c r="HJ37" s="538"/>
      <c r="HK37" s="538"/>
      <c r="HL37" s="538"/>
      <c r="HM37" s="538"/>
      <c r="HN37" s="538"/>
      <c r="HO37" s="538"/>
      <c r="HP37" s="538"/>
      <c r="HQ37" s="538"/>
      <c r="HR37" s="538"/>
      <c r="HS37" s="538"/>
      <c r="HT37" s="538"/>
      <c r="HU37" s="538"/>
      <c r="HV37" s="538"/>
      <c r="HW37" s="538"/>
      <c r="HX37" s="538"/>
      <c r="HY37" s="538"/>
      <c r="HZ37" s="538"/>
      <c r="IA37" s="538"/>
      <c r="IB37" s="538"/>
      <c r="IC37" s="538"/>
      <c r="ID37" s="538"/>
      <c r="IE37" s="538"/>
      <c r="IF37" s="538"/>
      <c r="IG37" s="538"/>
      <c r="IH37" s="538"/>
      <c r="II37" s="538"/>
      <c r="IJ37" s="538"/>
      <c r="IK37" s="538"/>
      <c r="IL37" s="538"/>
      <c r="IM37" s="538"/>
      <c r="IN37" s="538"/>
      <c r="IO37" s="538"/>
      <c r="IP37" s="538"/>
      <c r="IQ37" s="538"/>
      <c r="IR37" s="538"/>
      <c r="IS37" s="538"/>
      <c r="IT37" s="538"/>
      <c r="IU37" s="538"/>
      <c r="IV37" s="538"/>
      <c r="IW37" s="538"/>
      <c r="IX37" s="538"/>
      <c r="IY37" s="538"/>
      <c r="IZ37" s="538"/>
      <c r="JA37" s="538"/>
      <c r="JB37" s="538"/>
      <c r="JC37" s="538"/>
      <c r="JD37" s="538"/>
      <c r="JE37" s="538"/>
      <c r="JF37" s="538"/>
      <c r="JG37" s="538"/>
      <c r="JH37" s="538"/>
      <c r="JI37" s="538"/>
      <c r="JJ37" s="538"/>
      <c r="JK37" s="538"/>
      <c r="JL37" s="538"/>
      <c r="JM37" s="538"/>
      <c r="JN37" s="538"/>
      <c r="JO37" s="538"/>
      <c r="JP37" s="538"/>
      <c r="JQ37" s="538"/>
      <c r="JR37" s="538"/>
      <c r="JS37" s="538"/>
      <c r="JT37" s="538"/>
      <c r="JU37" s="538"/>
      <c r="JV37" s="538"/>
      <c r="JW37" s="538"/>
      <c r="JX37" s="538"/>
      <c r="JY37" s="538"/>
      <c r="JZ37" s="538"/>
      <c r="KA37" s="538"/>
      <c r="KB37" s="538"/>
      <c r="KC37" s="538"/>
      <c r="KD37" s="538"/>
      <c r="KE37" s="538"/>
      <c r="KF37" s="538"/>
      <c r="KG37" s="538"/>
      <c r="KH37" s="538"/>
      <c r="KI37" s="538"/>
      <c r="KJ37" s="538"/>
      <c r="KK37" s="538"/>
      <c r="KL37" s="538"/>
      <c r="KM37" s="538"/>
      <c r="KN37" s="538"/>
      <c r="KO37" s="538"/>
      <c r="KP37" s="538"/>
      <c r="KQ37" s="538"/>
      <c r="KR37" s="538"/>
      <c r="KS37" s="538"/>
      <c r="KT37" s="538"/>
      <c r="KU37" s="538"/>
      <c r="KV37" s="538"/>
      <c r="KW37" s="538"/>
      <c r="KX37" s="538"/>
      <c r="KY37" s="538"/>
      <c r="KZ37" s="538"/>
      <c r="LA37" s="538"/>
      <c r="LB37" s="538"/>
      <c r="LC37" s="538"/>
      <c r="LD37" s="538"/>
      <c r="LE37" s="538"/>
      <c r="LF37" s="538"/>
      <c r="LG37" s="538"/>
      <c r="LH37" s="538"/>
      <c r="LI37" s="538"/>
      <c r="LJ37" s="538"/>
      <c r="LK37" s="538"/>
      <c r="LL37" s="538"/>
      <c r="LM37" s="538"/>
      <c r="LN37" s="538"/>
      <c r="LO37" s="538"/>
      <c r="LP37" s="538"/>
      <c r="LQ37" s="538"/>
      <c r="LR37" s="538"/>
      <c r="LS37" s="538"/>
      <c r="LT37" s="538"/>
      <c r="LU37" s="538"/>
      <c r="LV37" s="538"/>
      <c r="LW37" s="538"/>
      <c r="LX37" s="538"/>
      <c r="LY37" s="538"/>
      <c r="LZ37" s="538"/>
      <c r="MA37" s="538"/>
      <c r="MB37" s="538"/>
      <c r="MC37" s="538"/>
      <c r="MD37" s="538"/>
      <c r="ME37" s="538"/>
      <c r="MF37" s="538"/>
      <c r="MG37" s="538"/>
      <c r="MH37" s="538"/>
      <c r="MI37" s="538"/>
      <c r="MJ37" s="538"/>
      <c r="MK37" s="538"/>
      <c r="ML37" s="538"/>
      <c r="MM37" s="538"/>
      <c r="MN37" s="538"/>
      <c r="MO37" s="538"/>
      <c r="MP37" s="538"/>
      <c r="MQ37" s="538"/>
      <c r="MR37" s="538"/>
      <c r="MS37" s="538"/>
      <c r="MT37" s="538"/>
      <c r="MU37" s="538"/>
      <c r="MV37" s="538"/>
      <c r="MW37" s="538"/>
      <c r="MX37" s="538"/>
      <c r="MY37" s="538"/>
      <c r="MZ37" s="538"/>
      <c r="NA37" s="538"/>
      <c r="NB37" s="538"/>
      <c r="NC37" s="538"/>
      <c r="ND37" s="538"/>
      <c r="NE37" s="538"/>
      <c r="NF37" s="538"/>
      <c r="NG37" s="538"/>
      <c r="NH37" s="538"/>
      <c r="NI37" s="538"/>
      <c r="NJ37" s="538"/>
      <c r="NK37" s="538"/>
      <c r="NL37" s="538"/>
      <c r="NM37" s="538"/>
      <c r="NN37" s="538"/>
      <c r="NO37" s="538"/>
      <c r="NP37" s="538"/>
      <c r="NQ37" s="538"/>
      <c r="NR37" s="538"/>
      <c r="NS37" s="538"/>
      <c r="NT37" s="538"/>
      <c r="NU37" s="538"/>
      <c r="NV37" s="538"/>
      <c r="NW37" s="538"/>
      <c r="NX37" s="538"/>
      <c r="NY37" s="538"/>
      <c r="NZ37" s="538"/>
      <c r="OA37" s="538"/>
      <c r="OB37" s="538"/>
      <c r="OC37" s="538"/>
      <c r="OD37" s="538"/>
      <c r="OE37" s="538"/>
      <c r="OF37" s="538"/>
      <c r="OG37" s="538"/>
      <c r="OH37" s="538"/>
      <c r="OI37" s="538"/>
      <c r="OJ37" s="538"/>
      <c r="OK37" s="538"/>
      <c r="OL37" s="538"/>
      <c r="OM37" s="538"/>
      <c r="ON37" s="538"/>
      <c r="OO37" s="538"/>
      <c r="OP37" s="538"/>
      <c r="OQ37" s="538"/>
      <c r="OR37" s="538"/>
      <c r="OS37" s="538"/>
      <c r="OT37" s="538"/>
      <c r="OU37" s="538"/>
      <c r="OV37" s="538"/>
      <c r="OW37" s="538"/>
      <c r="OX37" s="538"/>
      <c r="OY37" s="538"/>
      <c r="OZ37" s="538"/>
      <c r="PA37" s="538"/>
      <c r="PB37" s="538"/>
      <c r="PC37" s="538"/>
      <c r="PD37" s="538"/>
      <c r="PE37" s="538"/>
      <c r="PF37" s="538"/>
      <c r="PG37" s="538"/>
      <c r="PH37" s="538"/>
      <c r="PI37" s="538"/>
      <c r="PJ37" s="538"/>
      <c r="PK37" s="538"/>
      <c r="PL37" s="538"/>
      <c r="PM37" s="538"/>
      <c r="PN37" s="538"/>
      <c r="PO37" s="538"/>
      <c r="PP37" s="538"/>
      <c r="PQ37" s="538"/>
      <c r="PR37" s="538"/>
      <c r="PS37" s="538"/>
      <c r="PT37" s="538"/>
      <c r="PU37" s="538"/>
      <c r="PV37" s="538"/>
      <c r="PW37" s="538"/>
      <c r="PX37" s="538"/>
      <c r="PY37" s="538"/>
      <c r="PZ37" s="538"/>
      <c r="QA37" s="538"/>
      <c r="QB37" s="538"/>
      <c r="QC37" s="538"/>
      <c r="QD37" s="538"/>
      <c r="QE37" s="538"/>
      <c r="QF37" s="538"/>
      <c r="QG37" s="538"/>
      <c r="QH37" s="538"/>
      <c r="QI37" s="538"/>
      <c r="QJ37" s="538"/>
      <c r="QK37" s="538"/>
      <c r="QL37" s="538"/>
      <c r="QM37" s="538"/>
      <c r="QN37" s="538"/>
      <c r="QO37" s="538"/>
      <c r="QP37" s="538"/>
      <c r="QQ37" s="538"/>
      <c r="QR37" s="538"/>
      <c r="QS37" s="538"/>
      <c r="QT37" s="538"/>
      <c r="QU37" s="538"/>
      <c r="QV37" s="538"/>
      <c r="QW37" s="538"/>
      <c r="QX37" s="538"/>
      <c r="QY37" s="538"/>
      <c r="QZ37" s="538"/>
      <c r="RA37" s="538"/>
      <c r="RB37" s="538"/>
      <c r="RC37" s="538"/>
      <c r="RD37" s="538"/>
      <c r="RE37" s="538"/>
      <c r="RF37" s="538"/>
      <c r="RG37" s="538"/>
      <c r="RH37" s="538"/>
      <c r="RI37" s="538"/>
      <c r="RJ37" s="538"/>
      <c r="RK37" s="538"/>
      <c r="RL37" s="538"/>
      <c r="RM37" s="538"/>
      <c r="RN37" s="538"/>
      <c r="RO37" s="538"/>
      <c r="RP37" s="538"/>
      <c r="RQ37" s="538"/>
      <c r="RR37" s="538"/>
      <c r="RS37" s="538"/>
      <c r="RT37" s="538"/>
      <c r="RU37" s="538"/>
      <c r="RV37" s="538"/>
      <c r="RW37" s="538"/>
      <c r="RX37" s="538"/>
      <c r="RY37" s="538"/>
      <c r="RZ37" s="538"/>
      <c r="SA37" s="538"/>
      <c r="SB37" s="538"/>
      <c r="SC37" s="538"/>
      <c r="SD37" s="538"/>
      <c r="SE37" s="538"/>
      <c r="SF37" s="538"/>
      <c r="SG37" s="538"/>
      <c r="SH37" s="538"/>
      <c r="SI37" s="538"/>
      <c r="SJ37" s="538"/>
      <c r="SK37" s="538"/>
      <c r="SL37" s="538"/>
      <c r="SM37" s="538"/>
      <c r="SN37" s="538"/>
      <c r="SO37" s="538"/>
      <c r="SP37" s="538"/>
      <c r="SQ37" s="538"/>
      <c r="SR37" s="538"/>
      <c r="SS37" s="538"/>
      <c r="ST37" s="538"/>
      <c r="SU37" s="538"/>
      <c r="SV37" s="538"/>
      <c r="SW37" s="538"/>
      <c r="SX37" s="538"/>
      <c r="SY37" s="538"/>
      <c r="SZ37" s="538"/>
      <c r="TA37" s="538"/>
      <c r="TB37" s="538"/>
      <c r="TC37" s="538"/>
      <c r="TD37" s="538"/>
      <c r="TE37" s="538"/>
      <c r="TF37" s="538"/>
      <c r="TG37" s="538"/>
      <c r="TH37" s="538"/>
      <c r="TI37" s="538"/>
      <c r="TJ37" s="538"/>
      <c r="TK37" s="538"/>
      <c r="TL37" s="538"/>
      <c r="TM37" s="538"/>
      <c r="TN37" s="538"/>
      <c r="TO37" s="538"/>
      <c r="TP37" s="538"/>
      <c r="TQ37" s="538"/>
      <c r="TR37" s="538"/>
      <c r="TS37" s="538"/>
      <c r="TT37" s="538"/>
      <c r="TU37" s="538"/>
      <c r="TV37" s="538"/>
      <c r="TW37" s="538"/>
      <c r="TX37" s="538"/>
      <c r="TY37" s="538"/>
      <c r="TZ37" s="538"/>
      <c r="UA37" s="538"/>
      <c r="UB37" s="538"/>
      <c r="UC37" s="538"/>
      <c r="UD37" s="538"/>
      <c r="UE37" s="538"/>
      <c r="UF37" s="538"/>
      <c r="UG37" s="538"/>
      <c r="UH37" s="538"/>
      <c r="UI37" s="538"/>
      <c r="UJ37" s="538"/>
      <c r="UK37" s="538"/>
      <c r="UL37" s="538"/>
      <c r="UM37" s="538"/>
      <c r="UN37" s="538"/>
      <c r="UO37" s="538"/>
      <c r="UP37" s="538"/>
      <c r="UQ37" s="538"/>
      <c r="UR37" s="538"/>
      <c r="US37" s="538"/>
      <c r="UT37" s="538"/>
      <c r="UU37" s="538"/>
      <c r="UV37" s="538"/>
      <c r="UW37" s="538"/>
      <c r="UX37" s="538"/>
      <c r="UY37" s="538"/>
      <c r="UZ37" s="538"/>
      <c r="VA37" s="538"/>
      <c r="VB37" s="538"/>
      <c r="VC37" s="538"/>
      <c r="VD37" s="538"/>
      <c r="VE37" s="538"/>
      <c r="VF37" s="538"/>
      <c r="VG37" s="538"/>
      <c r="VH37" s="538"/>
      <c r="VI37" s="538"/>
      <c r="VJ37" s="538"/>
      <c r="VK37" s="538"/>
      <c r="VL37" s="538"/>
      <c r="VM37" s="538"/>
      <c r="VN37" s="538"/>
      <c r="VO37" s="538"/>
      <c r="VP37" s="538"/>
      <c r="VQ37" s="538"/>
      <c r="VR37" s="538"/>
      <c r="VS37" s="538"/>
      <c r="VT37" s="538"/>
      <c r="VU37" s="538"/>
      <c r="VV37" s="538"/>
      <c r="VW37" s="538"/>
      <c r="VX37" s="538"/>
      <c r="VY37" s="538"/>
      <c r="VZ37" s="538"/>
      <c r="WA37" s="538"/>
      <c r="WB37" s="538"/>
      <c r="WC37" s="538"/>
      <c r="WD37" s="538"/>
      <c r="WE37" s="538"/>
      <c r="WF37" s="538"/>
      <c r="WG37" s="538"/>
      <c r="WH37" s="538"/>
      <c r="WI37" s="538"/>
      <c r="WJ37" s="538"/>
      <c r="WK37" s="538"/>
      <c r="WL37" s="538"/>
      <c r="WM37" s="538"/>
      <c r="WN37" s="538"/>
      <c r="WO37" s="538"/>
      <c r="WP37" s="538"/>
      <c r="WQ37" s="538"/>
      <c r="WR37" s="538"/>
      <c r="WS37" s="538"/>
      <c r="WT37" s="538"/>
      <c r="WU37" s="538"/>
      <c r="WV37" s="538"/>
      <c r="WW37" s="538"/>
      <c r="WX37" s="538"/>
      <c r="WY37" s="538"/>
      <c r="WZ37" s="538"/>
      <c r="XA37" s="538"/>
      <c r="XB37" s="538"/>
      <c r="XC37" s="538"/>
      <c r="XD37" s="538"/>
      <c r="XE37" s="538"/>
      <c r="XF37" s="538"/>
      <c r="XG37" s="538"/>
      <c r="XH37" s="538"/>
      <c r="XI37" s="538"/>
      <c r="XJ37" s="538"/>
      <c r="XK37" s="538"/>
      <c r="XL37" s="538"/>
      <c r="XM37" s="538"/>
      <c r="XN37" s="538"/>
      <c r="XO37" s="538"/>
      <c r="XP37" s="538"/>
      <c r="XQ37" s="538"/>
      <c r="XR37" s="538"/>
      <c r="XS37" s="538"/>
      <c r="XT37" s="538"/>
      <c r="XU37" s="538"/>
      <c r="XV37" s="538"/>
      <c r="XW37" s="538"/>
      <c r="XX37" s="538"/>
      <c r="XY37" s="538"/>
      <c r="XZ37" s="538"/>
      <c r="YA37" s="538"/>
      <c r="YB37" s="538"/>
      <c r="YC37" s="538"/>
      <c r="YD37" s="538"/>
      <c r="YE37" s="538"/>
      <c r="YF37" s="538"/>
      <c r="YG37" s="538"/>
      <c r="YH37" s="538"/>
      <c r="YI37" s="538"/>
      <c r="YJ37" s="538"/>
      <c r="YK37" s="538"/>
      <c r="YL37" s="538"/>
      <c r="YM37" s="538"/>
      <c r="YN37" s="538"/>
      <c r="YO37" s="538"/>
      <c r="YP37" s="538"/>
      <c r="YQ37" s="538"/>
      <c r="YR37" s="538"/>
      <c r="YS37" s="538"/>
      <c r="YT37" s="538"/>
      <c r="YU37" s="538"/>
      <c r="YV37" s="538"/>
      <c r="YW37" s="538"/>
      <c r="YX37" s="538"/>
      <c r="YY37" s="538"/>
      <c r="YZ37" s="538"/>
      <c r="ZA37" s="538"/>
      <c r="ZB37" s="538"/>
      <c r="ZC37" s="538"/>
      <c r="ZD37" s="538"/>
      <c r="ZE37" s="538"/>
      <c r="ZF37" s="538"/>
      <c r="ZG37" s="538"/>
      <c r="ZH37" s="538"/>
      <c r="ZI37" s="538"/>
      <c r="ZJ37" s="538"/>
      <c r="ZK37" s="538"/>
      <c r="ZL37" s="538"/>
      <c r="ZM37" s="538"/>
      <c r="ZN37" s="538"/>
      <c r="ZO37" s="538"/>
      <c r="ZP37" s="538"/>
      <c r="ZQ37" s="538"/>
      <c r="ZR37" s="538"/>
      <c r="ZS37" s="538"/>
      <c r="ZT37" s="538"/>
      <c r="ZU37" s="538"/>
      <c r="ZV37" s="538"/>
      <c r="ZW37" s="538"/>
      <c r="ZX37" s="538"/>
      <c r="ZY37" s="538"/>
      <c r="ZZ37" s="538"/>
      <c r="AAA37" s="538"/>
    </row>
    <row r="38" spans="1:703" s="19" customFormat="1" ht="34.5" customHeight="1">
      <c r="A38" s="538"/>
      <c r="B38" s="13"/>
      <c r="C38" s="926"/>
      <c r="D38" s="927"/>
      <c r="E38" s="927"/>
      <c r="F38" s="927"/>
      <c r="G38" s="927"/>
      <c r="H38" s="928"/>
      <c r="I38" s="949" t="s">
        <v>24</v>
      </c>
      <c r="J38" s="950"/>
      <c r="K38" s="951"/>
      <c r="L38" s="952"/>
      <c r="M38" s="952"/>
      <c r="N38" s="952"/>
      <c r="O38" s="952"/>
      <c r="P38" s="952"/>
      <c r="Q38" s="953"/>
      <c r="R38" s="954" t="s">
        <v>18</v>
      </c>
      <c r="S38" s="955"/>
      <c r="T38" s="917"/>
      <c r="U38" s="917"/>
      <c r="V38" s="917"/>
      <c r="W38" s="917"/>
      <c r="X38" s="917"/>
      <c r="Y38" s="918"/>
      <c r="AB38" s="240"/>
      <c r="AC38" s="240"/>
      <c r="AD38" s="245"/>
      <c r="AE38" s="538"/>
      <c r="AF38" s="538"/>
      <c r="AG38" s="538"/>
      <c r="AH38" s="538"/>
      <c r="AI38" s="538"/>
      <c r="AJ38" s="538"/>
      <c r="AK38" s="538"/>
      <c r="AL38" s="538"/>
      <c r="AM38" s="538"/>
      <c r="AN38" s="538"/>
      <c r="AO38" s="538"/>
      <c r="AP38" s="538"/>
      <c r="AQ38" s="538"/>
      <c r="AR38" s="538"/>
      <c r="AS38" s="538"/>
      <c r="AT38" s="538"/>
      <c r="AU38" s="538"/>
      <c r="AV38" s="538"/>
      <c r="AW38" s="538"/>
      <c r="AX38" s="538"/>
      <c r="AY38" s="538"/>
      <c r="AZ38" s="538"/>
      <c r="BA38" s="538"/>
      <c r="BB38" s="538"/>
      <c r="BC38" s="538"/>
      <c r="BD38" s="538"/>
      <c r="BE38" s="538"/>
      <c r="BF38" s="538"/>
      <c r="BG38" s="538"/>
      <c r="BH38" s="538"/>
      <c r="BI38" s="538"/>
      <c r="BJ38" s="538"/>
      <c r="BK38" s="538"/>
      <c r="BL38" s="538"/>
      <c r="BM38" s="538"/>
      <c r="BN38" s="538"/>
      <c r="BO38" s="538"/>
      <c r="BP38" s="538"/>
      <c r="BQ38" s="538"/>
      <c r="BR38" s="538"/>
      <c r="BS38" s="538"/>
      <c r="BT38" s="538"/>
      <c r="BU38" s="538"/>
      <c r="BV38" s="538"/>
      <c r="BW38" s="538"/>
      <c r="BX38" s="538"/>
      <c r="BY38" s="538"/>
      <c r="BZ38" s="538"/>
      <c r="CA38" s="538"/>
      <c r="CB38" s="538"/>
      <c r="CC38" s="538"/>
      <c r="CD38" s="538"/>
      <c r="CE38" s="538"/>
      <c r="CF38" s="538"/>
      <c r="CG38" s="538"/>
      <c r="CH38" s="538"/>
      <c r="CI38" s="538"/>
      <c r="CJ38" s="538"/>
      <c r="CK38" s="538"/>
      <c r="CL38" s="538"/>
      <c r="CM38" s="538"/>
      <c r="CN38" s="538"/>
      <c r="CO38" s="538"/>
      <c r="CP38" s="538"/>
      <c r="CQ38" s="538"/>
      <c r="CR38" s="538"/>
      <c r="CS38" s="538"/>
      <c r="CT38" s="538"/>
      <c r="CU38" s="538"/>
      <c r="CV38" s="538"/>
      <c r="CW38" s="538"/>
      <c r="CX38" s="538"/>
      <c r="CY38" s="538"/>
      <c r="CZ38" s="538"/>
      <c r="DA38" s="538"/>
      <c r="DB38" s="538"/>
      <c r="DC38" s="538"/>
      <c r="DD38" s="538"/>
      <c r="DE38" s="538"/>
      <c r="DF38" s="538"/>
      <c r="DG38" s="538"/>
      <c r="DH38" s="538"/>
      <c r="DI38" s="538"/>
      <c r="DJ38" s="538"/>
      <c r="DK38" s="538"/>
      <c r="DL38" s="538"/>
      <c r="DM38" s="538"/>
      <c r="DN38" s="538"/>
      <c r="DO38" s="538"/>
      <c r="DP38" s="538"/>
      <c r="DQ38" s="538"/>
      <c r="DR38" s="538"/>
      <c r="DS38" s="538"/>
      <c r="DT38" s="538"/>
      <c r="DU38" s="538"/>
      <c r="DV38" s="538"/>
      <c r="DW38" s="538"/>
      <c r="DX38" s="538"/>
      <c r="DY38" s="538"/>
      <c r="DZ38" s="538"/>
      <c r="EA38" s="538"/>
      <c r="EB38" s="538"/>
      <c r="EC38" s="538"/>
      <c r="ED38" s="538"/>
      <c r="EE38" s="538"/>
      <c r="EF38" s="538"/>
      <c r="EG38" s="538"/>
      <c r="EH38" s="538"/>
      <c r="EI38" s="538"/>
      <c r="EJ38" s="538"/>
      <c r="EK38" s="538"/>
      <c r="EL38" s="538"/>
      <c r="EM38" s="538"/>
      <c r="EN38" s="538"/>
      <c r="EO38" s="538"/>
      <c r="EP38" s="538"/>
      <c r="EQ38" s="538"/>
      <c r="ER38" s="538"/>
      <c r="ES38" s="538"/>
      <c r="ET38" s="538"/>
      <c r="EU38" s="538"/>
      <c r="EV38" s="538"/>
      <c r="EW38" s="538"/>
      <c r="EX38" s="538"/>
      <c r="EY38" s="538"/>
      <c r="EZ38" s="538"/>
      <c r="FA38" s="538"/>
      <c r="FB38" s="538"/>
      <c r="FC38" s="538"/>
      <c r="FD38" s="538"/>
      <c r="FE38" s="538"/>
      <c r="FF38" s="538"/>
      <c r="FG38" s="538"/>
      <c r="FH38" s="538"/>
      <c r="FI38" s="538"/>
      <c r="FJ38" s="538"/>
      <c r="FK38" s="538"/>
      <c r="FL38" s="538"/>
      <c r="FM38" s="538"/>
      <c r="FN38" s="538"/>
      <c r="FO38" s="538"/>
      <c r="FP38" s="538"/>
      <c r="FQ38" s="538"/>
      <c r="FR38" s="538"/>
      <c r="FS38" s="538"/>
      <c r="FT38" s="538"/>
      <c r="FU38" s="538"/>
      <c r="FV38" s="538"/>
      <c r="FW38" s="538"/>
      <c r="FX38" s="538"/>
      <c r="FY38" s="538"/>
      <c r="FZ38" s="538"/>
      <c r="GA38" s="538"/>
      <c r="GB38" s="538"/>
      <c r="GC38" s="538"/>
      <c r="GD38" s="538"/>
      <c r="GE38" s="538"/>
      <c r="GF38" s="538"/>
      <c r="GG38" s="538"/>
      <c r="GH38" s="538"/>
      <c r="GI38" s="538"/>
      <c r="GJ38" s="538"/>
      <c r="GK38" s="538"/>
      <c r="GL38" s="538"/>
      <c r="GM38" s="538"/>
      <c r="GN38" s="538"/>
      <c r="GO38" s="538"/>
      <c r="GP38" s="538"/>
      <c r="GQ38" s="538"/>
      <c r="GR38" s="538"/>
      <c r="GS38" s="538"/>
      <c r="GT38" s="538"/>
      <c r="GU38" s="538"/>
      <c r="GV38" s="538"/>
      <c r="GW38" s="538"/>
      <c r="GX38" s="538"/>
      <c r="GY38" s="538"/>
      <c r="GZ38" s="538"/>
      <c r="HA38" s="538"/>
      <c r="HB38" s="538"/>
      <c r="HC38" s="538"/>
      <c r="HD38" s="538"/>
      <c r="HE38" s="538"/>
      <c r="HF38" s="538"/>
      <c r="HG38" s="538"/>
      <c r="HH38" s="538"/>
      <c r="HI38" s="538"/>
      <c r="HJ38" s="538"/>
      <c r="HK38" s="538"/>
      <c r="HL38" s="538"/>
      <c r="HM38" s="538"/>
      <c r="HN38" s="538"/>
      <c r="HO38" s="538"/>
      <c r="HP38" s="538"/>
      <c r="HQ38" s="538"/>
      <c r="HR38" s="538"/>
      <c r="HS38" s="538"/>
      <c r="HT38" s="538"/>
      <c r="HU38" s="538"/>
      <c r="HV38" s="538"/>
      <c r="HW38" s="538"/>
      <c r="HX38" s="538"/>
      <c r="HY38" s="538"/>
      <c r="HZ38" s="538"/>
      <c r="IA38" s="538"/>
      <c r="IB38" s="538"/>
      <c r="IC38" s="538"/>
      <c r="ID38" s="538"/>
      <c r="IE38" s="538"/>
      <c r="IF38" s="538"/>
      <c r="IG38" s="538"/>
      <c r="IH38" s="538"/>
      <c r="II38" s="538"/>
      <c r="IJ38" s="538"/>
      <c r="IK38" s="538"/>
      <c r="IL38" s="538"/>
      <c r="IM38" s="538"/>
      <c r="IN38" s="538"/>
      <c r="IO38" s="538"/>
      <c r="IP38" s="538"/>
      <c r="IQ38" s="538"/>
      <c r="IR38" s="538"/>
      <c r="IS38" s="538"/>
      <c r="IT38" s="538"/>
      <c r="IU38" s="538"/>
      <c r="IV38" s="538"/>
      <c r="IW38" s="538"/>
      <c r="IX38" s="538"/>
      <c r="IY38" s="538"/>
      <c r="IZ38" s="538"/>
      <c r="JA38" s="538"/>
      <c r="JB38" s="538"/>
      <c r="JC38" s="538"/>
      <c r="JD38" s="538"/>
      <c r="JE38" s="538"/>
      <c r="JF38" s="538"/>
      <c r="JG38" s="538"/>
      <c r="JH38" s="538"/>
      <c r="JI38" s="538"/>
      <c r="JJ38" s="538"/>
      <c r="JK38" s="538"/>
      <c r="JL38" s="538"/>
      <c r="JM38" s="538"/>
      <c r="JN38" s="538"/>
      <c r="JO38" s="538"/>
      <c r="JP38" s="538"/>
      <c r="JQ38" s="538"/>
      <c r="JR38" s="538"/>
      <c r="JS38" s="538"/>
      <c r="JT38" s="538"/>
      <c r="JU38" s="538"/>
      <c r="JV38" s="538"/>
      <c r="JW38" s="538"/>
      <c r="JX38" s="538"/>
      <c r="JY38" s="538"/>
      <c r="JZ38" s="538"/>
      <c r="KA38" s="538"/>
      <c r="KB38" s="538"/>
      <c r="KC38" s="538"/>
      <c r="KD38" s="538"/>
      <c r="KE38" s="538"/>
      <c r="KF38" s="538"/>
      <c r="KG38" s="538"/>
      <c r="KH38" s="538"/>
      <c r="KI38" s="538"/>
      <c r="KJ38" s="538"/>
      <c r="KK38" s="538"/>
      <c r="KL38" s="538"/>
      <c r="KM38" s="538"/>
      <c r="KN38" s="538"/>
      <c r="KO38" s="538"/>
      <c r="KP38" s="538"/>
      <c r="KQ38" s="538"/>
      <c r="KR38" s="538"/>
      <c r="KS38" s="538"/>
      <c r="KT38" s="538"/>
      <c r="KU38" s="538"/>
      <c r="KV38" s="538"/>
      <c r="KW38" s="538"/>
      <c r="KX38" s="538"/>
      <c r="KY38" s="538"/>
      <c r="KZ38" s="538"/>
      <c r="LA38" s="538"/>
      <c r="LB38" s="538"/>
      <c r="LC38" s="538"/>
      <c r="LD38" s="538"/>
      <c r="LE38" s="538"/>
      <c r="LF38" s="538"/>
      <c r="LG38" s="538"/>
      <c r="LH38" s="538"/>
      <c r="LI38" s="538"/>
      <c r="LJ38" s="538"/>
      <c r="LK38" s="538"/>
      <c r="LL38" s="538"/>
      <c r="LM38" s="538"/>
      <c r="LN38" s="538"/>
      <c r="LO38" s="538"/>
      <c r="LP38" s="538"/>
      <c r="LQ38" s="538"/>
      <c r="LR38" s="538"/>
      <c r="LS38" s="538"/>
      <c r="LT38" s="538"/>
      <c r="LU38" s="538"/>
      <c r="LV38" s="538"/>
      <c r="LW38" s="538"/>
      <c r="LX38" s="538"/>
      <c r="LY38" s="538"/>
      <c r="LZ38" s="538"/>
      <c r="MA38" s="538"/>
      <c r="MB38" s="538"/>
      <c r="MC38" s="538"/>
      <c r="MD38" s="538"/>
      <c r="ME38" s="538"/>
      <c r="MF38" s="538"/>
      <c r="MG38" s="538"/>
      <c r="MH38" s="538"/>
      <c r="MI38" s="538"/>
      <c r="MJ38" s="538"/>
      <c r="MK38" s="538"/>
      <c r="ML38" s="538"/>
      <c r="MM38" s="538"/>
      <c r="MN38" s="538"/>
      <c r="MO38" s="538"/>
      <c r="MP38" s="538"/>
      <c r="MQ38" s="538"/>
      <c r="MR38" s="538"/>
      <c r="MS38" s="538"/>
      <c r="MT38" s="538"/>
      <c r="MU38" s="538"/>
      <c r="MV38" s="538"/>
      <c r="MW38" s="538"/>
      <c r="MX38" s="538"/>
      <c r="MY38" s="538"/>
      <c r="MZ38" s="538"/>
      <c r="NA38" s="538"/>
      <c r="NB38" s="538"/>
      <c r="NC38" s="538"/>
      <c r="ND38" s="538"/>
      <c r="NE38" s="538"/>
      <c r="NF38" s="538"/>
      <c r="NG38" s="538"/>
      <c r="NH38" s="538"/>
      <c r="NI38" s="538"/>
      <c r="NJ38" s="538"/>
      <c r="NK38" s="538"/>
      <c r="NL38" s="538"/>
      <c r="NM38" s="538"/>
      <c r="NN38" s="538"/>
      <c r="NO38" s="538"/>
      <c r="NP38" s="538"/>
      <c r="NQ38" s="538"/>
      <c r="NR38" s="538"/>
      <c r="NS38" s="538"/>
      <c r="NT38" s="538"/>
      <c r="NU38" s="538"/>
      <c r="NV38" s="538"/>
      <c r="NW38" s="538"/>
      <c r="NX38" s="538"/>
      <c r="NY38" s="538"/>
      <c r="NZ38" s="538"/>
      <c r="OA38" s="538"/>
      <c r="OB38" s="538"/>
      <c r="OC38" s="538"/>
      <c r="OD38" s="538"/>
      <c r="OE38" s="538"/>
      <c r="OF38" s="538"/>
      <c r="OG38" s="538"/>
      <c r="OH38" s="538"/>
      <c r="OI38" s="538"/>
      <c r="OJ38" s="538"/>
      <c r="OK38" s="538"/>
      <c r="OL38" s="538"/>
      <c r="OM38" s="538"/>
      <c r="ON38" s="538"/>
      <c r="OO38" s="538"/>
      <c r="OP38" s="538"/>
      <c r="OQ38" s="538"/>
      <c r="OR38" s="538"/>
      <c r="OS38" s="538"/>
      <c r="OT38" s="538"/>
      <c r="OU38" s="538"/>
      <c r="OV38" s="538"/>
      <c r="OW38" s="538"/>
      <c r="OX38" s="538"/>
      <c r="OY38" s="538"/>
      <c r="OZ38" s="538"/>
      <c r="PA38" s="538"/>
      <c r="PB38" s="538"/>
      <c r="PC38" s="538"/>
      <c r="PD38" s="538"/>
      <c r="PE38" s="538"/>
      <c r="PF38" s="538"/>
      <c r="PG38" s="538"/>
      <c r="PH38" s="538"/>
      <c r="PI38" s="538"/>
      <c r="PJ38" s="538"/>
      <c r="PK38" s="538"/>
      <c r="PL38" s="538"/>
      <c r="PM38" s="538"/>
      <c r="PN38" s="538"/>
      <c r="PO38" s="538"/>
      <c r="PP38" s="538"/>
      <c r="PQ38" s="538"/>
      <c r="PR38" s="538"/>
      <c r="PS38" s="538"/>
      <c r="PT38" s="538"/>
      <c r="PU38" s="538"/>
      <c r="PV38" s="538"/>
      <c r="PW38" s="538"/>
      <c r="PX38" s="538"/>
      <c r="PY38" s="538"/>
      <c r="PZ38" s="538"/>
      <c r="QA38" s="538"/>
      <c r="QB38" s="538"/>
      <c r="QC38" s="538"/>
      <c r="QD38" s="538"/>
      <c r="QE38" s="538"/>
      <c r="QF38" s="538"/>
      <c r="QG38" s="538"/>
      <c r="QH38" s="538"/>
      <c r="QI38" s="538"/>
      <c r="QJ38" s="538"/>
      <c r="QK38" s="538"/>
      <c r="QL38" s="538"/>
      <c r="QM38" s="538"/>
      <c r="QN38" s="538"/>
      <c r="QO38" s="538"/>
      <c r="QP38" s="538"/>
      <c r="QQ38" s="538"/>
      <c r="QR38" s="538"/>
      <c r="QS38" s="538"/>
      <c r="QT38" s="538"/>
      <c r="QU38" s="538"/>
      <c r="QV38" s="538"/>
      <c r="QW38" s="538"/>
      <c r="QX38" s="538"/>
      <c r="QY38" s="538"/>
      <c r="QZ38" s="538"/>
      <c r="RA38" s="538"/>
      <c r="RB38" s="538"/>
      <c r="RC38" s="538"/>
      <c r="RD38" s="538"/>
      <c r="RE38" s="538"/>
      <c r="RF38" s="538"/>
      <c r="RG38" s="538"/>
      <c r="RH38" s="538"/>
      <c r="RI38" s="538"/>
      <c r="RJ38" s="538"/>
      <c r="RK38" s="538"/>
      <c r="RL38" s="538"/>
      <c r="RM38" s="538"/>
      <c r="RN38" s="538"/>
      <c r="RO38" s="538"/>
      <c r="RP38" s="538"/>
      <c r="RQ38" s="538"/>
      <c r="RR38" s="538"/>
      <c r="RS38" s="538"/>
      <c r="RT38" s="538"/>
      <c r="RU38" s="538"/>
      <c r="RV38" s="538"/>
      <c r="RW38" s="538"/>
      <c r="RX38" s="538"/>
      <c r="RY38" s="538"/>
      <c r="RZ38" s="538"/>
      <c r="SA38" s="538"/>
      <c r="SB38" s="538"/>
      <c r="SC38" s="538"/>
      <c r="SD38" s="538"/>
      <c r="SE38" s="538"/>
      <c r="SF38" s="538"/>
      <c r="SG38" s="538"/>
      <c r="SH38" s="538"/>
      <c r="SI38" s="538"/>
      <c r="SJ38" s="538"/>
      <c r="SK38" s="538"/>
      <c r="SL38" s="538"/>
      <c r="SM38" s="538"/>
      <c r="SN38" s="538"/>
      <c r="SO38" s="538"/>
      <c r="SP38" s="538"/>
      <c r="SQ38" s="538"/>
      <c r="SR38" s="538"/>
      <c r="SS38" s="538"/>
      <c r="ST38" s="538"/>
      <c r="SU38" s="538"/>
      <c r="SV38" s="538"/>
      <c r="SW38" s="538"/>
      <c r="SX38" s="538"/>
      <c r="SY38" s="538"/>
      <c r="SZ38" s="538"/>
      <c r="TA38" s="538"/>
      <c r="TB38" s="538"/>
      <c r="TC38" s="538"/>
      <c r="TD38" s="538"/>
      <c r="TE38" s="538"/>
      <c r="TF38" s="538"/>
      <c r="TG38" s="538"/>
      <c r="TH38" s="538"/>
      <c r="TI38" s="538"/>
      <c r="TJ38" s="538"/>
      <c r="TK38" s="538"/>
      <c r="TL38" s="538"/>
      <c r="TM38" s="538"/>
      <c r="TN38" s="538"/>
      <c r="TO38" s="538"/>
      <c r="TP38" s="538"/>
      <c r="TQ38" s="538"/>
      <c r="TR38" s="538"/>
      <c r="TS38" s="538"/>
      <c r="TT38" s="538"/>
      <c r="TU38" s="538"/>
      <c r="TV38" s="538"/>
      <c r="TW38" s="538"/>
      <c r="TX38" s="538"/>
      <c r="TY38" s="538"/>
      <c r="TZ38" s="538"/>
      <c r="UA38" s="538"/>
      <c r="UB38" s="538"/>
      <c r="UC38" s="538"/>
      <c r="UD38" s="538"/>
      <c r="UE38" s="538"/>
      <c r="UF38" s="538"/>
      <c r="UG38" s="538"/>
      <c r="UH38" s="538"/>
      <c r="UI38" s="538"/>
      <c r="UJ38" s="538"/>
      <c r="UK38" s="538"/>
      <c r="UL38" s="538"/>
      <c r="UM38" s="538"/>
      <c r="UN38" s="538"/>
      <c r="UO38" s="538"/>
      <c r="UP38" s="538"/>
      <c r="UQ38" s="538"/>
      <c r="UR38" s="538"/>
      <c r="US38" s="538"/>
      <c r="UT38" s="538"/>
      <c r="UU38" s="538"/>
      <c r="UV38" s="538"/>
      <c r="UW38" s="538"/>
      <c r="UX38" s="538"/>
      <c r="UY38" s="538"/>
      <c r="UZ38" s="538"/>
      <c r="VA38" s="538"/>
      <c r="VB38" s="538"/>
      <c r="VC38" s="538"/>
      <c r="VD38" s="538"/>
      <c r="VE38" s="538"/>
      <c r="VF38" s="538"/>
      <c r="VG38" s="538"/>
      <c r="VH38" s="538"/>
      <c r="VI38" s="538"/>
      <c r="VJ38" s="538"/>
      <c r="VK38" s="538"/>
      <c r="VL38" s="538"/>
      <c r="VM38" s="538"/>
      <c r="VN38" s="538"/>
      <c r="VO38" s="538"/>
      <c r="VP38" s="538"/>
      <c r="VQ38" s="538"/>
      <c r="VR38" s="538"/>
      <c r="VS38" s="538"/>
      <c r="VT38" s="538"/>
      <c r="VU38" s="538"/>
      <c r="VV38" s="538"/>
      <c r="VW38" s="538"/>
      <c r="VX38" s="538"/>
      <c r="VY38" s="538"/>
      <c r="VZ38" s="538"/>
      <c r="WA38" s="538"/>
      <c r="WB38" s="538"/>
      <c r="WC38" s="538"/>
      <c r="WD38" s="538"/>
      <c r="WE38" s="538"/>
      <c r="WF38" s="538"/>
      <c r="WG38" s="538"/>
      <c r="WH38" s="538"/>
      <c r="WI38" s="538"/>
      <c r="WJ38" s="538"/>
      <c r="WK38" s="538"/>
      <c r="WL38" s="538"/>
      <c r="WM38" s="538"/>
      <c r="WN38" s="538"/>
      <c r="WO38" s="538"/>
      <c r="WP38" s="538"/>
      <c r="WQ38" s="538"/>
      <c r="WR38" s="538"/>
      <c r="WS38" s="538"/>
      <c r="WT38" s="538"/>
      <c r="WU38" s="538"/>
      <c r="WV38" s="538"/>
      <c r="WW38" s="538"/>
      <c r="WX38" s="538"/>
      <c r="WY38" s="538"/>
      <c r="WZ38" s="538"/>
      <c r="XA38" s="538"/>
      <c r="XB38" s="538"/>
      <c r="XC38" s="538"/>
      <c r="XD38" s="538"/>
      <c r="XE38" s="538"/>
      <c r="XF38" s="538"/>
      <c r="XG38" s="538"/>
      <c r="XH38" s="538"/>
      <c r="XI38" s="538"/>
      <c r="XJ38" s="538"/>
      <c r="XK38" s="538"/>
      <c r="XL38" s="538"/>
      <c r="XM38" s="538"/>
      <c r="XN38" s="538"/>
      <c r="XO38" s="538"/>
      <c r="XP38" s="538"/>
      <c r="XQ38" s="538"/>
      <c r="XR38" s="538"/>
      <c r="XS38" s="538"/>
      <c r="XT38" s="538"/>
      <c r="XU38" s="538"/>
      <c r="XV38" s="538"/>
      <c r="XW38" s="538"/>
      <c r="XX38" s="538"/>
      <c r="XY38" s="538"/>
      <c r="XZ38" s="538"/>
      <c r="YA38" s="538"/>
      <c r="YB38" s="538"/>
      <c r="YC38" s="538"/>
      <c r="YD38" s="538"/>
      <c r="YE38" s="538"/>
      <c r="YF38" s="538"/>
      <c r="YG38" s="538"/>
      <c r="YH38" s="538"/>
      <c r="YI38" s="538"/>
      <c r="YJ38" s="538"/>
      <c r="YK38" s="538"/>
      <c r="YL38" s="538"/>
      <c r="YM38" s="538"/>
      <c r="YN38" s="538"/>
      <c r="YO38" s="538"/>
      <c r="YP38" s="538"/>
      <c r="YQ38" s="538"/>
      <c r="YR38" s="538"/>
      <c r="YS38" s="538"/>
      <c r="YT38" s="538"/>
      <c r="YU38" s="538"/>
      <c r="YV38" s="538"/>
      <c r="YW38" s="538"/>
      <c r="YX38" s="538"/>
      <c r="YY38" s="538"/>
      <c r="YZ38" s="538"/>
      <c r="ZA38" s="538"/>
      <c r="ZB38" s="538"/>
      <c r="ZC38" s="538"/>
      <c r="ZD38" s="538"/>
      <c r="ZE38" s="538"/>
      <c r="ZF38" s="538"/>
      <c r="ZG38" s="538"/>
      <c r="ZH38" s="538"/>
      <c r="ZI38" s="538"/>
      <c r="ZJ38" s="538"/>
      <c r="ZK38" s="538"/>
      <c r="ZL38" s="538"/>
      <c r="ZM38" s="538"/>
      <c r="ZN38" s="538"/>
      <c r="ZO38" s="538"/>
      <c r="ZP38" s="538"/>
      <c r="ZQ38" s="538"/>
      <c r="ZR38" s="538"/>
      <c r="ZS38" s="538"/>
      <c r="ZT38" s="538"/>
      <c r="ZU38" s="538"/>
      <c r="ZV38" s="538"/>
      <c r="ZW38" s="538"/>
      <c r="ZX38" s="538"/>
      <c r="ZY38" s="538"/>
      <c r="ZZ38" s="538"/>
      <c r="AAA38" s="538"/>
    </row>
    <row r="39" spans="1:703" s="19" customFormat="1" ht="32.25" customHeight="1">
      <c r="A39" s="538"/>
      <c r="B39" s="13"/>
      <c r="C39" s="929"/>
      <c r="D39" s="930"/>
      <c r="E39" s="930"/>
      <c r="F39" s="930"/>
      <c r="G39" s="930"/>
      <c r="H39" s="931"/>
      <c r="I39" s="921" t="s">
        <v>23</v>
      </c>
      <c r="J39" s="921"/>
      <c r="K39" s="922"/>
      <c r="L39" s="922"/>
      <c r="M39" s="922"/>
      <c r="N39" s="922"/>
      <c r="O39" s="922"/>
      <c r="P39" s="922"/>
      <c r="Q39" s="922"/>
      <c r="R39" s="956"/>
      <c r="S39" s="957"/>
      <c r="T39" s="919"/>
      <c r="U39" s="919"/>
      <c r="V39" s="919"/>
      <c r="W39" s="919"/>
      <c r="X39" s="919"/>
      <c r="Y39" s="920"/>
      <c r="AB39" s="240"/>
      <c r="AC39" s="240"/>
      <c r="AD39" s="245"/>
      <c r="AE39" s="538"/>
      <c r="AF39" s="538"/>
      <c r="AG39" s="538"/>
      <c r="AH39" s="538"/>
      <c r="AI39" s="538"/>
      <c r="AJ39" s="538"/>
      <c r="AK39" s="538"/>
      <c r="AL39" s="538"/>
      <c r="AM39" s="538"/>
      <c r="AN39" s="538"/>
      <c r="AO39" s="538"/>
      <c r="AP39" s="538"/>
      <c r="AQ39" s="538"/>
      <c r="AR39" s="538"/>
      <c r="AS39" s="538"/>
      <c r="AT39" s="538"/>
      <c r="AU39" s="538"/>
      <c r="AV39" s="538"/>
      <c r="AW39" s="538"/>
      <c r="AX39" s="538"/>
      <c r="AY39" s="538"/>
      <c r="AZ39" s="538"/>
      <c r="BA39" s="538"/>
      <c r="BB39" s="538"/>
      <c r="BC39" s="538"/>
      <c r="BD39" s="538"/>
      <c r="BE39" s="538"/>
      <c r="BF39" s="538"/>
      <c r="BG39" s="538"/>
      <c r="BH39" s="538"/>
      <c r="BI39" s="538"/>
      <c r="BJ39" s="538"/>
      <c r="BK39" s="538"/>
      <c r="BL39" s="538"/>
      <c r="BM39" s="538"/>
      <c r="BN39" s="538"/>
      <c r="BO39" s="538"/>
      <c r="BP39" s="538"/>
      <c r="BQ39" s="538"/>
      <c r="BR39" s="538"/>
      <c r="BS39" s="538"/>
      <c r="BT39" s="538"/>
      <c r="BU39" s="538"/>
      <c r="BV39" s="538"/>
      <c r="BW39" s="538"/>
      <c r="BX39" s="538"/>
      <c r="BY39" s="538"/>
      <c r="BZ39" s="538"/>
      <c r="CA39" s="538"/>
      <c r="CB39" s="538"/>
      <c r="CC39" s="538"/>
      <c r="CD39" s="538"/>
      <c r="CE39" s="538"/>
      <c r="CF39" s="538"/>
      <c r="CG39" s="538"/>
      <c r="CH39" s="538"/>
      <c r="CI39" s="538"/>
      <c r="CJ39" s="538"/>
      <c r="CK39" s="538"/>
      <c r="CL39" s="538"/>
      <c r="CM39" s="538"/>
      <c r="CN39" s="538"/>
      <c r="CO39" s="538"/>
      <c r="CP39" s="538"/>
      <c r="CQ39" s="538"/>
      <c r="CR39" s="538"/>
      <c r="CS39" s="538"/>
      <c r="CT39" s="538"/>
      <c r="CU39" s="538"/>
      <c r="CV39" s="538"/>
      <c r="CW39" s="538"/>
      <c r="CX39" s="538"/>
      <c r="CY39" s="538"/>
      <c r="CZ39" s="538"/>
      <c r="DA39" s="538"/>
      <c r="DB39" s="538"/>
      <c r="DC39" s="538"/>
      <c r="DD39" s="538"/>
      <c r="DE39" s="538"/>
      <c r="DF39" s="538"/>
      <c r="DG39" s="538"/>
      <c r="DH39" s="538"/>
      <c r="DI39" s="538"/>
      <c r="DJ39" s="538"/>
      <c r="DK39" s="538"/>
      <c r="DL39" s="538"/>
      <c r="DM39" s="538"/>
      <c r="DN39" s="538"/>
      <c r="DO39" s="538"/>
      <c r="DP39" s="538"/>
      <c r="DQ39" s="538"/>
      <c r="DR39" s="538"/>
      <c r="DS39" s="538"/>
      <c r="DT39" s="538"/>
      <c r="DU39" s="538"/>
      <c r="DV39" s="538"/>
      <c r="DW39" s="538"/>
      <c r="DX39" s="538"/>
      <c r="DY39" s="538"/>
      <c r="DZ39" s="538"/>
      <c r="EA39" s="538"/>
      <c r="EB39" s="538"/>
      <c r="EC39" s="538"/>
      <c r="ED39" s="538"/>
      <c r="EE39" s="538"/>
      <c r="EF39" s="538"/>
      <c r="EG39" s="538"/>
      <c r="EH39" s="538"/>
      <c r="EI39" s="538"/>
      <c r="EJ39" s="538"/>
      <c r="EK39" s="538"/>
      <c r="EL39" s="538"/>
      <c r="EM39" s="538"/>
      <c r="EN39" s="538"/>
      <c r="EO39" s="538"/>
      <c r="EP39" s="538"/>
      <c r="EQ39" s="538"/>
      <c r="ER39" s="538"/>
      <c r="ES39" s="538"/>
      <c r="ET39" s="538"/>
      <c r="EU39" s="538"/>
      <c r="EV39" s="538"/>
      <c r="EW39" s="538"/>
      <c r="EX39" s="538"/>
      <c r="EY39" s="538"/>
      <c r="EZ39" s="538"/>
      <c r="FA39" s="538"/>
      <c r="FB39" s="538"/>
      <c r="FC39" s="538"/>
      <c r="FD39" s="538"/>
      <c r="FE39" s="538"/>
      <c r="FF39" s="538"/>
      <c r="FG39" s="538"/>
      <c r="FH39" s="538"/>
      <c r="FI39" s="538"/>
      <c r="FJ39" s="538"/>
      <c r="FK39" s="538"/>
      <c r="FL39" s="538"/>
      <c r="FM39" s="538"/>
      <c r="FN39" s="538"/>
      <c r="FO39" s="538"/>
      <c r="FP39" s="538"/>
      <c r="FQ39" s="538"/>
      <c r="FR39" s="538"/>
      <c r="FS39" s="538"/>
      <c r="FT39" s="538"/>
      <c r="FU39" s="538"/>
      <c r="FV39" s="538"/>
      <c r="FW39" s="538"/>
      <c r="FX39" s="538"/>
      <c r="FY39" s="538"/>
      <c r="FZ39" s="538"/>
      <c r="GA39" s="538"/>
      <c r="GB39" s="538"/>
      <c r="GC39" s="538"/>
      <c r="GD39" s="538"/>
      <c r="GE39" s="538"/>
      <c r="GF39" s="538"/>
      <c r="GG39" s="538"/>
      <c r="GH39" s="538"/>
      <c r="GI39" s="538"/>
      <c r="GJ39" s="538"/>
      <c r="GK39" s="538"/>
      <c r="GL39" s="538"/>
      <c r="GM39" s="538"/>
      <c r="GN39" s="538"/>
      <c r="GO39" s="538"/>
      <c r="GP39" s="538"/>
      <c r="GQ39" s="538"/>
      <c r="GR39" s="538"/>
      <c r="GS39" s="538"/>
      <c r="GT39" s="538"/>
      <c r="GU39" s="538"/>
      <c r="GV39" s="538"/>
      <c r="GW39" s="538"/>
      <c r="GX39" s="538"/>
      <c r="GY39" s="538"/>
      <c r="GZ39" s="538"/>
      <c r="HA39" s="538"/>
      <c r="HB39" s="538"/>
      <c r="HC39" s="538"/>
      <c r="HD39" s="538"/>
      <c r="HE39" s="538"/>
      <c r="HF39" s="538"/>
      <c r="HG39" s="538"/>
      <c r="HH39" s="538"/>
      <c r="HI39" s="538"/>
      <c r="HJ39" s="538"/>
      <c r="HK39" s="538"/>
      <c r="HL39" s="538"/>
      <c r="HM39" s="538"/>
      <c r="HN39" s="538"/>
      <c r="HO39" s="538"/>
      <c r="HP39" s="538"/>
      <c r="HQ39" s="538"/>
      <c r="HR39" s="538"/>
      <c r="HS39" s="538"/>
      <c r="HT39" s="538"/>
      <c r="HU39" s="538"/>
      <c r="HV39" s="538"/>
      <c r="HW39" s="538"/>
      <c r="HX39" s="538"/>
      <c r="HY39" s="538"/>
      <c r="HZ39" s="538"/>
      <c r="IA39" s="538"/>
      <c r="IB39" s="538"/>
      <c r="IC39" s="538"/>
      <c r="ID39" s="538"/>
      <c r="IE39" s="538"/>
      <c r="IF39" s="538"/>
      <c r="IG39" s="538"/>
      <c r="IH39" s="538"/>
      <c r="II39" s="538"/>
      <c r="IJ39" s="538"/>
      <c r="IK39" s="538"/>
      <c r="IL39" s="538"/>
      <c r="IM39" s="538"/>
      <c r="IN39" s="538"/>
      <c r="IO39" s="538"/>
      <c r="IP39" s="538"/>
      <c r="IQ39" s="538"/>
      <c r="IR39" s="538"/>
      <c r="IS39" s="538"/>
      <c r="IT39" s="538"/>
      <c r="IU39" s="538"/>
      <c r="IV39" s="538"/>
      <c r="IW39" s="538"/>
      <c r="IX39" s="538"/>
      <c r="IY39" s="538"/>
      <c r="IZ39" s="538"/>
      <c r="JA39" s="538"/>
      <c r="JB39" s="538"/>
      <c r="JC39" s="538"/>
      <c r="JD39" s="538"/>
      <c r="JE39" s="538"/>
      <c r="JF39" s="538"/>
      <c r="JG39" s="538"/>
      <c r="JH39" s="538"/>
      <c r="JI39" s="538"/>
      <c r="JJ39" s="538"/>
      <c r="JK39" s="538"/>
      <c r="JL39" s="538"/>
      <c r="JM39" s="538"/>
      <c r="JN39" s="538"/>
      <c r="JO39" s="538"/>
      <c r="JP39" s="538"/>
      <c r="JQ39" s="538"/>
      <c r="JR39" s="538"/>
      <c r="JS39" s="538"/>
      <c r="JT39" s="538"/>
      <c r="JU39" s="538"/>
      <c r="JV39" s="538"/>
      <c r="JW39" s="538"/>
      <c r="JX39" s="538"/>
      <c r="JY39" s="538"/>
      <c r="JZ39" s="538"/>
      <c r="KA39" s="538"/>
      <c r="KB39" s="538"/>
      <c r="KC39" s="538"/>
      <c r="KD39" s="538"/>
      <c r="KE39" s="538"/>
      <c r="KF39" s="538"/>
      <c r="KG39" s="538"/>
      <c r="KH39" s="538"/>
      <c r="KI39" s="538"/>
      <c r="KJ39" s="538"/>
      <c r="KK39" s="538"/>
      <c r="KL39" s="538"/>
      <c r="KM39" s="538"/>
      <c r="KN39" s="538"/>
      <c r="KO39" s="538"/>
      <c r="KP39" s="538"/>
      <c r="KQ39" s="538"/>
      <c r="KR39" s="538"/>
      <c r="KS39" s="538"/>
      <c r="KT39" s="538"/>
      <c r="KU39" s="538"/>
      <c r="KV39" s="538"/>
      <c r="KW39" s="538"/>
      <c r="KX39" s="538"/>
      <c r="KY39" s="538"/>
      <c r="KZ39" s="538"/>
      <c r="LA39" s="538"/>
      <c r="LB39" s="538"/>
      <c r="LC39" s="538"/>
      <c r="LD39" s="538"/>
      <c r="LE39" s="538"/>
      <c r="LF39" s="538"/>
      <c r="LG39" s="538"/>
      <c r="LH39" s="538"/>
      <c r="LI39" s="538"/>
      <c r="LJ39" s="538"/>
      <c r="LK39" s="538"/>
      <c r="LL39" s="538"/>
      <c r="LM39" s="538"/>
      <c r="LN39" s="538"/>
      <c r="LO39" s="538"/>
      <c r="LP39" s="538"/>
      <c r="LQ39" s="538"/>
      <c r="LR39" s="538"/>
      <c r="LS39" s="538"/>
      <c r="LT39" s="538"/>
      <c r="LU39" s="538"/>
      <c r="LV39" s="538"/>
      <c r="LW39" s="538"/>
      <c r="LX39" s="538"/>
      <c r="LY39" s="538"/>
      <c r="LZ39" s="538"/>
      <c r="MA39" s="538"/>
      <c r="MB39" s="538"/>
      <c r="MC39" s="538"/>
      <c r="MD39" s="538"/>
      <c r="ME39" s="538"/>
      <c r="MF39" s="538"/>
      <c r="MG39" s="538"/>
      <c r="MH39" s="538"/>
      <c r="MI39" s="538"/>
      <c r="MJ39" s="538"/>
      <c r="MK39" s="538"/>
      <c r="ML39" s="538"/>
      <c r="MM39" s="538"/>
      <c r="MN39" s="538"/>
      <c r="MO39" s="538"/>
      <c r="MP39" s="538"/>
      <c r="MQ39" s="538"/>
      <c r="MR39" s="538"/>
      <c r="MS39" s="538"/>
      <c r="MT39" s="538"/>
      <c r="MU39" s="538"/>
      <c r="MV39" s="538"/>
      <c r="MW39" s="538"/>
      <c r="MX39" s="538"/>
      <c r="MY39" s="538"/>
      <c r="MZ39" s="538"/>
      <c r="NA39" s="538"/>
      <c r="NB39" s="538"/>
      <c r="NC39" s="538"/>
      <c r="ND39" s="538"/>
      <c r="NE39" s="538"/>
      <c r="NF39" s="538"/>
      <c r="NG39" s="538"/>
      <c r="NH39" s="538"/>
      <c r="NI39" s="538"/>
      <c r="NJ39" s="538"/>
      <c r="NK39" s="538"/>
      <c r="NL39" s="538"/>
      <c r="NM39" s="538"/>
      <c r="NN39" s="538"/>
      <c r="NO39" s="538"/>
      <c r="NP39" s="538"/>
      <c r="NQ39" s="538"/>
      <c r="NR39" s="538"/>
      <c r="NS39" s="538"/>
      <c r="NT39" s="538"/>
      <c r="NU39" s="538"/>
      <c r="NV39" s="538"/>
      <c r="NW39" s="538"/>
      <c r="NX39" s="538"/>
      <c r="NY39" s="538"/>
      <c r="NZ39" s="538"/>
      <c r="OA39" s="538"/>
      <c r="OB39" s="538"/>
      <c r="OC39" s="538"/>
      <c r="OD39" s="538"/>
      <c r="OE39" s="538"/>
      <c r="OF39" s="538"/>
      <c r="OG39" s="538"/>
      <c r="OH39" s="538"/>
      <c r="OI39" s="538"/>
      <c r="OJ39" s="538"/>
      <c r="OK39" s="538"/>
      <c r="OL39" s="538"/>
      <c r="OM39" s="538"/>
      <c r="ON39" s="538"/>
      <c r="OO39" s="538"/>
      <c r="OP39" s="538"/>
      <c r="OQ39" s="538"/>
      <c r="OR39" s="538"/>
      <c r="OS39" s="538"/>
      <c r="OT39" s="538"/>
      <c r="OU39" s="538"/>
      <c r="OV39" s="538"/>
      <c r="OW39" s="538"/>
      <c r="OX39" s="538"/>
      <c r="OY39" s="538"/>
      <c r="OZ39" s="538"/>
      <c r="PA39" s="538"/>
      <c r="PB39" s="538"/>
      <c r="PC39" s="538"/>
      <c r="PD39" s="538"/>
      <c r="PE39" s="538"/>
      <c r="PF39" s="538"/>
      <c r="PG39" s="538"/>
      <c r="PH39" s="538"/>
      <c r="PI39" s="538"/>
      <c r="PJ39" s="538"/>
      <c r="PK39" s="538"/>
      <c r="PL39" s="538"/>
      <c r="PM39" s="538"/>
      <c r="PN39" s="538"/>
      <c r="PO39" s="538"/>
      <c r="PP39" s="538"/>
      <c r="PQ39" s="538"/>
      <c r="PR39" s="538"/>
      <c r="PS39" s="538"/>
      <c r="PT39" s="538"/>
      <c r="PU39" s="538"/>
      <c r="PV39" s="538"/>
      <c r="PW39" s="538"/>
      <c r="PX39" s="538"/>
      <c r="PY39" s="538"/>
      <c r="PZ39" s="538"/>
      <c r="QA39" s="538"/>
      <c r="QB39" s="538"/>
      <c r="QC39" s="538"/>
      <c r="QD39" s="538"/>
      <c r="QE39" s="538"/>
      <c r="QF39" s="538"/>
      <c r="QG39" s="538"/>
      <c r="QH39" s="538"/>
      <c r="QI39" s="538"/>
      <c r="QJ39" s="538"/>
      <c r="QK39" s="538"/>
      <c r="QL39" s="538"/>
      <c r="QM39" s="538"/>
      <c r="QN39" s="538"/>
      <c r="QO39" s="538"/>
      <c r="QP39" s="538"/>
      <c r="QQ39" s="538"/>
      <c r="QR39" s="538"/>
      <c r="QS39" s="538"/>
      <c r="QT39" s="538"/>
      <c r="QU39" s="538"/>
      <c r="QV39" s="538"/>
      <c r="QW39" s="538"/>
      <c r="QX39" s="538"/>
      <c r="QY39" s="538"/>
      <c r="QZ39" s="538"/>
      <c r="RA39" s="538"/>
      <c r="RB39" s="538"/>
      <c r="RC39" s="538"/>
      <c r="RD39" s="538"/>
      <c r="RE39" s="538"/>
      <c r="RF39" s="538"/>
      <c r="RG39" s="538"/>
      <c r="RH39" s="538"/>
      <c r="RI39" s="538"/>
      <c r="RJ39" s="538"/>
      <c r="RK39" s="538"/>
      <c r="RL39" s="538"/>
      <c r="RM39" s="538"/>
      <c r="RN39" s="538"/>
      <c r="RO39" s="538"/>
      <c r="RP39" s="538"/>
      <c r="RQ39" s="538"/>
      <c r="RR39" s="538"/>
      <c r="RS39" s="538"/>
      <c r="RT39" s="538"/>
      <c r="RU39" s="538"/>
      <c r="RV39" s="538"/>
      <c r="RW39" s="538"/>
      <c r="RX39" s="538"/>
      <c r="RY39" s="538"/>
      <c r="RZ39" s="538"/>
      <c r="SA39" s="538"/>
      <c r="SB39" s="538"/>
      <c r="SC39" s="538"/>
      <c r="SD39" s="538"/>
      <c r="SE39" s="538"/>
      <c r="SF39" s="538"/>
      <c r="SG39" s="538"/>
      <c r="SH39" s="538"/>
      <c r="SI39" s="538"/>
      <c r="SJ39" s="538"/>
      <c r="SK39" s="538"/>
      <c r="SL39" s="538"/>
      <c r="SM39" s="538"/>
      <c r="SN39" s="538"/>
      <c r="SO39" s="538"/>
      <c r="SP39" s="538"/>
      <c r="SQ39" s="538"/>
      <c r="SR39" s="538"/>
      <c r="SS39" s="538"/>
      <c r="ST39" s="538"/>
      <c r="SU39" s="538"/>
      <c r="SV39" s="538"/>
      <c r="SW39" s="538"/>
      <c r="SX39" s="538"/>
      <c r="SY39" s="538"/>
      <c r="SZ39" s="538"/>
      <c r="TA39" s="538"/>
      <c r="TB39" s="538"/>
      <c r="TC39" s="538"/>
      <c r="TD39" s="538"/>
      <c r="TE39" s="538"/>
      <c r="TF39" s="538"/>
      <c r="TG39" s="538"/>
      <c r="TH39" s="538"/>
      <c r="TI39" s="538"/>
      <c r="TJ39" s="538"/>
      <c r="TK39" s="538"/>
      <c r="TL39" s="538"/>
      <c r="TM39" s="538"/>
      <c r="TN39" s="538"/>
      <c r="TO39" s="538"/>
      <c r="TP39" s="538"/>
      <c r="TQ39" s="538"/>
      <c r="TR39" s="538"/>
      <c r="TS39" s="538"/>
      <c r="TT39" s="538"/>
      <c r="TU39" s="538"/>
      <c r="TV39" s="538"/>
      <c r="TW39" s="538"/>
      <c r="TX39" s="538"/>
      <c r="TY39" s="538"/>
      <c r="TZ39" s="538"/>
      <c r="UA39" s="538"/>
      <c r="UB39" s="538"/>
      <c r="UC39" s="538"/>
      <c r="UD39" s="538"/>
      <c r="UE39" s="538"/>
      <c r="UF39" s="538"/>
      <c r="UG39" s="538"/>
      <c r="UH39" s="538"/>
      <c r="UI39" s="538"/>
      <c r="UJ39" s="538"/>
      <c r="UK39" s="538"/>
      <c r="UL39" s="538"/>
      <c r="UM39" s="538"/>
      <c r="UN39" s="538"/>
      <c r="UO39" s="538"/>
      <c r="UP39" s="538"/>
      <c r="UQ39" s="538"/>
      <c r="UR39" s="538"/>
      <c r="US39" s="538"/>
      <c r="UT39" s="538"/>
      <c r="UU39" s="538"/>
      <c r="UV39" s="538"/>
      <c r="UW39" s="538"/>
      <c r="UX39" s="538"/>
      <c r="UY39" s="538"/>
      <c r="UZ39" s="538"/>
      <c r="VA39" s="538"/>
      <c r="VB39" s="538"/>
      <c r="VC39" s="538"/>
      <c r="VD39" s="538"/>
      <c r="VE39" s="538"/>
      <c r="VF39" s="538"/>
      <c r="VG39" s="538"/>
      <c r="VH39" s="538"/>
      <c r="VI39" s="538"/>
      <c r="VJ39" s="538"/>
      <c r="VK39" s="538"/>
      <c r="VL39" s="538"/>
      <c r="VM39" s="538"/>
      <c r="VN39" s="538"/>
      <c r="VO39" s="538"/>
      <c r="VP39" s="538"/>
      <c r="VQ39" s="538"/>
      <c r="VR39" s="538"/>
      <c r="VS39" s="538"/>
      <c r="VT39" s="538"/>
      <c r="VU39" s="538"/>
      <c r="VV39" s="538"/>
      <c r="VW39" s="538"/>
      <c r="VX39" s="538"/>
      <c r="VY39" s="538"/>
      <c r="VZ39" s="538"/>
      <c r="WA39" s="538"/>
      <c r="WB39" s="538"/>
      <c r="WC39" s="538"/>
      <c r="WD39" s="538"/>
      <c r="WE39" s="538"/>
      <c r="WF39" s="538"/>
      <c r="WG39" s="538"/>
      <c r="WH39" s="538"/>
      <c r="WI39" s="538"/>
      <c r="WJ39" s="538"/>
      <c r="WK39" s="538"/>
      <c r="WL39" s="538"/>
      <c r="WM39" s="538"/>
      <c r="WN39" s="538"/>
      <c r="WO39" s="538"/>
      <c r="WP39" s="538"/>
      <c r="WQ39" s="538"/>
      <c r="WR39" s="538"/>
      <c r="WS39" s="538"/>
      <c r="WT39" s="538"/>
      <c r="WU39" s="538"/>
      <c r="WV39" s="538"/>
      <c r="WW39" s="538"/>
      <c r="WX39" s="538"/>
      <c r="WY39" s="538"/>
      <c r="WZ39" s="538"/>
      <c r="XA39" s="538"/>
      <c r="XB39" s="538"/>
      <c r="XC39" s="538"/>
      <c r="XD39" s="538"/>
      <c r="XE39" s="538"/>
      <c r="XF39" s="538"/>
      <c r="XG39" s="538"/>
      <c r="XH39" s="538"/>
      <c r="XI39" s="538"/>
      <c r="XJ39" s="538"/>
      <c r="XK39" s="538"/>
      <c r="XL39" s="538"/>
      <c r="XM39" s="538"/>
      <c r="XN39" s="538"/>
      <c r="XO39" s="538"/>
      <c r="XP39" s="538"/>
      <c r="XQ39" s="538"/>
      <c r="XR39" s="538"/>
      <c r="XS39" s="538"/>
      <c r="XT39" s="538"/>
      <c r="XU39" s="538"/>
      <c r="XV39" s="538"/>
      <c r="XW39" s="538"/>
      <c r="XX39" s="538"/>
      <c r="XY39" s="538"/>
      <c r="XZ39" s="538"/>
      <c r="YA39" s="538"/>
      <c r="YB39" s="538"/>
      <c r="YC39" s="538"/>
      <c r="YD39" s="538"/>
      <c r="YE39" s="538"/>
      <c r="YF39" s="538"/>
      <c r="YG39" s="538"/>
      <c r="YH39" s="538"/>
      <c r="YI39" s="538"/>
      <c r="YJ39" s="538"/>
      <c r="YK39" s="538"/>
      <c r="YL39" s="538"/>
      <c r="YM39" s="538"/>
      <c r="YN39" s="538"/>
      <c r="YO39" s="538"/>
      <c r="YP39" s="538"/>
      <c r="YQ39" s="538"/>
      <c r="YR39" s="538"/>
      <c r="YS39" s="538"/>
      <c r="YT39" s="538"/>
      <c r="YU39" s="538"/>
      <c r="YV39" s="538"/>
      <c r="YW39" s="538"/>
      <c r="YX39" s="538"/>
      <c r="YY39" s="538"/>
      <c r="YZ39" s="538"/>
      <c r="ZA39" s="538"/>
      <c r="ZB39" s="538"/>
      <c r="ZC39" s="538"/>
      <c r="ZD39" s="538"/>
      <c r="ZE39" s="538"/>
      <c r="ZF39" s="538"/>
      <c r="ZG39" s="538"/>
      <c r="ZH39" s="538"/>
      <c r="ZI39" s="538"/>
      <c r="ZJ39" s="538"/>
      <c r="ZK39" s="538"/>
      <c r="ZL39" s="538"/>
      <c r="ZM39" s="538"/>
      <c r="ZN39" s="538"/>
      <c r="ZO39" s="538"/>
      <c r="ZP39" s="538"/>
      <c r="ZQ39" s="538"/>
      <c r="ZR39" s="538"/>
      <c r="ZS39" s="538"/>
      <c r="ZT39" s="538"/>
      <c r="ZU39" s="538"/>
      <c r="ZV39" s="538"/>
      <c r="ZW39" s="538"/>
      <c r="ZX39" s="538"/>
      <c r="ZY39" s="538"/>
      <c r="ZZ39" s="538"/>
      <c r="AAA39" s="538"/>
    </row>
    <row r="40" spans="1:703" s="19" customFormat="1" ht="33" customHeight="1">
      <c r="A40" s="538"/>
      <c r="B40" s="13"/>
      <c r="C40" s="538"/>
      <c r="D40" s="538"/>
      <c r="E40" s="538"/>
      <c r="F40" s="538"/>
      <c r="G40" s="538"/>
      <c r="H40" s="538"/>
      <c r="I40" s="538"/>
      <c r="J40" s="538"/>
      <c r="K40" s="538"/>
      <c r="L40" s="538"/>
      <c r="M40" s="538"/>
      <c r="N40" s="538"/>
      <c r="O40" s="538"/>
      <c r="P40" s="538"/>
      <c r="Q40" s="538"/>
      <c r="R40" s="538"/>
      <c r="S40" s="538"/>
      <c r="T40" s="538"/>
      <c r="U40" s="538"/>
      <c r="V40" s="538"/>
      <c r="W40" s="538"/>
      <c r="X40" s="538"/>
      <c r="Y40" s="538"/>
      <c r="AB40" s="240"/>
      <c r="AC40" s="240"/>
      <c r="AD40" s="245"/>
      <c r="AE40" s="538"/>
      <c r="AF40" s="538"/>
      <c r="AG40" s="538"/>
      <c r="AH40" s="538"/>
      <c r="AI40" s="538"/>
      <c r="AJ40" s="538"/>
      <c r="AK40" s="538"/>
      <c r="AL40" s="538"/>
      <c r="AM40" s="538"/>
      <c r="AN40" s="538"/>
      <c r="AO40" s="538"/>
      <c r="AP40" s="538"/>
      <c r="AQ40" s="538"/>
      <c r="AR40" s="538"/>
      <c r="AS40" s="538"/>
      <c r="AT40" s="538"/>
      <c r="AU40" s="538"/>
      <c r="AV40" s="538"/>
      <c r="AW40" s="538"/>
      <c r="AX40" s="538"/>
      <c r="AY40" s="538"/>
      <c r="AZ40" s="538"/>
      <c r="BA40" s="538"/>
      <c r="BB40" s="538"/>
      <c r="BC40" s="538"/>
      <c r="BD40" s="538"/>
      <c r="BE40" s="538"/>
      <c r="BF40" s="538"/>
      <c r="BG40" s="538"/>
      <c r="BH40" s="538"/>
      <c r="BI40" s="538"/>
      <c r="BJ40" s="538"/>
      <c r="BK40" s="538"/>
      <c r="BL40" s="538"/>
      <c r="BM40" s="538"/>
      <c r="BN40" s="538"/>
      <c r="BO40" s="538"/>
      <c r="BP40" s="538"/>
      <c r="BQ40" s="538"/>
      <c r="BR40" s="538"/>
      <c r="BS40" s="538"/>
      <c r="BT40" s="538"/>
      <c r="BU40" s="538"/>
      <c r="BV40" s="538"/>
      <c r="BW40" s="538"/>
      <c r="BX40" s="538"/>
      <c r="BY40" s="538"/>
      <c r="BZ40" s="538"/>
      <c r="CA40" s="538"/>
      <c r="CB40" s="538"/>
      <c r="CC40" s="538"/>
      <c r="CD40" s="538"/>
      <c r="CE40" s="538"/>
      <c r="CF40" s="538"/>
      <c r="CG40" s="538"/>
      <c r="CH40" s="538"/>
      <c r="CI40" s="538"/>
      <c r="CJ40" s="538"/>
      <c r="CK40" s="538"/>
      <c r="CL40" s="538"/>
      <c r="CM40" s="538"/>
      <c r="CN40" s="538"/>
      <c r="CO40" s="538"/>
      <c r="CP40" s="538"/>
      <c r="CQ40" s="538"/>
      <c r="CR40" s="538"/>
      <c r="CS40" s="538"/>
      <c r="CT40" s="538"/>
      <c r="CU40" s="538"/>
      <c r="CV40" s="538"/>
      <c r="CW40" s="538"/>
      <c r="CX40" s="538"/>
      <c r="CY40" s="538"/>
      <c r="CZ40" s="538"/>
      <c r="DA40" s="538"/>
      <c r="DB40" s="538"/>
      <c r="DC40" s="538"/>
      <c r="DD40" s="538"/>
      <c r="DE40" s="538"/>
      <c r="DF40" s="538"/>
      <c r="DG40" s="538"/>
      <c r="DH40" s="538"/>
      <c r="DI40" s="538"/>
      <c r="DJ40" s="538"/>
      <c r="DK40" s="538"/>
      <c r="DL40" s="538"/>
      <c r="DM40" s="538"/>
      <c r="DN40" s="538"/>
      <c r="DO40" s="538"/>
      <c r="DP40" s="538"/>
      <c r="DQ40" s="538"/>
      <c r="DR40" s="538"/>
      <c r="DS40" s="538"/>
      <c r="DT40" s="538"/>
      <c r="DU40" s="538"/>
      <c r="DV40" s="538"/>
      <c r="DW40" s="538"/>
      <c r="DX40" s="538"/>
      <c r="DY40" s="538"/>
      <c r="DZ40" s="538"/>
      <c r="EA40" s="538"/>
      <c r="EB40" s="538"/>
      <c r="EC40" s="538"/>
      <c r="ED40" s="538"/>
      <c r="EE40" s="538"/>
      <c r="EF40" s="538"/>
      <c r="EG40" s="538"/>
      <c r="EH40" s="538"/>
      <c r="EI40" s="538"/>
      <c r="EJ40" s="538"/>
      <c r="EK40" s="538"/>
      <c r="EL40" s="538"/>
      <c r="EM40" s="538"/>
      <c r="EN40" s="538"/>
      <c r="EO40" s="538"/>
      <c r="EP40" s="538"/>
      <c r="EQ40" s="538"/>
      <c r="ER40" s="538"/>
      <c r="ES40" s="538"/>
      <c r="ET40" s="538"/>
      <c r="EU40" s="538"/>
      <c r="EV40" s="538"/>
      <c r="EW40" s="538"/>
      <c r="EX40" s="538"/>
      <c r="EY40" s="538"/>
      <c r="EZ40" s="538"/>
      <c r="FA40" s="538"/>
      <c r="FB40" s="538"/>
      <c r="FC40" s="538"/>
      <c r="FD40" s="538"/>
      <c r="FE40" s="538"/>
      <c r="FF40" s="538"/>
      <c r="FG40" s="538"/>
      <c r="FH40" s="538"/>
      <c r="FI40" s="538"/>
      <c r="FJ40" s="538"/>
      <c r="FK40" s="538"/>
      <c r="FL40" s="538"/>
      <c r="FM40" s="538"/>
      <c r="FN40" s="538"/>
      <c r="FO40" s="538"/>
      <c r="FP40" s="538"/>
      <c r="FQ40" s="538"/>
      <c r="FR40" s="538"/>
      <c r="FS40" s="538"/>
      <c r="FT40" s="538"/>
      <c r="FU40" s="538"/>
      <c r="FV40" s="538"/>
      <c r="FW40" s="538"/>
      <c r="FX40" s="538"/>
      <c r="FY40" s="538"/>
      <c r="FZ40" s="538"/>
      <c r="GA40" s="538"/>
      <c r="GB40" s="538"/>
      <c r="GC40" s="538"/>
      <c r="GD40" s="538"/>
      <c r="GE40" s="538"/>
      <c r="GF40" s="538"/>
      <c r="GG40" s="538"/>
      <c r="GH40" s="538"/>
      <c r="GI40" s="538"/>
      <c r="GJ40" s="538"/>
      <c r="GK40" s="538"/>
      <c r="GL40" s="538"/>
      <c r="GM40" s="538"/>
      <c r="GN40" s="538"/>
      <c r="GO40" s="538"/>
      <c r="GP40" s="538"/>
      <c r="GQ40" s="538"/>
      <c r="GR40" s="538"/>
      <c r="GS40" s="538"/>
      <c r="GT40" s="538"/>
      <c r="GU40" s="538"/>
      <c r="GV40" s="538"/>
      <c r="GW40" s="538"/>
      <c r="GX40" s="538"/>
      <c r="GY40" s="538"/>
      <c r="GZ40" s="538"/>
      <c r="HA40" s="538"/>
      <c r="HB40" s="538"/>
      <c r="HC40" s="538"/>
      <c r="HD40" s="538"/>
      <c r="HE40" s="538"/>
      <c r="HF40" s="538"/>
      <c r="HG40" s="538"/>
      <c r="HH40" s="538"/>
      <c r="HI40" s="538"/>
      <c r="HJ40" s="538"/>
      <c r="HK40" s="538"/>
      <c r="HL40" s="538"/>
      <c r="HM40" s="538"/>
      <c r="HN40" s="538"/>
      <c r="HO40" s="538"/>
      <c r="HP40" s="538"/>
      <c r="HQ40" s="538"/>
      <c r="HR40" s="538"/>
      <c r="HS40" s="538"/>
      <c r="HT40" s="538"/>
      <c r="HU40" s="538"/>
      <c r="HV40" s="538"/>
      <c r="HW40" s="538"/>
      <c r="HX40" s="538"/>
      <c r="HY40" s="538"/>
      <c r="HZ40" s="538"/>
      <c r="IA40" s="538"/>
      <c r="IB40" s="538"/>
      <c r="IC40" s="538"/>
      <c r="ID40" s="538"/>
      <c r="IE40" s="538"/>
      <c r="IF40" s="538"/>
      <c r="IG40" s="538"/>
      <c r="IH40" s="538"/>
      <c r="II40" s="538"/>
      <c r="IJ40" s="538"/>
      <c r="IK40" s="538"/>
      <c r="IL40" s="538"/>
      <c r="IM40" s="538"/>
      <c r="IN40" s="538"/>
      <c r="IO40" s="538"/>
      <c r="IP40" s="538"/>
      <c r="IQ40" s="538"/>
      <c r="IR40" s="538"/>
      <c r="IS40" s="538"/>
      <c r="IT40" s="538"/>
      <c r="IU40" s="538"/>
      <c r="IV40" s="538"/>
      <c r="IW40" s="538"/>
      <c r="IX40" s="538"/>
      <c r="IY40" s="538"/>
      <c r="IZ40" s="538"/>
      <c r="JA40" s="538"/>
      <c r="JB40" s="538"/>
      <c r="JC40" s="538"/>
      <c r="JD40" s="538"/>
      <c r="JE40" s="538"/>
      <c r="JF40" s="538"/>
      <c r="JG40" s="538"/>
      <c r="JH40" s="538"/>
      <c r="JI40" s="538"/>
      <c r="JJ40" s="538"/>
      <c r="JK40" s="538"/>
      <c r="JL40" s="538"/>
      <c r="JM40" s="538"/>
      <c r="JN40" s="538"/>
      <c r="JO40" s="538"/>
      <c r="JP40" s="538"/>
      <c r="JQ40" s="538"/>
      <c r="JR40" s="538"/>
      <c r="JS40" s="538"/>
      <c r="JT40" s="538"/>
      <c r="JU40" s="538"/>
      <c r="JV40" s="538"/>
      <c r="JW40" s="538"/>
      <c r="JX40" s="538"/>
      <c r="JY40" s="538"/>
      <c r="JZ40" s="538"/>
      <c r="KA40" s="538"/>
      <c r="KB40" s="538"/>
      <c r="KC40" s="538"/>
      <c r="KD40" s="538"/>
      <c r="KE40" s="538"/>
      <c r="KF40" s="538"/>
      <c r="KG40" s="538"/>
      <c r="KH40" s="538"/>
      <c r="KI40" s="538"/>
      <c r="KJ40" s="538"/>
      <c r="KK40" s="538"/>
      <c r="KL40" s="538"/>
      <c r="KM40" s="538"/>
      <c r="KN40" s="538"/>
      <c r="KO40" s="538"/>
      <c r="KP40" s="538"/>
      <c r="KQ40" s="538"/>
      <c r="KR40" s="538"/>
      <c r="KS40" s="538"/>
      <c r="KT40" s="538"/>
      <c r="KU40" s="538"/>
      <c r="KV40" s="538"/>
      <c r="KW40" s="538"/>
      <c r="KX40" s="538"/>
      <c r="KY40" s="538"/>
      <c r="KZ40" s="538"/>
      <c r="LA40" s="538"/>
      <c r="LB40" s="538"/>
      <c r="LC40" s="538"/>
      <c r="LD40" s="538"/>
      <c r="LE40" s="538"/>
      <c r="LF40" s="538"/>
      <c r="LG40" s="538"/>
      <c r="LH40" s="538"/>
      <c r="LI40" s="538"/>
      <c r="LJ40" s="538"/>
      <c r="LK40" s="538"/>
      <c r="LL40" s="538"/>
      <c r="LM40" s="538"/>
      <c r="LN40" s="538"/>
      <c r="LO40" s="538"/>
      <c r="LP40" s="538"/>
      <c r="LQ40" s="538"/>
      <c r="LR40" s="538"/>
      <c r="LS40" s="538"/>
      <c r="LT40" s="538"/>
      <c r="LU40" s="538"/>
      <c r="LV40" s="538"/>
      <c r="LW40" s="538"/>
      <c r="LX40" s="538"/>
      <c r="LY40" s="538"/>
      <c r="LZ40" s="538"/>
      <c r="MA40" s="538"/>
      <c r="MB40" s="538"/>
      <c r="MC40" s="538"/>
      <c r="MD40" s="538"/>
      <c r="ME40" s="538"/>
      <c r="MF40" s="538"/>
      <c r="MG40" s="538"/>
      <c r="MH40" s="538"/>
      <c r="MI40" s="538"/>
      <c r="MJ40" s="538"/>
      <c r="MK40" s="538"/>
      <c r="ML40" s="538"/>
      <c r="MM40" s="538"/>
      <c r="MN40" s="538"/>
      <c r="MO40" s="538"/>
      <c r="MP40" s="538"/>
      <c r="MQ40" s="538"/>
      <c r="MR40" s="538"/>
      <c r="MS40" s="538"/>
      <c r="MT40" s="538"/>
      <c r="MU40" s="538"/>
      <c r="MV40" s="538"/>
      <c r="MW40" s="538"/>
      <c r="MX40" s="538"/>
      <c r="MY40" s="538"/>
      <c r="MZ40" s="538"/>
      <c r="NA40" s="538"/>
      <c r="NB40" s="538"/>
      <c r="NC40" s="538"/>
      <c r="ND40" s="538"/>
      <c r="NE40" s="538"/>
      <c r="NF40" s="538"/>
      <c r="NG40" s="538"/>
      <c r="NH40" s="538"/>
      <c r="NI40" s="538"/>
      <c r="NJ40" s="538"/>
      <c r="NK40" s="538"/>
      <c r="NL40" s="538"/>
      <c r="NM40" s="538"/>
      <c r="NN40" s="538"/>
      <c r="NO40" s="538"/>
      <c r="NP40" s="538"/>
      <c r="NQ40" s="538"/>
      <c r="NR40" s="538"/>
      <c r="NS40" s="538"/>
      <c r="NT40" s="538"/>
      <c r="NU40" s="538"/>
      <c r="NV40" s="538"/>
      <c r="NW40" s="538"/>
      <c r="NX40" s="538"/>
      <c r="NY40" s="538"/>
      <c r="NZ40" s="538"/>
      <c r="OA40" s="538"/>
      <c r="OB40" s="538"/>
      <c r="OC40" s="538"/>
      <c r="OD40" s="538"/>
      <c r="OE40" s="538"/>
      <c r="OF40" s="538"/>
      <c r="OG40" s="538"/>
      <c r="OH40" s="538"/>
      <c r="OI40" s="538"/>
      <c r="OJ40" s="538"/>
      <c r="OK40" s="538"/>
      <c r="OL40" s="538"/>
      <c r="OM40" s="538"/>
      <c r="ON40" s="538"/>
      <c r="OO40" s="538"/>
      <c r="OP40" s="538"/>
      <c r="OQ40" s="538"/>
      <c r="OR40" s="538"/>
      <c r="OS40" s="538"/>
      <c r="OT40" s="538"/>
      <c r="OU40" s="538"/>
      <c r="OV40" s="538"/>
      <c r="OW40" s="538"/>
      <c r="OX40" s="538"/>
      <c r="OY40" s="538"/>
      <c r="OZ40" s="538"/>
      <c r="PA40" s="538"/>
      <c r="PB40" s="538"/>
      <c r="PC40" s="538"/>
      <c r="PD40" s="538"/>
      <c r="PE40" s="538"/>
      <c r="PF40" s="538"/>
      <c r="PG40" s="538"/>
      <c r="PH40" s="538"/>
      <c r="PI40" s="538"/>
      <c r="PJ40" s="538"/>
      <c r="PK40" s="538"/>
      <c r="PL40" s="538"/>
      <c r="PM40" s="538"/>
      <c r="PN40" s="538"/>
      <c r="PO40" s="538"/>
      <c r="PP40" s="538"/>
      <c r="PQ40" s="538"/>
      <c r="PR40" s="538"/>
      <c r="PS40" s="538"/>
      <c r="PT40" s="538"/>
      <c r="PU40" s="538"/>
      <c r="PV40" s="538"/>
      <c r="PW40" s="538"/>
      <c r="PX40" s="538"/>
      <c r="PY40" s="538"/>
      <c r="PZ40" s="538"/>
      <c r="QA40" s="538"/>
      <c r="QB40" s="538"/>
      <c r="QC40" s="538"/>
      <c r="QD40" s="538"/>
      <c r="QE40" s="538"/>
      <c r="QF40" s="538"/>
      <c r="QG40" s="538"/>
      <c r="QH40" s="538"/>
      <c r="QI40" s="538"/>
      <c r="QJ40" s="538"/>
      <c r="QK40" s="538"/>
      <c r="QL40" s="538"/>
      <c r="QM40" s="538"/>
      <c r="QN40" s="538"/>
      <c r="QO40" s="538"/>
      <c r="QP40" s="538"/>
      <c r="QQ40" s="538"/>
      <c r="QR40" s="538"/>
      <c r="QS40" s="538"/>
      <c r="QT40" s="538"/>
      <c r="QU40" s="538"/>
      <c r="QV40" s="538"/>
      <c r="QW40" s="538"/>
      <c r="QX40" s="538"/>
      <c r="QY40" s="538"/>
      <c r="QZ40" s="538"/>
      <c r="RA40" s="538"/>
      <c r="RB40" s="538"/>
      <c r="RC40" s="538"/>
      <c r="RD40" s="538"/>
      <c r="RE40" s="538"/>
      <c r="RF40" s="538"/>
      <c r="RG40" s="538"/>
      <c r="RH40" s="538"/>
      <c r="RI40" s="538"/>
      <c r="RJ40" s="538"/>
      <c r="RK40" s="538"/>
      <c r="RL40" s="538"/>
      <c r="RM40" s="538"/>
      <c r="RN40" s="538"/>
      <c r="RO40" s="538"/>
      <c r="RP40" s="538"/>
      <c r="RQ40" s="538"/>
      <c r="RR40" s="538"/>
      <c r="RS40" s="538"/>
      <c r="RT40" s="538"/>
      <c r="RU40" s="538"/>
      <c r="RV40" s="538"/>
      <c r="RW40" s="538"/>
      <c r="RX40" s="538"/>
      <c r="RY40" s="538"/>
      <c r="RZ40" s="538"/>
      <c r="SA40" s="538"/>
      <c r="SB40" s="538"/>
      <c r="SC40" s="538"/>
      <c r="SD40" s="538"/>
      <c r="SE40" s="538"/>
      <c r="SF40" s="538"/>
      <c r="SG40" s="538"/>
      <c r="SH40" s="538"/>
      <c r="SI40" s="538"/>
      <c r="SJ40" s="538"/>
      <c r="SK40" s="538"/>
      <c r="SL40" s="538"/>
      <c r="SM40" s="538"/>
      <c r="SN40" s="538"/>
      <c r="SO40" s="538"/>
      <c r="SP40" s="538"/>
      <c r="SQ40" s="538"/>
      <c r="SR40" s="538"/>
      <c r="SS40" s="538"/>
      <c r="ST40" s="538"/>
      <c r="SU40" s="538"/>
      <c r="SV40" s="538"/>
      <c r="SW40" s="538"/>
      <c r="SX40" s="538"/>
      <c r="SY40" s="538"/>
      <c r="SZ40" s="538"/>
      <c r="TA40" s="538"/>
      <c r="TB40" s="538"/>
      <c r="TC40" s="538"/>
      <c r="TD40" s="538"/>
      <c r="TE40" s="538"/>
      <c r="TF40" s="538"/>
      <c r="TG40" s="538"/>
      <c r="TH40" s="538"/>
      <c r="TI40" s="538"/>
      <c r="TJ40" s="538"/>
      <c r="TK40" s="538"/>
      <c r="TL40" s="538"/>
      <c r="TM40" s="538"/>
      <c r="TN40" s="538"/>
      <c r="TO40" s="538"/>
      <c r="TP40" s="538"/>
      <c r="TQ40" s="538"/>
      <c r="TR40" s="538"/>
      <c r="TS40" s="538"/>
      <c r="TT40" s="538"/>
      <c r="TU40" s="538"/>
      <c r="TV40" s="538"/>
      <c r="TW40" s="538"/>
      <c r="TX40" s="538"/>
      <c r="TY40" s="538"/>
      <c r="TZ40" s="538"/>
      <c r="UA40" s="538"/>
      <c r="UB40" s="538"/>
      <c r="UC40" s="538"/>
      <c r="UD40" s="538"/>
      <c r="UE40" s="538"/>
      <c r="UF40" s="538"/>
      <c r="UG40" s="538"/>
      <c r="UH40" s="538"/>
      <c r="UI40" s="538"/>
      <c r="UJ40" s="538"/>
      <c r="UK40" s="538"/>
      <c r="UL40" s="538"/>
      <c r="UM40" s="538"/>
      <c r="UN40" s="538"/>
      <c r="UO40" s="538"/>
      <c r="UP40" s="538"/>
      <c r="UQ40" s="538"/>
      <c r="UR40" s="538"/>
      <c r="US40" s="538"/>
      <c r="UT40" s="538"/>
      <c r="UU40" s="538"/>
      <c r="UV40" s="538"/>
      <c r="UW40" s="538"/>
      <c r="UX40" s="538"/>
      <c r="UY40" s="538"/>
      <c r="UZ40" s="538"/>
      <c r="VA40" s="538"/>
      <c r="VB40" s="538"/>
      <c r="VC40" s="538"/>
      <c r="VD40" s="538"/>
      <c r="VE40" s="538"/>
      <c r="VF40" s="538"/>
      <c r="VG40" s="538"/>
      <c r="VH40" s="538"/>
      <c r="VI40" s="538"/>
      <c r="VJ40" s="538"/>
      <c r="VK40" s="538"/>
      <c r="VL40" s="538"/>
      <c r="VM40" s="538"/>
      <c r="VN40" s="538"/>
      <c r="VO40" s="538"/>
      <c r="VP40" s="538"/>
      <c r="VQ40" s="538"/>
      <c r="VR40" s="538"/>
      <c r="VS40" s="538"/>
      <c r="VT40" s="538"/>
      <c r="VU40" s="538"/>
      <c r="VV40" s="538"/>
      <c r="VW40" s="538"/>
      <c r="VX40" s="538"/>
      <c r="VY40" s="538"/>
      <c r="VZ40" s="538"/>
      <c r="WA40" s="538"/>
      <c r="WB40" s="538"/>
      <c r="WC40" s="538"/>
      <c r="WD40" s="538"/>
      <c r="WE40" s="538"/>
      <c r="WF40" s="538"/>
      <c r="WG40" s="538"/>
      <c r="WH40" s="538"/>
      <c r="WI40" s="538"/>
      <c r="WJ40" s="538"/>
      <c r="WK40" s="538"/>
      <c r="WL40" s="538"/>
      <c r="WM40" s="538"/>
      <c r="WN40" s="538"/>
      <c r="WO40" s="538"/>
      <c r="WP40" s="538"/>
      <c r="WQ40" s="538"/>
      <c r="WR40" s="538"/>
      <c r="WS40" s="538"/>
      <c r="WT40" s="538"/>
      <c r="WU40" s="538"/>
      <c r="WV40" s="538"/>
      <c r="WW40" s="538"/>
      <c r="WX40" s="538"/>
      <c r="WY40" s="538"/>
      <c r="WZ40" s="538"/>
      <c r="XA40" s="538"/>
      <c r="XB40" s="538"/>
      <c r="XC40" s="538"/>
      <c r="XD40" s="538"/>
      <c r="XE40" s="538"/>
      <c r="XF40" s="538"/>
      <c r="XG40" s="538"/>
      <c r="XH40" s="538"/>
      <c r="XI40" s="538"/>
      <c r="XJ40" s="538"/>
      <c r="XK40" s="538"/>
      <c r="XL40" s="538"/>
      <c r="XM40" s="538"/>
      <c r="XN40" s="538"/>
      <c r="XO40" s="538"/>
      <c r="XP40" s="538"/>
      <c r="XQ40" s="538"/>
      <c r="XR40" s="538"/>
      <c r="XS40" s="538"/>
      <c r="XT40" s="538"/>
      <c r="XU40" s="538"/>
      <c r="XV40" s="538"/>
      <c r="XW40" s="538"/>
      <c r="XX40" s="538"/>
      <c r="XY40" s="538"/>
      <c r="XZ40" s="538"/>
      <c r="YA40" s="538"/>
      <c r="YB40" s="538"/>
      <c r="YC40" s="538"/>
      <c r="YD40" s="538"/>
      <c r="YE40" s="538"/>
      <c r="YF40" s="538"/>
      <c r="YG40" s="538"/>
      <c r="YH40" s="538"/>
      <c r="YI40" s="538"/>
      <c r="YJ40" s="538"/>
      <c r="YK40" s="538"/>
      <c r="YL40" s="538"/>
      <c r="YM40" s="538"/>
      <c r="YN40" s="538"/>
      <c r="YO40" s="538"/>
      <c r="YP40" s="538"/>
      <c r="YQ40" s="538"/>
      <c r="YR40" s="538"/>
      <c r="YS40" s="538"/>
      <c r="YT40" s="538"/>
      <c r="YU40" s="538"/>
      <c r="YV40" s="538"/>
      <c r="YW40" s="538"/>
      <c r="YX40" s="538"/>
      <c r="YY40" s="538"/>
      <c r="YZ40" s="538"/>
      <c r="ZA40" s="538"/>
      <c r="ZB40" s="538"/>
      <c r="ZC40" s="538"/>
      <c r="ZD40" s="538"/>
      <c r="ZE40" s="538"/>
      <c r="ZF40" s="538"/>
      <c r="ZG40" s="538"/>
      <c r="ZH40" s="538"/>
      <c r="ZI40" s="538"/>
      <c r="ZJ40" s="538"/>
      <c r="ZK40" s="538"/>
      <c r="ZL40" s="538"/>
      <c r="ZM40" s="538"/>
      <c r="ZN40" s="538"/>
      <c r="ZO40" s="538"/>
      <c r="ZP40" s="538"/>
      <c r="ZQ40" s="538"/>
      <c r="ZR40" s="538"/>
      <c r="ZS40" s="538"/>
      <c r="ZT40" s="538"/>
      <c r="ZU40" s="538"/>
      <c r="ZV40" s="538"/>
      <c r="ZW40" s="538"/>
      <c r="ZX40" s="538"/>
      <c r="ZY40" s="538"/>
      <c r="ZZ40" s="538"/>
      <c r="AAA40" s="538"/>
    </row>
    <row r="41" spans="1:703" s="19" customFormat="1" ht="33" customHeight="1">
      <c r="A41" s="538"/>
      <c r="B41" s="15"/>
      <c r="C41" s="539"/>
      <c r="D41" s="539"/>
      <c r="E41" s="539"/>
      <c r="F41" s="539"/>
      <c r="G41" s="539"/>
      <c r="H41" s="539"/>
      <c r="I41" s="538"/>
      <c r="J41" s="538"/>
      <c r="K41" s="538"/>
      <c r="L41" s="538"/>
      <c r="M41" s="538"/>
      <c r="N41" s="538"/>
      <c r="O41" s="538"/>
      <c r="P41" s="538"/>
      <c r="Q41" s="538"/>
      <c r="R41" s="538"/>
      <c r="S41" s="538"/>
      <c r="T41" s="538"/>
      <c r="U41" s="538"/>
      <c r="V41" s="538"/>
      <c r="W41" s="538"/>
      <c r="X41" s="538"/>
      <c r="Y41" s="538"/>
      <c r="AB41" s="240"/>
      <c r="AC41" s="240"/>
      <c r="AD41" s="245"/>
      <c r="AE41" s="538"/>
      <c r="AF41" s="538"/>
      <c r="AG41" s="538"/>
      <c r="AH41" s="538"/>
      <c r="AI41" s="538"/>
      <c r="AJ41" s="538"/>
      <c r="AK41" s="538"/>
      <c r="AL41" s="538"/>
      <c r="AM41" s="538"/>
      <c r="AN41" s="538"/>
      <c r="AO41" s="538"/>
      <c r="AP41" s="538"/>
      <c r="AQ41" s="538"/>
      <c r="AR41" s="538"/>
      <c r="AS41" s="538"/>
      <c r="AT41" s="538"/>
      <c r="AU41" s="538"/>
      <c r="AV41" s="538"/>
      <c r="AW41" s="538"/>
      <c r="AX41" s="538"/>
      <c r="AY41" s="538"/>
      <c r="AZ41" s="538"/>
      <c r="BA41" s="538"/>
      <c r="BB41" s="538"/>
      <c r="BC41" s="538"/>
      <c r="BD41" s="538"/>
      <c r="BE41" s="538"/>
      <c r="BF41" s="538"/>
      <c r="BG41" s="538"/>
      <c r="BH41" s="538"/>
      <c r="BI41" s="538"/>
      <c r="BJ41" s="538"/>
      <c r="BK41" s="538"/>
      <c r="BL41" s="538"/>
      <c r="BM41" s="538"/>
      <c r="BN41" s="538"/>
      <c r="BO41" s="538"/>
      <c r="BP41" s="538"/>
      <c r="BQ41" s="538"/>
      <c r="BR41" s="538"/>
      <c r="BS41" s="538"/>
      <c r="BT41" s="538"/>
      <c r="BU41" s="538"/>
      <c r="BV41" s="538"/>
      <c r="BW41" s="538"/>
      <c r="BX41" s="538"/>
      <c r="BY41" s="538"/>
      <c r="BZ41" s="538"/>
      <c r="CA41" s="538"/>
      <c r="CB41" s="538"/>
      <c r="CC41" s="538"/>
      <c r="CD41" s="538"/>
      <c r="CE41" s="538"/>
      <c r="CF41" s="538"/>
      <c r="CG41" s="538"/>
      <c r="CH41" s="538"/>
      <c r="CI41" s="538"/>
      <c r="CJ41" s="538"/>
      <c r="CK41" s="538"/>
      <c r="CL41" s="538"/>
      <c r="CM41" s="538"/>
      <c r="CN41" s="538"/>
      <c r="CO41" s="538"/>
      <c r="CP41" s="538"/>
      <c r="CQ41" s="538"/>
      <c r="CR41" s="538"/>
      <c r="CS41" s="538"/>
      <c r="CT41" s="538"/>
      <c r="CU41" s="538"/>
      <c r="CV41" s="538"/>
      <c r="CW41" s="538"/>
      <c r="CX41" s="538"/>
      <c r="CY41" s="538"/>
      <c r="CZ41" s="538"/>
      <c r="DA41" s="538"/>
      <c r="DB41" s="538"/>
      <c r="DC41" s="538"/>
      <c r="DD41" s="538"/>
      <c r="DE41" s="538"/>
      <c r="DF41" s="538"/>
      <c r="DG41" s="538"/>
      <c r="DH41" s="538"/>
      <c r="DI41" s="538"/>
      <c r="DJ41" s="538"/>
      <c r="DK41" s="538"/>
      <c r="DL41" s="538"/>
      <c r="DM41" s="538"/>
      <c r="DN41" s="538"/>
      <c r="DO41" s="538"/>
      <c r="DP41" s="538"/>
      <c r="DQ41" s="538"/>
      <c r="DR41" s="538"/>
      <c r="DS41" s="538"/>
      <c r="DT41" s="538"/>
      <c r="DU41" s="538"/>
      <c r="DV41" s="538"/>
      <c r="DW41" s="538"/>
      <c r="DX41" s="538"/>
      <c r="DY41" s="538"/>
      <c r="DZ41" s="538"/>
      <c r="EA41" s="538"/>
      <c r="EB41" s="538"/>
      <c r="EC41" s="538"/>
      <c r="ED41" s="538"/>
      <c r="EE41" s="538"/>
      <c r="EF41" s="538"/>
      <c r="EG41" s="538"/>
      <c r="EH41" s="538"/>
      <c r="EI41" s="538"/>
      <c r="EJ41" s="538"/>
      <c r="EK41" s="538"/>
      <c r="EL41" s="538"/>
      <c r="EM41" s="538"/>
      <c r="EN41" s="538"/>
      <c r="EO41" s="538"/>
      <c r="EP41" s="538"/>
      <c r="EQ41" s="538"/>
      <c r="ER41" s="538"/>
      <c r="ES41" s="538"/>
      <c r="ET41" s="538"/>
      <c r="EU41" s="538"/>
      <c r="EV41" s="538"/>
      <c r="EW41" s="538"/>
      <c r="EX41" s="538"/>
      <c r="EY41" s="538"/>
      <c r="EZ41" s="538"/>
      <c r="FA41" s="538"/>
      <c r="FB41" s="538"/>
      <c r="FC41" s="538"/>
      <c r="FD41" s="538"/>
      <c r="FE41" s="538"/>
      <c r="FF41" s="538"/>
      <c r="FG41" s="538"/>
      <c r="FH41" s="538"/>
      <c r="FI41" s="538"/>
      <c r="FJ41" s="538"/>
      <c r="FK41" s="538"/>
      <c r="FL41" s="538"/>
      <c r="FM41" s="538"/>
      <c r="FN41" s="538"/>
      <c r="FO41" s="538"/>
      <c r="FP41" s="538"/>
      <c r="FQ41" s="538"/>
      <c r="FR41" s="538"/>
      <c r="FS41" s="538"/>
      <c r="FT41" s="538"/>
      <c r="FU41" s="538"/>
      <c r="FV41" s="538"/>
      <c r="FW41" s="538"/>
      <c r="FX41" s="538"/>
      <c r="FY41" s="538"/>
      <c r="FZ41" s="538"/>
      <c r="GA41" s="538"/>
      <c r="GB41" s="538"/>
      <c r="GC41" s="538"/>
      <c r="GD41" s="538"/>
      <c r="GE41" s="538"/>
      <c r="GF41" s="538"/>
      <c r="GG41" s="538"/>
      <c r="GH41" s="538"/>
      <c r="GI41" s="538"/>
      <c r="GJ41" s="538"/>
      <c r="GK41" s="538"/>
      <c r="GL41" s="538"/>
      <c r="GM41" s="538"/>
      <c r="GN41" s="538"/>
      <c r="GO41" s="538"/>
      <c r="GP41" s="538"/>
      <c r="GQ41" s="538"/>
      <c r="GR41" s="538"/>
      <c r="GS41" s="538"/>
      <c r="GT41" s="538"/>
      <c r="GU41" s="538"/>
      <c r="GV41" s="538"/>
      <c r="GW41" s="538"/>
      <c r="GX41" s="538"/>
      <c r="GY41" s="538"/>
      <c r="GZ41" s="538"/>
      <c r="HA41" s="538"/>
      <c r="HB41" s="538"/>
      <c r="HC41" s="538"/>
      <c r="HD41" s="538"/>
      <c r="HE41" s="538"/>
      <c r="HF41" s="538"/>
      <c r="HG41" s="538"/>
      <c r="HH41" s="538"/>
      <c r="HI41" s="538"/>
      <c r="HJ41" s="538"/>
      <c r="HK41" s="538"/>
      <c r="HL41" s="538"/>
      <c r="HM41" s="538"/>
      <c r="HN41" s="538"/>
      <c r="HO41" s="538"/>
      <c r="HP41" s="538"/>
      <c r="HQ41" s="538"/>
      <c r="HR41" s="538"/>
      <c r="HS41" s="538"/>
      <c r="HT41" s="538"/>
      <c r="HU41" s="538"/>
      <c r="HV41" s="538"/>
      <c r="HW41" s="538"/>
      <c r="HX41" s="538"/>
      <c r="HY41" s="538"/>
      <c r="HZ41" s="538"/>
      <c r="IA41" s="538"/>
      <c r="IB41" s="538"/>
      <c r="IC41" s="538"/>
      <c r="ID41" s="538"/>
      <c r="IE41" s="538"/>
      <c r="IF41" s="538"/>
      <c r="IG41" s="538"/>
      <c r="IH41" s="538"/>
      <c r="II41" s="538"/>
      <c r="IJ41" s="538"/>
      <c r="IK41" s="538"/>
      <c r="IL41" s="538"/>
      <c r="IM41" s="538"/>
      <c r="IN41" s="538"/>
      <c r="IO41" s="538"/>
      <c r="IP41" s="538"/>
      <c r="IQ41" s="538"/>
      <c r="IR41" s="538"/>
      <c r="IS41" s="538"/>
      <c r="IT41" s="538"/>
      <c r="IU41" s="538"/>
      <c r="IV41" s="538"/>
      <c r="IW41" s="538"/>
      <c r="IX41" s="538"/>
      <c r="IY41" s="538"/>
      <c r="IZ41" s="538"/>
      <c r="JA41" s="538"/>
      <c r="JB41" s="538"/>
      <c r="JC41" s="538"/>
      <c r="JD41" s="538"/>
      <c r="JE41" s="538"/>
      <c r="JF41" s="538"/>
      <c r="JG41" s="538"/>
      <c r="JH41" s="538"/>
      <c r="JI41" s="538"/>
      <c r="JJ41" s="538"/>
      <c r="JK41" s="538"/>
      <c r="JL41" s="538"/>
      <c r="JM41" s="538"/>
      <c r="JN41" s="538"/>
      <c r="JO41" s="538"/>
      <c r="JP41" s="538"/>
      <c r="JQ41" s="538"/>
      <c r="JR41" s="538"/>
      <c r="JS41" s="538"/>
      <c r="JT41" s="538"/>
      <c r="JU41" s="538"/>
      <c r="JV41" s="538"/>
      <c r="JW41" s="538"/>
      <c r="JX41" s="538"/>
      <c r="JY41" s="538"/>
      <c r="JZ41" s="538"/>
      <c r="KA41" s="538"/>
      <c r="KB41" s="538"/>
      <c r="KC41" s="538"/>
      <c r="KD41" s="538"/>
      <c r="KE41" s="538"/>
      <c r="KF41" s="538"/>
      <c r="KG41" s="538"/>
      <c r="KH41" s="538"/>
      <c r="KI41" s="538"/>
      <c r="KJ41" s="538"/>
      <c r="KK41" s="538"/>
      <c r="KL41" s="538"/>
      <c r="KM41" s="538"/>
      <c r="KN41" s="538"/>
      <c r="KO41" s="538"/>
      <c r="KP41" s="538"/>
      <c r="KQ41" s="538"/>
      <c r="KR41" s="538"/>
      <c r="KS41" s="538"/>
      <c r="KT41" s="538"/>
      <c r="KU41" s="538"/>
      <c r="KV41" s="538"/>
      <c r="KW41" s="538"/>
      <c r="KX41" s="538"/>
      <c r="KY41" s="538"/>
      <c r="KZ41" s="538"/>
      <c r="LA41" s="538"/>
      <c r="LB41" s="538"/>
      <c r="LC41" s="538"/>
      <c r="LD41" s="538"/>
      <c r="LE41" s="538"/>
      <c r="LF41" s="538"/>
      <c r="LG41" s="538"/>
      <c r="LH41" s="538"/>
      <c r="LI41" s="538"/>
      <c r="LJ41" s="538"/>
      <c r="LK41" s="538"/>
      <c r="LL41" s="538"/>
      <c r="LM41" s="538"/>
      <c r="LN41" s="538"/>
      <c r="LO41" s="538"/>
      <c r="LP41" s="538"/>
      <c r="LQ41" s="538"/>
      <c r="LR41" s="538"/>
      <c r="LS41" s="538"/>
      <c r="LT41" s="538"/>
      <c r="LU41" s="538"/>
      <c r="LV41" s="538"/>
      <c r="LW41" s="538"/>
      <c r="LX41" s="538"/>
      <c r="LY41" s="538"/>
      <c r="LZ41" s="538"/>
      <c r="MA41" s="538"/>
      <c r="MB41" s="538"/>
      <c r="MC41" s="538"/>
      <c r="MD41" s="538"/>
      <c r="ME41" s="538"/>
      <c r="MF41" s="538"/>
      <c r="MG41" s="538"/>
      <c r="MH41" s="538"/>
      <c r="MI41" s="538"/>
      <c r="MJ41" s="538"/>
      <c r="MK41" s="538"/>
      <c r="ML41" s="538"/>
      <c r="MM41" s="538"/>
      <c r="MN41" s="538"/>
      <c r="MO41" s="538"/>
      <c r="MP41" s="538"/>
      <c r="MQ41" s="538"/>
      <c r="MR41" s="538"/>
      <c r="MS41" s="538"/>
      <c r="MT41" s="538"/>
      <c r="MU41" s="538"/>
      <c r="MV41" s="538"/>
      <c r="MW41" s="538"/>
      <c r="MX41" s="538"/>
      <c r="MY41" s="538"/>
      <c r="MZ41" s="538"/>
      <c r="NA41" s="538"/>
      <c r="NB41" s="538"/>
      <c r="NC41" s="538"/>
      <c r="ND41" s="538"/>
      <c r="NE41" s="538"/>
      <c r="NF41" s="538"/>
      <c r="NG41" s="538"/>
      <c r="NH41" s="538"/>
      <c r="NI41" s="538"/>
      <c r="NJ41" s="538"/>
      <c r="NK41" s="538"/>
      <c r="NL41" s="538"/>
      <c r="NM41" s="538"/>
      <c r="NN41" s="538"/>
      <c r="NO41" s="538"/>
      <c r="NP41" s="538"/>
      <c r="NQ41" s="538"/>
      <c r="NR41" s="538"/>
      <c r="NS41" s="538"/>
      <c r="NT41" s="538"/>
      <c r="NU41" s="538"/>
      <c r="NV41" s="538"/>
      <c r="NW41" s="538"/>
      <c r="NX41" s="538"/>
      <c r="NY41" s="538"/>
      <c r="NZ41" s="538"/>
      <c r="OA41" s="538"/>
      <c r="OB41" s="538"/>
      <c r="OC41" s="538"/>
      <c r="OD41" s="538"/>
      <c r="OE41" s="538"/>
      <c r="OF41" s="538"/>
      <c r="OG41" s="538"/>
      <c r="OH41" s="538"/>
      <c r="OI41" s="538"/>
      <c r="OJ41" s="538"/>
      <c r="OK41" s="538"/>
      <c r="OL41" s="538"/>
      <c r="OM41" s="538"/>
      <c r="ON41" s="538"/>
      <c r="OO41" s="538"/>
      <c r="OP41" s="538"/>
      <c r="OQ41" s="538"/>
      <c r="OR41" s="538"/>
      <c r="OS41" s="538"/>
      <c r="OT41" s="538"/>
      <c r="OU41" s="538"/>
      <c r="OV41" s="538"/>
      <c r="OW41" s="538"/>
      <c r="OX41" s="538"/>
      <c r="OY41" s="538"/>
      <c r="OZ41" s="538"/>
      <c r="PA41" s="538"/>
      <c r="PB41" s="538"/>
      <c r="PC41" s="538"/>
      <c r="PD41" s="538"/>
      <c r="PE41" s="538"/>
      <c r="PF41" s="538"/>
      <c r="PG41" s="538"/>
      <c r="PH41" s="538"/>
      <c r="PI41" s="538"/>
      <c r="PJ41" s="538"/>
      <c r="PK41" s="538"/>
      <c r="PL41" s="538"/>
      <c r="PM41" s="538"/>
      <c r="PN41" s="538"/>
      <c r="PO41" s="538"/>
      <c r="PP41" s="538"/>
      <c r="PQ41" s="538"/>
      <c r="PR41" s="538"/>
      <c r="PS41" s="538"/>
      <c r="PT41" s="538"/>
      <c r="PU41" s="538"/>
      <c r="PV41" s="538"/>
      <c r="PW41" s="538"/>
      <c r="PX41" s="538"/>
      <c r="PY41" s="538"/>
      <c r="PZ41" s="538"/>
      <c r="QA41" s="538"/>
      <c r="QB41" s="538"/>
      <c r="QC41" s="538"/>
      <c r="QD41" s="538"/>
      <c r="QE41" s="538"/>
      <c r="QF41" s="538"/>
      <c r="QG41" s="538"/>
      <c r="QH41" s="538"/>
      <c r="QI41" s="538"/>
      <c r="QJ41" s="538"/>
      <c r="QK41" s="538"/>
      <c r="QL41" s="538"/>
      <c r="QM41" s="538"/>
      <c r="QN41" s="538"/>
      <c r="QO41" s="538"/>
      <c r="QP41" s="538"/>
      <c r="QQ41" s="538"/>
      <c r="QR41" s="538"/>
      <c r="QS41" s="538"/>
      <c r="QT41" s="538"/>
      <c r="QU41" s="538"/>
      <c r="QV41" s="538"/>
      <c r="QW41" s="538"/>
      <c r="QX41" s="538"/>
      <c r="QY41" s="538"/>
      <c r="QZ41" s="538"/>
      <c r="RA41" s="538"/>
      <c r="RB41" s="538"/>
      <c r="RC41" s="538"/>
      <c r="RD41" s="538"/>
      <c r="RE41" s="538"/>
      <c r="RF41" s="538"/>
      <c r="RG41" s="538"/>
      <c r="RH41" s="538"/>
      <c r="RI41" s="538"/>
      <c r="RJ41" s="538"/>
      <c r="RK41" s="538"/>
      <c r="RL41" s="538"/>
      <c r="RM41" s="538"/>
      <c r="RN41" s="538"/>
      <c r="RO41" s="538"/>
      <c r="RP41" s="538"/>
      <c r="RQ41" s="538"/>
      <c r="RR41" s="538"/>
      <c r="RS41" s="538"/>
      <c r="RT41" s="538"/>
      <c r="RU41" s="538"/>
      <c r="RV41" s="538"/>
      <c r="RW41" s="538"/>
      <c r="RX41" s="538"/>
      <c r="RY41" s="538"/>
      <c r="RZ41" s="538"/>
      <c r="SA41" s="538"/>
      <c r="SB41" s="538"/>
      <c r="SC41" s="538"/>
      <c r="SD41" s="538"/>
      <c r="SE41" s="538"/>
      <c r="SF41" s="538"/>
      <c r="SG41" s="538"/>
      <c r="SH41" s="538"/>
      <c r="SI41" s="538"/>
      <c r="SJ41" s="538"/>
      <c r="SK41" s="538"/>
      <c r="SL41" s="538"/>
      <c r="SM41" s="538"/>
      <c r="SN41" s="538"/>
      <c r="SO41" s="538"/>
      <c r="SP41" s="538"/>
      <c r="SQ41" s="538"/>
      <c r="SR41" s="538"/>
      <c r="SS41" s="538"/>
      <c r="ST41" s="538"/>
      <c r="SU41" s="538"/>
      <c r="SV41" s="538"/>
      <c r="SW41" s="538"/>
      <c r="SX41" s="538"/>
      <c r="SY41" s="538"/>
      <c r="SZ41" s="538"/>
      <c r="TA41" s="538"/>
      <c r="TB41" s="538"/>
      <c r="TC41" s="538"/>
      <c r="TD41" s="538"/>
      <c r="TE41" s="538"/>
      <c r="TF41" s="538"/>
      <c r="TG41" s="538"/>
      <c r="TH41" s="538"/>
      <c r="TI41" s="538"/>
      <c r="TJ41" s="538"/>
      <c r="TK41" s="538"/>
      <c r="TL41" s="538"/>
      <c r="TM41" s="538"/>
      <c r="TN41" s="538"/>
      <c r="TO41" s="538"/>
      <c r="TP41" s="538"/>
      <c r="TQ41" s="538"/>
      <c r="TR41" s="538"/>
      <c r="TS41" s="538"/>
      <c r="TT41" s="538"/>
      <c r="TU41" s="538"/>
      <c r="TV41" s="538"/>
      <c r="TW41" s="538"/>
      <c r="TX41" s="538"/>
      <c r="TY41" s="538"/>
      <c r="TZ41" s="538"/>
      <c r="UA41" s="538"/>
      <c r="UB41" s="538"/>
      <c r="UC41" s="538"/>
      <c r="UD41" s="538"/>
      <c r="UE41" s="538"/>
      <c r="UF41" s="538"/>
      <c r="UG41" s="538"/>
      <c r="UH41" s="538"/>
      <c r="UI41" s="538"/>
      <c r="UJ41" s="538"/>
      <c r="UK41" s="538"/>
      <c r="UL41" s="538"/>
      <c r="UM41" s="538"/>
      <c r="UN41" s="538"/>
      <c r="UO41" s="538"/>
      <c r="UP41" s="538"/>
      <c r="UQ41" s="538"/>
      <c r="UR41" s="538"/>
      <c r="US41" s="538"/>
      <c r="UT41" s="538"/>
      <c r="UU41" s="538"/>
      <c r="UV41" s="538"/>
      <c r="UW41" s="538"/>
      <c r="UX41" s="538"/>
      <c r="UY41" s="538"/>
      <c r="UZ41" s="538"/>
      <c r="VA41" s="538"/>
      <c r="VB41" s="538"/>
      <c r="VC41" s="538"/>
      <c r="VD41" s="538"/>
      <c r="VE41" s="538"/>
      <c r="VF41" s="538"/>
      <c r="VG41" s="538"/>
      <c r="VH41" s="538"/>
      <c r="VI41" s="538"/>
      <c r="VJ41" s="538"/>
      <c r="VK41" s="538"/>
      <c r="VL41" s="538"/>
      <c r="VM41" s="538"/>
      <c r="VN41" s="538"/>
      <c r="VO41" s="538"/>
      <c r="VP41" s="538"/>
      <c r="VQ41" s="538"/>
      <c r="VR41" s="538"/>
      <c r="VS41" s="538"/>
      <c r="VT41" s="538"/>
      <c r="VU41" s="538"/>
      <c r="VV41" s="538"/>
      <c r="VW41" s="538"/>
      <c r="VX41" s="538"/>
      <c r="VY41" s="538"/>
      <c r="VZ41" s="538"/>
      <c r="WA41" s="538"/>
      <c r="WB41" s="538"/>
      <c r="WC41" s="538"/>
      <c r="WD41" s="538"/>
      <c r="WE41" s="538"/>
      <c r="WF41" s="538"/>
      <c r="WG41" s="538"/>
      <c r="WH41" s="538"/>
      <c r="WI41" s="538"/>
      <c r="WJ41" s="538"/>
      <c r="WK41" s="538"/>
      <c r="WL41" s="538"/>
      <c r="WM41" s="538"/>
      <c r="WN41" s="538"/>
      <c r="WO41" s="538"/>
      <c r="WP41" s="538"/>
      <c r="WQ41" s="538"/>
      <c r="WR41" s="538"/>
      <c r="WS41" s="538"/>
      <c r="WT41" s="538"/>
      <c r="WU41" s="538"/>
      <c r="WV41" s="538"/>
      <c r="WW41" s="538"/>
      <c r="WX41" s="538"/>
      <c r="WY41" s="538"/>
      <c r="WZ41" s="538"/>
      <c r="XA41" s="538"/>
      <c r="XB41" s="538"/>
      <c r="XC41" s="538"/>
      <c r="XD41" s="538"/>
      <c r="XE41" s="538"/>
      <c r="XF41" s="538"/>
      <c r="XG41" s="538"/>
      <c r="XH41" s="538"/>
      <c r="XI41" s="538"/>
      <c r="XJ41" s="538"/>
      <c r="XK41" s="538"/>
      <c r="XL41" s="538"/>
      <c r="XM41" s="538"/>
      <c r="XN41" s="538"/>
      <c r="XO41" s="538"/>
      <c r="XP41" s="538"/>
      <c r="XQ41" s="538"/>
      <c r="XR41" s="538"/>
      <c r="XS41" s="538"/>
      <c r="XT41" s="538"/>
      <c r="XU41" s="538"/>
      <c r="XV41" s="538"/>
      <c r="XW41" s="538"/>
      <c r="XX41" s="538"/>
      <c r="XY41" s="538"/>
      <c r="XZ41" s="538"/>
      <c r="YA41" s="538"/>
      <c r="YB41" s="538"/>
      <c r="YC41" s="538"/>
      <c r="YD41" s="538"/>
      <c r="YE41" s="538"/>
      <c r="YF41" s="538"/>
      <c r="YG41" s="538"/>
      <c r="YH41" s="538"/>
      <c r="YI41" s="538"/>
      <c r="YJ41" s="538"/>
      <c r="YK41" s="538"/>
      <c r="YL41" s="538"/>
      <c r="YM41" s="538"/>
      <c r="YN41" s="538"/>
      <c r="YO41" s="538"/>
      <c r="YP41" s="538"/>
      <c r="YQ41" s="538"/>
      <c r="YR41" s="538"/>
      <c r="YS41" s="538"/>
      <c r="YT41" s="538"/>
      <c r="YU41" s="538"/>
      <c r="YV41" s="538"/>
      <c r="YW41" s="538"/>
      <c r="YX41" s="538"/>
      <c r="YY41" s="538"/>
      <c r="YZ41" s="538"/>
      <c r="ZA41" s="538"/>
      <c r="ZB41" s="538"/>
      <c r="ZC41" s="538"/>
      <c r="ZD41" s="538"/>
      <c r="ZE41" s="538"/>
      <c r="ZF41" s="538"/>
      <c r="ZG41" s="538"/>
      <c r="ZH41" s="538"/>
      <c r="ZI41" s="538"/>
      <c r="ZJ41" s="538"/>
      <c r="ZK41" s="538"/>
      <c r="ZL41" s="538"/>
      <c r="ZM41" s="538"/>
      <c r="ZN41" s="538"/>
      <c r="ZO41" s="538"/>
      <c r="ZP41" s="538"/>
      <c r="ZQ41" s="538"/>
      <c r="ZR41" s="538"/>
      <c r="ZS41" s="538"/>
      <c r="ZT41" s="538"/>
      <c r="ZU41" s="538"/>
      <c r="ZV41" s="538"/>
      <c r="ZW41" s="538"/>
      <c r="ZX41" s="538"/>
      <c r="ZY41" s="538"/>
      <c r="ZZ41" s="538"/>
      <c r="AAA41" s="538"/>
    </row>
    <row r="42" spans="1:703" s="19" customFormat="1" ht="10.5" customHeight="1">
      <c r="A42" s="538"/>
      <c r="B42" s="13"/>
      <c r="C42" s="539"/>
      <c r="D42" s="539"/>
      <c r="E42" s="539"/>
      <c r="F42" s="539"/>
      <c r="G42" s="539"/>
      <c r="H42" s="538"/>
      <c r="I42" s="539"/>
      <c r="J42" s="539"/>
      <c r="K42" s="539"/>
      <c r="L42" s="539"/>
      <c r="M42" s="539"/>
      <c r="N42" s="539"/>
      <c r="O42" s="539"/>
      <c r="P42" s="539"/>
      <c r="Q42" s="539"/>
      <c r="R42" s="539"/>
      <c r="S42" s="539"/>
      <c r="T42" s="539"/>
      <c r="U42" s="539"/>
      <c r="V42" s="539"/>
      <c r="W42" s="539"/>
      <c r="X42" s="539"/>
      <c r="Y42" s="539"/>
      <c r="AB42" s="240"/>
      <c r="AC42" s="240"/>
      <c r="AD42" s="245"/>
      <c r="AE42" s="538"/>
      <c r="AF42" s="538"/>
      <c r="AG42" s="538"/>
      <c r="AH42" s="538"/>
      <c r="AI42" s="538"/>
      <c r="AJ42" s="538"/>
      <c r="AK42" s="538"/>
      <c r="AL42" s="538"/>
      <c r="AM42" s="538"/>
      <c r="AN42" s="538"/>
      <c r="AO42" s="538"/>
      <c r="AP42" s="538"/>
      <c r="AQ42" s="538"/>
      <c r="AR42" s="538"/>
      <c r="AS42" s="538"/>
      <c r="AT42" s="538"/>
      <c r="AU42" s="538"/>
      <c r="AV42" s="538"/>
      <c r="AW42" s="538"/>
      <c r="AX42" s="538"/>
      <c r="AY42" s="538"/>
      <c r="AZ42" s="538"/>
      <c r="BA42" s="538"/>
      <c r="BB42" s="538"/>
      <c r="BC42" s="538"/>
      <c r="BD42" s="538"/>
      <c r="BE42" s="538"/>
      <c r="BF42" s="538"/>
      <c r="BG42" s="538"/>
      <c r="BH42" s="538"/>
      <c r="BI42" s="538"/>
      <c r="BJ42" s="538"/>
      <c r="BK42" s="538"/>
      <c r="BL42" s="538"/>
      <c r="BM42" s="538"/>
      <c r="BN42" s="538"/>
      <c r="BO42" s="538"/>
      <c r="BP42" s="538"/>
      <c r="BQ42" s="538"/>
      <c r="BR42" s="538"/>
      <c r="BS42" s="538"/>
      <c r="BT42" s="538"/>
      <c r="BU42" s="538"/>
      <c r="BV42" s="538"/>
      <c r="BW42" s="538"/>
      <c r="BX42" s="538"/>
      <c r="BY42" s="538"/>
      <c r="BZ42" s="538"/>
      <c r="CA42" s="538"/>
      <c r="CB42" s="538"/>
      <c r="CC42" s="538"/>
      <c r="CD42" s="538"/>
      <c r="CE42" s="538"/>
      <c r="CF42" s="538"/>
      <c r="CG42" s="538"/>
      <c r="CH42" s="538"/>
      <c r="CI42" s="538"/>
      <c r="CJ42" s="538"/>
      <c r="CK42" s="538"/>
      <c r="CL42" s="538"/>
      <c r="CM42" s="538"/>
      <c r="CN42" s="538"/>
      <c r="CO42" s="538"/>
      <c r="CP42" s="538"/>
      <c r="CQ42" s="538"/>
      <c r="CR42" s="538"/>
      <c r="CS42" s="538"/>
      <c r="CT42" s="538"/>
      <c r="CU42" s="538"/>
      <c r="CV42" s="538"/>
      <c r="CW42" s="538"/>
      <c r="CX42" s="538"/>
      <c r="CY42" s="538"/>
      <c r="CZ42" s="538"/>
      <c r="DA42" s="538"/>
      <c r="DB42" s="538"/>
      <c r="DC42" s="538"/>
      <c r="DD42" s="538"/>
      <c r="DE42" s="538"/>
      <c r="DF42" s="538"/>
      <c r="DG42" s="538"/>
      <c r="DH42" s="538"/>
      <c r="DI42" s="538"/>
      <c r="DJ42" s="538"/>
      <c r="DK42" s="538"/>
      <c r="DL42" s="538"/>
      <c r="DM42" s="538"/>
      <c r="DN42" s="538"/>
      <c r="DO42" s="538"/>
      <c r="DP42" s="538"/>
      <c r="DQ42" s="538"/>
      <c r="DR42" s="538"/>
      <c r="DS42" s="538"/>
      <c r="DT42" s="538"/>
      <c r="DU42" s="538"/>
      <c r="DV42" s="538"/>
      <c r="DW42" s="538"/>
      <c r="DX42" s="538"/>
      <c r="DY42" s="538"/>
      <c r="DZ42" s="538"/>
      <c r="EA42" s="538"/>
      <c r="EB42" s="538"/>
      <c r="EC42" s="538"/>
      <c r="ED42" s="538"/>
      <c r="EE42" s="538"/>
      <c r="EF42" s="538"/>
      <c r="EG42" s="538"/>
      <c r="EH42" s="538"/>
      <c r="EI42" s="538"/>
      <c r="EJ42" s="538"/>
      <c r="EK42" s="538"/>
      <c r="EL42" s="538"/>
      <c r="EM42" s="538"/>
      <c r="EN42" s="538"/>
      <c r="EO42" s="538"/>
      <c r="EP42" s="538"/>
      <c r="EQ42" s="538"/>
      <c r="ER42" s="538"/>
      <c r="ES42" s="538"/>
      <c r="ET42" s="538"/>
      <c r="EU42" s="538"/>
      <c r="EV42" s="538"/>
      <c r="EW42" s="538"/>
      <c r="EX42" s="538"/>
      <c r="EY42" s="538"/>
      <c r="EZ42" s="538"/>
      <c r="FA42" s="538"/>
      <c r="FB42" s="538"/>
      <c r="FC42" s="538"/>
      <c r="FD42" s="538"/>
      <c r="FE42" s="538"/>
      <c r="FF42" s="538"/>
      <c r="FG42" s="538"/>
      <c r="FH42" s="538"/>
      <c r="FI42" s="538"/>
      <c r="FJ42" s="538"/>
      <c r="FK42" s="538"/>
      <c r="FL42" s="538"/>
      <c r="FM42" s="538"/>
      <c r="FN42" s="538"/>
      <c r="FO42" s="538"/>
      <c r="FP42" s="538"/>
      <c r="FQ42" s="538"/>
      <c r="FR42" s="538"/>
      <c r="FS42" s="538"/>
      <c r="FT42" s="538"/>
      <c r="FU42" s="538"/>
      <c r="FV42" s="538"/>
      <c r="FW42" s="538"/>
      <c r="FX42" s="538"/>
      <c r="FY42" s="538"/>
      <c r="FZ42" s="538"/>
      <c r="GA42" s="538"/>
      <c r="GB42" s="538"/>
      <c r="GC42" s="538"/>
      <c r="GD42" s="538"/>
      <c r="GE42" s="538"/>
      <c r="GF42" s="538"/>
      <c r="GG42" s="538"/>
      <c r="GH42" s="538"/>
      <c r="GI42" s="538"/>
      <c r="GJ42" s="538"/>
      <c r="GK42" s="538"/>
      <c r="GL42" s="538"/>
      <c r="GM42" s="538"/>
      <c r="GN42" s="538"/>
      <c r="GO42" s="538"/>
      <c r="GP42" s="538"/>
      <c r="GQ42" s="538"/>
      <c r="GR42" s="538"/>
      <c r="GS42" s="538"/>
      <c r="GT42" s="538"/>
      <c r="GU42" s="538"/>
      <c r="GV42" s="538"/>
      <c r="GW42" s="538"/>
      <c r="GX42" s="538"/>
      <c r="GY42" s="538"/>
      <c r="GZ42" s="538"/>
      <c r="HA42" s="538"/>
      <c r="HB42" s="538"/>
      <c r="HC42" s="538"/>
      <c r="HD42" s="538"/>
      <c r="HE42" s="538"/>
      <c r="HF42" s="538"/>
      <c r="HG42" s="538"/>
      <c r="HH42" s="538"/>
      <c r="HI42" s="538"/>
      <c r="HJ42" s="538"/>
      <c r="HK42" s="538"/>
      <c r="HL42" s="538"/>
      <c r="HM42" s="538"/>
      <c r="HN42" s="538"/>
      <c r="HO42" s="538"/>
      <c r="HP42" s="538"/>
      <c r="HQ42" s="538"/>
      <c r="HR42" s="538"/>
      <c r="HS42" s="538"/>
      <c r="HT42" s="538"/>
      <c r="HU42" s="538"/>
      <c r="HV42" s="538"/>
      <c r="HW42" s="538"/>
      <c r="HX42" s="538"/>
      <c r="HY42" s="538"/>
      <c r="HZ42" s="538"/>
      <c r="IA42" s="538"/>
      <c r="IB42" s="538"/>
      <c r="IC42" s="538"/>
      <c r="ID42" s="538"/>
      <c r="IE42" s="538"/>
      <c r="IF42" s="538"/>
      <c r="IG42" s="538"/>
      <c r="IH42" s="538"/>
      <c r="II42" s="538"/>
      <c r="IJ42" s="538"/>
      <c r="IK42" s="538"/>
      <c r="IL42" s="538"/>
      <c r="IM42" s="538"/>
      <c r="IN42" s="538"/>
      <c r="IO42" s="538"/>
      <c r="IP42" s="538"/>
      <c r="IQ42" s="538"/>
      <c r="IR42" s="538"/>
      <c r="IS42" s="538"/>
      <c r="IT42" s="538"/>
      <c r="IU42" s="538"/>
      <c r="IV42" s="538"/>
      <c r="IW42" s="538"/>
      <c r="IX42" s="538"/>
      <c r="IY42" s="538"/>
      <c r="IZ42" s="538"/>
      <c r="JA42" s="538"/>
      <c r="JB42" s="538"/>
      <c r="JC42" s="538"/>
      <c r="JD42" s="538"/>
      <c r="JE42" s="538"/>
      <c r="JF42" s="538"/>
      <c r="JG42" s="538"/>
      <c r="JH42" s="538"/>
      <c r="JI42" s="538"/>
      <c r="JJ42" s="538"/>
      <c r="JK42" s="538"/>
      <c r="JL42" s="538"/>
      <c r="JM42" s="538"/>
      <c r="JN42" s="538"/>
      <c r="JO42" s="538"/>
      <c r="JP42" s="538"/>
      <c r="JQ42" s="538"/>
      <c r="JR42" s="538"/>
      <c r="JS42" s="538"/>
      <c r="JT42" s="538"/>
      <c r="JU42" s="538"/>
      <c r="JV42" s="538"/>
      <c r="JW42" s="538"/>
      <c r="JX42" s="538"/>
      <c r="JY42" s="538"/>
      <c r="JZ42" s="538"/>
      <c r="KA42" s="538"/>
      <c r="KB42" s="538"/>
      <c r="KC42" s="538"/>
      <c r="KD42" s="538"/>
      <c r="KE42" s="538"/>
      <c r="KF42" s="538"/>
      <c r="KG42" s="538"/>
      <c r="KH42" s="538"/>
      <c r="KI42" s="538"/>
      <c r="KJ42" s="538"/>
      <c r="KK42" s="538"/>
      <c r="KL42" s="538"/>
      <c r="KM42" s="538"/>
      <c r="KN42" s="538"/>
      <c r="KO42" s="538"/>
      <c r="KP42" s="538"/>
      <c r="KQ42" s="538"/>
      <c r="KR42" s="538"/>
      <c r="KS42" s="538"/>
      <c r="KT42" s="538"/>
      <c r="KU42" s="538"/>
      <c r="KV42" s="538"/>
      <c r="KW42" s="538"/>
      <c r="KX42" s="538"/>
      <c r="KY42" s="538"/>
      <c r="KZ42" s="538"/>
      <c r="LA42" s="538"/>
      <c r="LB42" s="538"/>
      <c r="LC42" s="538"/>
      <c r="LD42" s="538"/>
      <c r="LE42" s="538"/>
      <c r="LF42" s="538"/>
      <c r="LG42" s="538"/>
      <c r="LH42" s="538"/>
      <c r="LI42" s="538"/>
      <c r="LJ42" s="538"/>
      <c r="LK42" s="538"/>
      <c r="LL42" s="538"/>
      <c r="LM42" s="538"/>
      <c r="LN42" s="538"/>
      <c r="LO42" s="538"/>
      <c r="LP42" s="538"/>
      <c r="LQ42" s="538"/>
      <c r="LR42" s="538"/>
      <c r="LS42" s="538"/>
      <c r="LT42" s="538"/>
      <c r="LU42" s="538"/>
      <c r="LV42" s="538"/>
      <c r="LW42" s="538"/>
      <c r="LX42" s="538"/>
      <c r="LY42" s="538"/>
      <c r="LZ42" s="538"/>
      <c r="MA42" s="538"/>
      <c r="MB42" s="538"/>
      <c r="MC42" s="538"/>
      <c r="MD42" s="538"/>
      <c r="ME42" s="538"/>
      <c r="MF42" s="538"/>
      <c r="MG42" s="538"/>
      <c r="MH42" s="538"/>
      <c r="MI42" s="538"/>
      <c r="MJ42" s="538"/>
      <c r="MK42" s="538"/>
      <c r="ML42" s="538"/>
      <c r="MM42" s="538"/>
      <c r="MN42" s="538"/>
      <c r="MO42" s="538"/>
      <c r="MP42" s="538"/>
      <c r="MQ42" s="538"/>
      <c r="MR42" s="538"/>
      <c r="MS42" s="538"/>
      <c r="MT42" s="538"/>
      <c r="MU42" s="538"/>
      <c r="MV42" s="538"/>
      <c r="MW42" s="538"/>
      <c r="MX42" s="538"/>
      <c r="MY42" s="538"/>
      <c r="MZ42" s="538"/>
      <c r="NA42" s="538"/>
      <c r="NB42" s="538"/>
      <c r="NC42" s="538"/>
      <c r="ND42" s="538"/>
      <c r="NE42" s="538"/>
      <c r="NF42" s="538"/>
      <c r="NG42" s="538"/>
      <c r="NH42" s="538"/>
      <c r="NI42" s="538"/>
      <c r="NJ42" s="538"/>
      <c r="NK42" s="538"/>
      <c r="NL42" s="538"/>
      <c r="NM42" s="538"/>
      <c r="NN42" s="538"/>
      <c r="NO42" s="538"/>
      <c r="NP42" s="538"/>
      <c r="NQ42" s="538"/>
      <c r="NR42" s="538"/>
      <c r="NS42" s="538"/>
      <c r="NT42" s="538"/>
      <c r="NU42" s="538"/>
      <c r="NV42" s="538"/>
      <c r="NW42" s="538"/>
      <c r="NX42" s="538"/>
      <c r="NY42" s="538"/>
      <c r="NZ42" s="538"/>
      <c r="OA42" s="538"/>
      <c r="OB42" s="538"/>
      <c r="OC42" s="538"/>
      <c r="OD42" s="538"/>
      <c r="OE42" s="538"/>
      <c r="OF42" s="538"/>
      <c r="OG42" s="538"/>
      <c r="OH42" s="538"/>
      <c r="OI42" s="538"/>
      <c r="OJ42" s="538"/>
      <c r="OK42" s="538"/>
      <c r="OL42" s="538"/>
      <c r="OM42" s="538"/>
      <c r="ON42" s="538"/>
      <c r="OO42" s="538"/>
      <c r="OP42" s="538"/>
      <c r="OQ42" s="538"/>
      <c r="OR42" s="538"/>
      <c r="OS42" s="538"/>
      <c r="OT42" s="538"/>
      <c r="OU42" s="538"/>
      <c r="OV42" s="538"/>
      <c r="OW42" s="538"/>
      <c r="OX42" s="538"/>
      <c r="OY42" s="538"/>
      <c r="OZ42" s="538"/>
      <c r="PA42" s="538"/>
      <c r="PB42" s="538"/>
      <c r="PC42" s="538"/>
      <c r="PD42" s="538"/>
      <c r="PE42" s="538"/>
      <c r="PF42" s="538"/>
      <c r="PG42" s="538"/>
      <c r="PH42" s="538"/>
      <c r="PI42" s="538"/>
      <c r="PJ42" s="538"/>
      <c r="PK42" s="538"/>
      <c r="PL42" s="538"/>
      <c r="PM42" s="538"/>
      <c r="PN42" s="538"/>
      <c r="PO42" s="538"/>
      <c r="PP42" s="538"/>
      <c r="PQ42" s="538"/>
      <c r="PR42" s="538"/>
      <c r="PS42" s="538"/>
      <c r="PT42" s="538"/>
      <c r="PU42" s="538"/>
      <c r="PV42" s="538"/>
      <c r="PW42" s="538"/>
      <c r="PX42" s="538"/>
      <c r="PY42" s="538"/>
      <c r="PZ42" s="538"/>
      <c r="QA42" s="538"/>
      <c r="QB42" s="538"/>
      <c r="QC42" s="538"/>
      <c r="QD42" s="538"/>
      <c r="QE42" s="538"/>
      <c r="QF42" s="538"/>
      <c r="QG42" s="538"/>
      <c r="QH42" s="538"/>
      <c r="QI42" s="538"/>
      <c r="QJ42" s="538"/>
      <c r="QK42" s="538"/>
      <c r="QL42" s="538"/>
      <c r="QM42" s="538"/>
      <c r="QN42" s="538"/>
      <c r="QO42" s="538"/>
      <c r="QP42" s="538"/>
      <c r="QQ42" s="538"/>
      <c r="QR42" s="538"/>
      <c r="QS42" s="538"/>
      <c r="QT42" s="538"/>
      <c r="QU42" s="538"/>
      <c r="QV42" s="538"/>
      <c r="QW42" s="538"/>
      <c r="QX42" s="538"/>
      <c r="QY42" s="538"/>
      <c r="QZ42" s="538"/>
      <c r="RA42" s="538"/>
      <c r="RB42" s="538"/>
      <c r="RC42" s="538"/>
      <c r="RD42" s="538"/>
      <c r="RE42" s="538"/>
      <c r="RF42" s="538"/>
      <c r="RG42" s="538"/>
      <c r="RH42" s="538"/>
      <c r="RI42" s="538"/>
      <c r="RJ42" s="538"/>
      <c r="RK42" s="538"/>
      <c r="RL42" s="538"/>
      <c r="RM42" s="538"/>
      <c r="RN42" s="538"/>
      <c r="RO42" s="538"/>
      <c r="RP42" s="538"/>
      <c r="RQ42" s="538"/>
      <c r="RR42" s="538"/>
      <c r="RS42" s="538"/>
      <c r="RT42" s="538"/>
      <c r="RU42" s="538"/>
      <c r="RV42" s="538"/>
      <c r="RW42" s="538"/>
      <c r="RX42" s="538"/>
      <c r="RY42" s="538"/>
      <c r="RZ42" s="538"/>
      <c r="SA42" s="538"/>
      <c r="SB42" s="538"/>
      <c r="SC42" s="538"/>
      <c r="SD42" s="538"/>
      <c r="SE42" s="538"/>
      <c r="SF42" s="538"/>
      <c r="SG42" s="538"/>
      <c r="SH42" s="538"/>
      <c r="SI42" s="538"/>
      <c r="SJ42" s="538"/>
      <c r="SK42" s="538"/>
      <c r="SL42" s="538"/>
      <c r="SM42" s="538"/>
      <c r="SN42" s="538"/>
      <c r="SO42" s="538"/>
      <c r="SP42" s="538"/>
      <c r="SQ42" s="538"/>
      <c r="SR42" s="538"/>
      <c r="SS42" s="538"/>
      <c r="ST42" s="538"/>
      <c r="SU42" s="538"/>
      <c r="SV42" s="538"/>
      <c r="SW42" s="538"/>
      <c r="SX42" s="538"/>
      <c r="SY42" s="538"/>
      <c r="SZ42" s="538"/>
      <c r="TA42" s="538"/>
      <c r="TB42" s="538"/>
      <c r="TC42" s="538"/>
      <c r="TD42" s="538"/>
      <c r="TE42" s="538"/>
      <c r="TF42" s="538"/>
      <c r="TG42" s="538"/>
      <c r="TH42" s="538"/>
      <c r="TI42" s="538"/>
      <c r="TJ42" s="538"/>
      <c r="TK42" s="538"/>
      <c r="TL42" s="538"/>
      <c r="TM42" s="538"/>
      <c r="TN42" s="538"/>
      <c r="TO42" s="538"/>
      <c r="TP42" s="538"/>
      <c r="TQ42" s="538"/>
      <c r="TR42" s="538"/>
      <c r="TS42" s="538"/>
      <c r="TT42" s="538"/>
      <c r="TU42" s="538"/>
      <c r="TV42" s="538"/>
      <c r="TW42" s="538"/>
      <c r="TX42" s="538"/>
      <c r="TY42" s="538"/>
      <c r="TZ42" s="538"/>
      <c r="UA42" s="538"/>
      <c r="UB42" s="538"/>
      <c r="UC42" s="538"/>
      <c r="UD42" s="538"/>
      <c r="UE42" s="538"/>
      <c r="UF42" s="538"/>
      <c r="UG42" s="538"/>
      <c r="UH42" s="538"/>
      <c r="UI42" s="538"/>
      <c r="UJ42" s="538"/>
      <c r="UK42" s="538"/>
      <c r="UL42" s="538"/>
      <c r="UM42" s="538"/>
      <c r="UN42" s="538"/>
      <c r="UO42" s="538"/>
      <c r="UP42" s="538"/>
      <c r="UQ42" s="538"/>
      <c r="UR42" s="538"/>
      <c r="US42" s="538"/>
      <c r="UT42" s="538"/>
      <c r="UU42" s="538"/>
      <c r="UV42" s="538"/>
      <c r="UW42" s="538"/>
      <c r="UX42" s="538"/>
      <c r="UY42" s="538"/>
      <c r="UZ42" s="538"/>
      <c r="VA42" s="538"/>
      <c r="VB42" s="538"/>
      <c r="VC42" s="538"/>
      <c r="VD42" s="538"/>
      <c r="VE42" s="538"/>
      <c r="VF42" s="538"/>
      <c r="VG42" s="538"/>
      <c r="VH42" s="538"/>
      <c r="VI42" s="538"/>
      <c r="VJ42" s="538"/>
      <c r="VK42" s="538"/>
      <c r="VL42" s="538"/>
      <c r="VM42" s="538"/>
      <c r="VN42" s="538"/>
      <c r="VO42" s="538"/>
      <c r="VP42" s="538"/>
      <c r="VQ42" s="538"/>
      <c r="VR42" s="538"/>
      <c r="VS42" s="538"/>
      <c r="VT42" s="538"/>
      <c r="VU42" s="538"/>
      <c r="VV42" s="538"/>
      <c r="VW42" s="538"/>
      <c r="VX42" s="538"/>
      <c r="VY42" s="538"/>
      <c r="VZ42" s="538"/>
      <c r="WA42" s="538"/>
      <c r="WB42" s="538"/>
      <c r="WC42" s="538"/>
      <c r="WD42" s="538"/>
      <c r="WE42" s="538"/>
      <c r="WF42" s="538"/>
      <c r="WG42" s="538"/>
      <c r="WH42" s="538"/>
      <c r="WI42" s="538"/>
      <c r="WJ42" s="538"/>
      <c r="WK42" s="538"/>
      <c r="WL42" s="538"/>
      <c r="WM42" s="538"/>
      <c r="WN42" s="538"/>
      <c r="WO42" s="538"/>
      <c r="WP42" s="538"/>
      <c r="WQ42" s="538"/>
      <c r="WR42" s="538"/>
      <c r="WS42" s="538"/>
      <c r="WT42" s="538"/>
      <c r="WU42" s="538"/>
      <c r="WV42" s="538"/>
      <c r="WW42" s="538"/>
      <c r="WX42" s="538"/>
      <c r="WY42" s="538"/>
      <c r="WZ42" s="538"/>
      <c r="XA42" s="538"/>
      <c r="XB42" s="538"/>
      <c r="XC42" s="538"/>
      <c r="XD42" s="538"/>
      <c r="XE42" s="538"/>
      <c r="XF42" s="538"/>
      <c r="XG42" s="538"/>
      <c r="XH42" s="538"/>
      <c r="XI42" s="538"/>
      <c r="XJ42" s="538"/>
      <c r="XK42" s="538"/>
      <c r="XL42" s="538"/>
      <c r="XM42" s="538"/>
      <c r="XN42" s="538"/>
      <c r="XO42" s="538"/>
      <c r="XP42" s="538"/>
      <c r="XQ42" s="538"/>
      <c r="XR42" s="538"/>
      <c r="XS42" s="538"/>
      <c r="XT42" s="538"/>
      <c r="XU42" s="538"/>
      <c r="XV42" s="538"/>
      <c r="XW42" s="538"/>
      <c r="XX42" s="538"/>
      <c r="XY42" s="538"/>
      <c r="XZ42" s="538"/>
      <c r="YA42" s="538"/>
      <c r="YB42" s="538"/>
      <c r="YC42" s="538"/>
      <c r="YD42" s="538"/>
      <c r="YE42" s="538"/>
      <c r="YF42" s="538"/>
      <c r="YG42" s="538"/>
      <c r="YH42" s="538"/>
      <c r="YI42" s="538"/>
      <c r="YJ42" s="538"/>
      <c r="YK42" s="538"/>
      <c r="YL42" s="538"/>
      <c r="YM42" s="538"/>
      <c r="YN42" s="538"/>
      <c r="YO42" s="538"/>
      <c r="YP42" s="538"/>
      <c r="YQ42" s="538"/>
      <c r="YR42" s="538"/>
      <c r="YS42" s="538"/>
      <c r="YT42" s="538"/>
      <c r="YU42" s="538"/>
      <c r="YV42" s="538"/>
      <c r="YW42" s="538"/>
      <c r="YX42" s="538"/>
      <c r="YY42" s="538"/>
      <c r="YZ42" s="538"/>
      <c r="ZA42" s="538"/>
      <c r="ZB42" s="538"/>
      <c r="ZC42" s="538"/>
      <c r="ZD42" s="538"/>
      <c r="ZE42" s="538"/>
      <c r="ZF42" s="538"/>
      <c r="ZG42" s="538"/>
      <c r="ZH42" s="538"/>
      <c r="ZI42" s="538"/>
      <c r="ZJ42" s="538"/>
      <c r="ZK42" s="538"/>
      <c r="ZL42" s="538"/>
      <c r="ZM42" s="538"/>
      <c r="ZN42" s="538"/>
      <c r="ZO42" s="538"/>
      <c r="ZP42" s="538"/>
      <c r="ZQ42" s="538"/>
      <c r="ZR42" s="538"/>
      <c r="ZS42" s="538"/>
      <c r="ZT42" s="538"/>
      <c r="ZU42" s="538"/>
      <c r="ZV42" s="538"/>
      <c r="ZW42" s="538"/>
      <c r="ZX42" s="538"/>
      <c r="ZY42" s="538"/>
      <c r="ZZ42" s="538"/>
      <c r="AAA42" s="538"/>
    </row>
    <row r="43" spans="1:703" s="19" customFormat="1" ht="20.25" customHeight="1">
      <c r="A43" s="538"/>
      <c r="B43" s="13"/>
      <c r="C43" s="539"/>
      <c r="D43" s="539"/>
      <c r="E43" s="539"/>
      <c r="F43" s="539"/>
      <c r="G43" s="539"/>
      <c r="H43" s="538"/>
      <c r="I43" s="539"/>
      <c r="J43" s="539"/>
      <c r="K43" s="539"/>
      <c r="L43" s="539"/>
      <c r="M43" s="539"/>
      <c r="N43" s="539"/>
      <c r="O43" s="539"/>
      <c r="P43" s="539"/>
      <c r="Q43" s="539"/>
      <c r="R43" s="539"/>
      <c r="S43" s="539"/>
      <c r="T43" s="539"/>
      <c r="U43" s="539"/>
      <c r="V43" s="539"/>
      <c r="W43" s="539"/>
      <c r="X43" s="539"/>
      <c r="Y43" s="539"/>
      <c r="AB43" s="240"/>
      <c r="AC43" s="240"/>
      <c r="AD43" s="245"/>
      <c r="AE43" s="538"/>
      <c r="AF43" s="538"/>
      <c r="AG43" s="538"/>
      <c r="AH43" s="538"/>
      <c r="AI43" s="538"/>
      <c r="AJ43" s="538"/>
      <c r="AK43" s="538"/>
      <c r="AL43" s="538"/>
      <c r="AM43" s="538"/>
      <c r="AN43" s="538"/>
      <c r="AO43" s="538"/>
      <c r="AP43" s="538"/>
      <c r="AQ43" s="538"/>
      <c r="AR43" s="538"/>
      <c r="AS43" s="538"/>
      <c r="AT43" s="538"/>
      <c r="AU43" s="538"/>
      <c r="AV43" s="538"/>
      <c r="AW43" s="538"/>
      <c r="AX43" s="538"/>
      <c r="AY43" s="538"/>
      <c r="AZ43" s="538"/>
      <c r="BA43" s="538"/>
      <c r="BB43" s="538"/>
      <c r="BC43" s="538"/>
      <c r="BD43" s="538"/>
      <c r="BE43" s="538"/>
      <c r="BF43" s="538"/>
      <c r="BG43" s="538"/>
      <c r="BH43" s="538"/>
      <c r="BI43" s="538"/>
      <c r="BJ43" s="538"/>
      <c r="BK43" s="538"/>
      <c r="BL43" s="538"/>
      <c r="BM43" s="538"/>
      <c r="BN43" s="538"/>
      <c r="BO43" s="538"/>
      <c r="BP43" s="538"/>
      <c r="BQ43" s="538"/>
      <c r="BR43" s="538"/>
      <c r="BS43" s="538"/>
      <c r="BT43" s="538"/>
      <c r="BU43" s="538"/>
      <c r="BV43" s="538"/>
      <c r="BW43" s="538"/>
      <c r="BX43" s="538"/>
      <c r="BY43" s="538"/>
      <c r="BZ43" s="538"/>
      <c r="CA43" s="538"/>
      <c r="CB43" s="538"/>
      <c r="CC43" s="538"/>
      <c r="CD43" s="538"/>
      <c r="CE43" s="538"/>
      <c r="CF43" s="538"/>
      <c r="CG43" s="538"/>
      <c r="CH43" s="538"/>
      <c r="CI43" s="538"/>
      <c r="CJ43" s="538"/>
      <c r="CK43" s="538"/>
      <c r="CL43" s="538"/>
      <c r="CM43" s="538"/>
      <c r="CN43" s="538"/>
      <c r="CO43" s="538"/>
      <c r="CP43" s="538"/>
      <c r="CQ43" s="538"/>
      <c r="CR43" s="538"/>
      <c r="CS43" s="538"/>
      <c r="CT43" s="538"/>
      <c r="CU43" s="538"/>
      <c r="CV43" s="538"/>
      <c r="CW43" s="538"/>
      <c r="CX43" s="538"/>
      <c r="CY43" s="538"/>
      <c r="CZ43" s="538"/>
      <c r="DA43" s="538"/>
      <c r="DB43" s="538"/>
      <c r="DC43" s="538"/>
      <c r="DD43" s="538"/>
      <c r="DE43" s="538"/>
      <c r="DF43" s="538"/>
      <c r="DG43" s="538"/>
      <c r="DH43" s="538"/>
      <c r="DI43" s="538"/>
      <c r="DJ43" s="538"/>
      <c r="DK43" s="538"/>
      <c r="DL43" s="538"/>
      <c r="DM43" s="538"/>
      <c r="DN43" s="538"/>
      <c r="DO43" s="538"/>
      <c r="DP43" s="538"/>
      <c r="DQ43" s="538"/>
      <c r="DR43" s="538"/>
      <c r="DS43" s="538"/>
      <c r="DT43" s="538"/>
      <c r="DU43" s="538"/>
      <c r="DV43" s="538"/>
      <c r="DW43" s="538"/>
      <c r="DX43" s="538"/>
      <c r="DY43" s="538"/>
      <c r="DZ43" s="538"/>
      <c r="EA43" s="538"/>
      <c r="EB43" s="538"/>
      <c r="EC43" s="538"/>
      <c r="ED43" s="538"/>
      <c r="EE43" s="538"/>
      <c r="EF43" s="538"/>
      <c r="EG43" s="538"/>
      <c r="EH43" s="538"/>
      <c r="EI43" s="538"/>
      <c r="EJ43" s="538"/>
      <c r="EK43" s="538"/>
      <c r="EL43" s="538"/>
      <c r="EM43" s="538"/>
      <c r="EN43" s="538"/>
      <c r="EO43" s="538"/>
      <c r="EP43" s="538"/>
      <c r="EQ43" s="538"/>
      <c r="ER43" s="538"/>
      <c r="ES43" s="538"/>
      <c r="ET43" s="538"/>
      <c r="EU43" s="538"/>
      <c r="EV43" s="538"/>
      <c r="EW43" s="538"/>
      <c r="EX43" s="538"/>
      <c r="EY43" s="538"/>
      <c r="EZ43" s="538"/>
      <c r="FA43" s="538"/>
      <c r="FB43" s="538"/>
      <c r="FC43" s="538"/>
      <c r="FD43" s="538"/>
      <c r="FE43" s="538"/>
      <c r="FF43" s="538"/>
      <c r="FG43" s="538"/>
      <c r="FH43" s="538"/>
      <c r="FI43" s="538"/>
      <c r="FJ43" s="538"/>
      <c r="FK43" s="538"/>
      <c r="FL43" s="538"/>
      <c r="FM43" s="538"/>
      <c r="FN43" s="538"/>
      <c r="FO43" s="538"/>
      <c r="FP43" s="538"/>
      <c r="FQ43" s="538"/>
      <c r="FR43" s="538"/>
      <c r="FS43" s="538"/>
      <c r="FT43" s="538"/>
      <c r="FU43" s="538"/>
      <c r="FV43" s="538"/>
      <c r="FW43" s="538"/>
      <c r="FX43" s="538"/>
      <c r="FY43" s="538"/>
      <c r="FZ43" s="538"/>
      <c r="GA43" s="538"/>
      <c r="GB43" s="538"/>
      <c r="GC43" s="538"/>
      <c r="GD43" s="538"/>
      <c r="GE43" s="538"/>
      <c r="GF43" s="538"/>
      <c r="GG43" s="538"/>
      <c r="GH43" s="538"/>
      <c r="GI43" s="538"/>
      <c r="GJ43" s="538"/>
      <c r="GK43" s="538"/>
      <c r="GL43" s="538"/>
      <c r="GM43" s="538"/>
      <c r="GN43" s="538"/>
      <c r="GO43" s="538"/>
      <c r="GP43" s="538"/>
      <c r="GQ43" s="538"/>
      <c r="GR43" s="538"/>
      <c r="GS43" s="538"/>
      <c r="GT43" s="538"/>
      <c r="GU43" s="538"/>
      <c r="GV43" s="538"/>
      <c r="GW43" s="538"/>
      <c r="GX43" s="538"/>
      <c r="GY43" s="538"/>
      <c r="GZ43" s="538"/>
      <c r="HA43" s="538"/>
      <c r="HB43" s="538"/>
      <c r="HC43" s="538"/>
      <c r="HD43" s="538"/>
      <c r="HE43" s="538"/>
      <c r="HF43" s="538"/>
      <c r="HG43" s="538"/>
      <c r="HH43" s="538"/>
      <c r="HI43" s="538"/>
      <c r="HJ43" s="538"/>
      <c r="HK43" s="538"/>
      <c r="HL43" s="538"/>
      <c r="HM43" s="538"/>
      <c r="HN43" s="538"/>
      <c r="HO43" s="538"/>
      <c r="HP43" s="538"/>
      <c r="HQ43" s="538"/>
      <c r="HR43" s="538"/>
      <c r="HS43" s="538"/>
      <c r="HT43" s="538"/>
      <c r="HU43" s="538"/>
      <c r="HV43" s="538"/>
      <c r="HW43" s="538"/>
      <c r="HX43" s="538"/>
      <c r="HY43" s="538"/>
      <c r="HZ43" s="538"/>
      <c r="IA43" s="538"/>
      <c r="IB43" s="538"/>
      <c r="IC43" s="538"/>
      <c r="ID43" s="538"/>
      <c r="IE43" s="538"/>
      <c r="IF43" s="538"/>
      <c r="IG43" s="538"/>
      <c r="IH43" s="538"/>
      <c r="II43" s="538"/>
      <c r="IJ43" s="538"/>
      <c r="IK43" s="538"/>
      <c r="IL43" s="538"/>
      <c r="IM43" s="538"/>
      <c r="IN43" s="538"/>
      <c r="IO43" s="538"/>
      <c r="IP43" s="538"/>
      <c r="IQ43" s="538"/>
      <c r="IR43" s="538"/>
      <c r="IS43" s="538"/>
      <c r="IT43" s="538"/>
      <c r="IU43" s="538"/>
      <c r="IV43" s="538"/>
      <c r="IW43" s="538"/>
      <c r="IX43" s="538"/>
      <c r="IY43" s="538"/>
      <c r="IZ43" s="538"/>
      <c r="JA43" s="538"/>
      <c r="JB43" s="538"/>
      <c r="JC43" s="538"/>
      <c r="JD43" s="538"/>
      <c r="JE43" s="538"/>
      <c r="JF43" s="538"/>
      <c r="JG43" s="538"/>
      <c r="JH43" s="538"/>
      <c r="JI43" s="538"/>
      <c r="JJ43" s="538"/>
      <c r="JK43" s="538"/>
      <c r="JL43" s="538"/>
      <c r="JM43" s="538"/>
      <c r="JN43" s="538"/>
      <c r="JO43" s="538"/>
      <c r="JP43" s="538"/>
      <c r="JQ43" s="538"/>
      <c r="JR43" s="538"/>
      <c r="JS43" s="538"/>
      <c r="JT43" s="538"/>
      <c r="JU43" s="538"/>
      <c r="JV43" s="538"/>
      <c r="JW43" s="538"/>
      <c r="JX43" s="538"/>
      <c r="JY43" s="538"/>
      <c r="JZ43" s="538"/>
      <c r="KA43" s="538"/>
      <c r="KB43" s="538"/>
      <c r="KC43" s="538"/>
      <c r="KD43" s="538"/>
      <c r="KE43" s="538"/>
      <c r="KF43" s="538"/>
      <c r="KG43" s="538"/>
      <c r="KH43" s="538"/>
      <c r="KI43" s="538"/>
      <c r="KJ43" s="538"/>
      <c r="KK43" s="538"/>
      <c r="KL43" s="538"/>
      <c r="KM43" s="538"/>
      <c r="KN43" s="538"/>
      <c r="KO43" s="538"/>
      <c r="KP43" s="538"/>
      <c r="KQ43" s="538"/>
      <c r="KR43" s="538"/>
      <c r="KS43" s="538"/>
      <c r="KT43" s="538"/>
      <c r="KU43" s="538"/>
      <c r="KV43" s="538"/>
      <c r="KW43" s="538"/>
      <c r="KX43" s="538"/>
      <c r="KY43" s="538"/>
      <c r="KZ43" s="538"/>
      <c r="LA43" s="538"/>
      <c r="LB43" s="538"/>
      <c r="LC43" s="538"/>
      <c r="LD43" s="538"/>
      <c r="LE43" s="538"/>
      <c r="LF43" s="538"/>
      <c r="LG43" s="538"/>
      <c r="LH43" s="538"/>
      <c r="LI43" s="538"/>
      <c r="LJ43" s="538"/>
      <c r="LK43" s="538"/>
      <c r="LL43" s="538"/>
      <c r="LM43" s="538"/>
      <c r="LN43" s="538"/>
      <c r="LO43" s="538"/>
      <c r="LP43" s="538"/>
      <c r="LQ43" s="538"/>
      <c r="LR43" s="538"/>
      <c r="LS43" s="538"/>
      <c r="LT43" s="538"/>
      <c r="LU43" s="538"/>
      <c r="LV43" s="538"/>
      <c r="LW43" s="538"/>
      <c r="LX43" s="538"/>
      <c r="LY43" s="538"/>
      <c r="LZ43" s="538"/>
      <c r="MA43" s="538"/>
      <c r="MB43" s="538"/>
      <c r="MC43" s="538"/>
      <c r="MD43" s="538"/>
      <c r="ME43" s="538"/>
      <c r="MF43" s="538"/>
      <c r="MG43" s="538"/>
      <c r="MH43" s="538"/>
      <c r="MI43" s="538"/>
      <c r="MJ43" s="538"/>
      <c r="MK43" s="538"/>
      <c r="ML43" s="538"/>
      <c r="MM43" s="538"/>
      <c r="MN43" s="538"/>
      <c r="MO43" s="538"/>
      <c r="MP43" s="538"/>
      <c r="MQ43" s="538"/>
      <c r="MR43" s="538"/>
      <c r="MS43" s="538"/>
      <c r="MT43" s="538"/>
      <c r="MU43" s="538"/>
      <c r="MV43" s="538"/>
      <c r="MW43" s="538"/>
      <c r="MX43" s="538"/>
      <c r="MY43" s="538"/>
      <c r="MZ43" s="538"/>
      <c r="NA43" s="538"/>
      <c r="NB43" s="538"/>
      <c r="NC43" s="538"/>
      <c r="ND43" s="538"/>
      <c r="NE43" s="538"/>
      <c r="NF43" s="538"/>
      <c r="NG43" s="538"/>
      <c r="NH43" s="538"/>
      <c r="NI43" s="538"/>
      <c r="NJ43" s="538"/>
      <c r="NK43" s="538"/>
      <c r="NL43" s="538"/>
      <c r="NM43" s="538"/>
      <c r="NN43" s="538"/>
      <c r="NO43" s="538"/>
      <c r="NP43" s="538"/>
      <c r="NQ43" s="538"/>
      <c r="NR43" s="538"/>
      <c r="NS43" s="538"/>
      <c r="NT43" s="538"/>
      <c r="NU43" s="538"/>
      <c r="NV43" s="538"/>
      <c r="NW43" s="538"/>
      <c r="NX43" s="538"/>
      <c r="NY43" s="538"/>
      <c r="NZ43" s="538"/>
      <c r="OA43" s="538"/>
      <c r="OB43" s="538"/>
      <c r="OC43" s="538"/>
      <c r="OD43" s="538"/>
      <c r="OE43" s="538"/>
      <c r="OF43" s="538"/>
      <c r="OG43" s="538"/>
      <c r="OH43" s="538"/>
      <c r="OI43" s="538"/>
      <c r="OJ43" s="538"/>
      <c r="OK43" s="538"/>
      <c r="OL43" s="538"/>
      <c r="OM43" s="538"/>
      <c r="ON43" s="538"/>
      <c r="OO43" s="538"/>
      <c r="OP43" s="538"/>
      <c r="OQ43" s="538"/>
      <c r="OR43" s="538"/>
      <c r="OS43" s="538"/>
      <c r="OT43" s="538"/>
      <c r="OU43" s="538"/>
      <c r="OV43" s="538"/>
      <c r="OW43" s="538"/>
      <c r="OX43" s="538"/>
      <c r="OY43" s="538"/>
      <c r="OZ43" s="538"/>
      <c r="PA43" s="538"/>
      <c r="PB43" s="538"/>
      <c r="PC43" s="538"/>
      <c r="PD43" s="538"/>
      <c r="PE43" s="538"/>
      <c r="PF43" s="538"/>
      <c r="PG43" s="538"/>
      <c r="PH43" s="538"/>
      <c r="PI43" s="538"/>
      <c r="PJ43" s="538"/>
      <c r="PK43" s="538"/>
      <c r="PL43" s="538"/>
      <c r="PM43" s="538"/>
      <c r="PN43" s="538"/>
      <c r="PO43" s="538"/>
      <c r="PP43" s="538"/>
      <c r="PQ43" s="538"/>
      <c r="PR43" s="538"/>
      <c r="PS43" s="538"/>
      <c r="PT43" s="538"/>
      <c r="PU43" s="538"/>
      <c r="PV43" s="538"/>
      <c r="PW43" s="538"/>
      <c r="PX43" s="538"/>
      <c r="PY43" s="538"/>
      <c r="PZ43" s="538"/>
      <c r="QA43" s="538"/>
      <c r="QB43" s="538"/>
      <c r="QC43" s="538"/>
      <c r="QD43" s="538"/>
      <c r="QE43" s="538"/>
      <c r="QF43" s="538"/>
      <c r="QG43" s="538"/>
      <c r="QH43" s="538"/>
      <c r="QI43" s="538"/>
      <c r="QJ43" s="538"/>
      <c r="QK43" s="538"/>
      <c r="QL43" s="538"/>
      <c r="QM43" s="538"/>
      <c r="QN43" s="538"/>
      <c r="QO43" s="538"/>
      <c r="QP43" s="538"/>
      <c r="QQ43" s="538"/>
      <c r="QR43" s="538"/>
      <c r="QS43" s="538"/>
      <c r="QT43" s="538"/>
      <c r="QU43" s="538"/>
      <c r="QV43" s="538"/>
      <c r="QW43" s="538"/>
      <c r="QX43" s="538"/>
      <c r="QY43" s="538"/>
      <c r="QZ43" s="538"/>
      <c r="RA43" s="538"/>
      <c r="RB43" s="538"/>
      <c r="RC43" s="538"/>
      <c r="RD43" s="538"/>
      <c r="RE43" s="538"/>
      <c r="RF43" s="538"/>
      <c r="RG43" s="538"/>
      <c r="RH43" s="538"/>
      <c r="RI43" s="538"/>
      <c r="RJ43" s="538"/>
      <c r="RK43" s="538"/>
      <c r="RL43" s="538"/>
      <c r="RM43" s="538"/>
      <c r="RN43" s="538"/>
      <c r="RO43" s="538"/>
      <c r="RP43" s="538"/>
      <c r="RQ43" s="538"/>
      <c r="RR43" s="538"/>
      <c r="RS43" s="538"/>
      <c r="RT43" s="538"/>
      <c r="RU43" s="538"/>
      <c r="RV43" s="538"/>
      <c r="RW43" s="538"/>
      <c r="RX43" s="538"/>
      <c r="RY43" s="538"/>
      <c r="RZ43" s="538"/>
      <c r="SA43" s="538"/>
      <c r="SB43" s="538"/>
      <c r="SC43" s="538"/>
      <c r="SD43" s="538"/>
      <c r="SE43" s="538"/>
      <c r="SF43" s="538"/>
      <c r="SG43" s="538"/>
      <c r="SH43" s="538"/>
      <c r="SI43" s="538"/>
      <c r="SJ43" s="538"/>
      <c r="SK43" s="538"/>
      <c r="SL43" s="538"/>
      <c r="SM43" s="538"/>
      <c r="SN43" s="538"/>
      <c r="SO43" s="538"/>
      <c r="SP43" s="538"/>
      <c r="SQ43" s="538"/>
      <c r="SR43" s="538"/>
      <c r="SS43" s="538"/>
      <c r="ST43" s="538"/>
      <c r="SU43" s="538"/>
      <c r="SV43" s="538"/>
      <c r="SW43" s="538"/>
      <c r="SX43" s="538"/>
      <c r="SY43" s="538"/>
      <c r="SZ43" s="538"/>
      <c r="TA43" s="538"/>
      <c r="TB43" s="538"/>
      <c r="TC43" s="538"/>
      <c r="TD43" s="538"/>
      <c r="TE43" s="538"/>
      <c r="TF43" s="538"/>
      <c r="TG43" s="538"/>
      <c r="TH43" s="538"/>
      <c r="TI43" s="538"/>
      <c r="TJ43" s="538"/>
      <c r="TK43" s="538"/>
      <c r="TL43" s="538"/>
      <c r="TM43" s="538"/>
      <c r="TN43" s="538"/>
      <c r="TO43" s="538"/>
      <c r="TP43" s="538"/>
      <c r="TQ43" s="538"/>
      <c r="TR43" s="538"/>
      <c r="TS43" s="538"/>
      <c r="TT43" s="538"/>
      <c r="TU43" s="538"/>
      <c r="TV43" s="538"/>
      <c r="TW43" s="538"/>
      <c r="TX43" s="538"/>
      <c r="TY43" s="538"/>
      <c r="TZ43" s="538"/>
      <c r="UA43" s="538"/>
      <c r="UB43" s="538"/>
      <c r="UC43" s="538"/>
      <c r="UD43" s="538"/>
      <c r="UE43" s="538"/>
      <c r="UF43" s="538"/>
      <c r="UG43" s="538"/>
      <c r="UH43" s="538"/>
      <c r="UI43" s="538"/>
      <c r="UJ43" s="538"/>
      <c r="UK43" s="538"/>
      <c r="UL43" s="538"/>
      <c r="UM43" s="538"/>
      <c r="UN43" s="538"/>
      <c r="UO43" s="538"/>
      <c r="UP43" s="538"/>
      <c r="UQ43" s="538"/>
      <c r="UR43" s="538"/>
      <c r="US43" s="538"/>
      <c r="UT43" s="538"/>
      <c r="UU43" s="538"/>
      <c r="UV43" s="538"/>
      <c r="UW43" s="538"/>
      <c r="UX43" s="538"/>
      <c r="UY43" s="538"/>
      <c r="UZ43" s="538"/>
      <c r="VA43" s="538"/>
      <c r="VB43" s="538"/>
      <c r="VC43" s="538"/>
      <c r="VD43" s="538"/>
      <c r="VE43" s="538"/>
      <c r="VF43" s="538"/>
      <c r="VG43" s="538"/>
      <c r="VH43" s="538"/>
      <c r="VI43" s="538"/>
      <c r="VJ43" s="538"/>
      <c r="VK43" s="538"/>
      <c r="VL43" s="538"/>
      <c r="VM43" s="538"/>
      <c r="VN43" s="538"/>
      <c r="VO43" s="538"/>
      <c r="VP43" s="538"/>
      <c r="VQ43" s="538"/>
      <c r="VR43" s="538"/>
      <c r="VS43" s="538"/>
      <c r="VT43" s="538"/>
      <c r="VU43" s="538"/>
      <c r="VV43" s="538"/>
      <c r="VW43" s="538"/>
      <c r="VX43" s="538"/>
      <c r="VY43" s="538"/>
      <c r="VZ43" s="538"/>
      <c r="WA43" s="538"/>
      <c r="WB43" s="538"/>
      <c r="WC43" s="538"/>
      <c r="WD43" s="538"/>
      <c r="WE43" s="538"/>
      <c r="WF43" s="538"/>
      <c r="WG43" s="538"/>
      <c r="WH43" s="538"/>
      <c r="WI43" s="538"/>
      <c r="WJ43" s="538"/>
      <c r="WK43" s="538"/>
      <c r="WL43" s="538"/>
      <c r="WM43" s="538"/>
      <c r="WN43" s="538"/>
      <c r="WO43" s="538"/>
      <c r="WP43" s="538"/>
      <c r="WQ43" s="538"/>
      <c r="WR43" s="538"/>
      <c r="WS43" s="538"/>
      <c r="WT43" s="538"/>
      <c r="WU43" s="538"/>
      <c r="WV43" s="538"/>
      <c r="WW43" s="538"/>
      <c r="WX43" s="538"/>
      <c r="WY43" s="538"/>
      <c r="WZ43" s="538"/>
      <c r="XA43" s="538"/>
      <c r="XB43" s="538"/>
      <c r="XC43" s="538"/>
      <c r="XD43" s="538"/>
      <c r="XE43" s="538"/>
      <c r="XF43" s="538"/>
      <c r="XG43" s="538"/>
      <c r="XH43" s="538"/>
      <c r="XI43" s="538"/>
      <c r="XJ43" s="538"/>
      <c r="XK43" s="538"/>
      <c r="XL43" s="538"/>
      <c r="XM43" s="538"/>
      <c r="XN43" s="538"/>
      <c r="XO43" s="538"/>
      <c r="XP43" s="538"/>
      <c r="XQ43" s="538"/>
      <c r="XR43" s="538"/>
      <c r="XS43" s="538"/>
      <c r="XT43" s="538"/>
      <c r="XU43" s="538"/>
      <c r="XV43" s="538"/>
      <c r="XW43" s="538"/>
      <c r="XX43" s="538"/>
      <c r="XY43" s="538"/>
      <c r="XZ43" s="538"/>
      <c r="YA43" s="538"/>
      <c r="YB43" s="538"/>
      <c r="YC43" s="538"/>
      <c r="YD43" s="538"/>
      <c r="YE43" s="538"/>
      <c r="YF43" s="538"/>
      <c r="YG43" s="538"/>
      <c r="YH43" s="538"/>
      <c r="YI43" s="538"/>
      <c r="YJ43" s="538"/>
      <c r="YK43" s="538"/>
      <c r="YL43" s="538"/>
      <c r="YM43" s="538"/>
      <c r="YN43" s="538"/>
      <c r="YO43" s="538"/>
      <c r="YP43" s="538"/>
      <c r="YQ43" s="538"/>
      <c r="YR43" s="538"/>
      <c r="YS43" s="538"/>
      <c r="YT43" s="538"/>
      <c r="YU43" s="538"/>
      <c r="YV43" s="538"/>
      <c r="YW43" s="538"/>
      <c r="YX43" s="538"/>
      <c r="YY43" s="538"/>
      <c r="YZ43" s="538"/>
      <c r="ZA43" s="538"/>
      <c r="ZB43" s="538"/>
      <c r="ZC43" s="538"/>
      <c r="ZD43" s="538"/>
      <c r="ZE43" s="538"/>
      <c r="ZF43" s="538"/>
      <c r="ZG43" s="538"/>
      <c r="ZH43" s="538"/>
      <c r="ZI43" s="538"/>
      <c r="ZJ43" s="538"/>
      <c r="ZK43" s="538"/>
      <c r="ZL43" s="538"/>
      <c r="ZM43" s="538"/>
      <c r="ZN43" s="538"/>
      <c r="ZO43" s="538"/>
      <c r="ZP43" s="538"/>
      <c r="ZQ43" s="538"/>
      <c r="ZR43" s="538"/>
      <c r="ZS43" s="538"/>
      <c r="ZT43" s="538"/>
      <c r="ZU43" s="538"/>
      <c r="ZV43" s="538"/>
      <c r="ZW43" s="538"/>
      <c r="ZX43" s="538"/>
      <c r="ZY43" s="538"/>
      <c r="ZZ43" s="538"/>
      <c r="AAA43" s="538"/>
    </row>
    <row r="44" spans="1:703" s="19" customFormat="1" ht="21" customHeight="1">
      <c r="A44" s="538"/>
      <c r="B44" s="13"/>
      <c r="C44" s="539"/>
      <c r="D44" s="539"/>
      <c r="E44" s="539"/>
      <c r="F44" s="539"/>
      <c r="G44" s="539"/>
      <c r="H44" s="538"/>
      <c r="I44" s="539"/>
      <c r="J44" s="539"/>
      <c r="K44" s="539"/>
      <c r="L44" s="539"/>
      <c r="M44" s="539"/>
      <c r="N44" s="539"/>
      <c r="O44" s="539"/>
      <c r="P44" s="539"/>
      <c r="Q44" s="539"/>
      <c r="R44" s="539"/>
      <c r="S44" s="539"/>
      <c r="T44" s="539"/>
      <c r="U44" s="539"/>
      <c r="V44" s="539"/>
      <c r="W44" s="539"/>
      <c r="X44" s="539"/>
      <c r="Y44" s="539"/>
      <c r="AB44" s="240"/>
      <c r="AC44" s="240"/>
      <c r="AD44" s="245"/>
      <c r="AE44" s="538"/>
      <c r="AF44" s="538"/>
      <c r="AG44" s="538"/>
      <c r="AH44" s="538"/>
      <c r="AI44" s="538"/>
      <c r="AJ44" s="538"/>
      <c r="AK44" s="538"/>
      <c r="AL44" s="538"/>
      <c r="AM44" s="538"/>
      <c r="AN44" s="538"/>
      <c r="AO44" s="538"/>
      <c r="AP44" s="538"/>
      <c r="AQ44" s="538"/>
      <c r="AR44" s="538"/>
      <c r="AS44" s="538"/>
      <c r="AT44" s="538"/>
      <c r="AU44" s="538"/>
      <c r="AV44" s="538"/>
      <c r="AW44" s="538"/>
      <c r="AX44" s="538"/>
      <c r="AY44" s="538"/>
      <c r="AZ44" s="538"/>
      <c r="BA44" s="538"/>
      <c r="BB44" s="538"/>
      <c r="BC44" s="538"/>
      <c r="BD44" s="538"/>
      <c r="BE44" s="538"/>
      <c r="BF44" s="538"/>
      <c r="BG44" s="538"/>
      <c r="BH44" s="538"/>
      <c r="BI44" s="538"/>
      <c r="BJ44" s="538"/>
      <c r="BK44" s="538"/>
      <c r="BL44" s="538"/>
      <c r="BM44" s="538"/>
      <c r="BN44" s="538"/>
      <c r="BO44" s="538"/>
      <c r="BP44" s="538"/>
      <c r="BQ44" s="538"/>
      <c r="BR44" s="538"/>
      <c r="BS44" s="538"/>
      <c r="BT44" s="538"/>
      <c r="BU44" s="538"/>
      <c r="BV44" s="538"/>
      <c r="BW44" s="538"/>
      <c r="BX44" s="538"/>
      <c r="BY44" s="538"/>
      <c r="BZ44" s="538"/>
      <c r="CA44" s="538"/>
      <c r="CB44" s="538"/>
      <c r="CC44" s="538"/>
      <c r="CD44" s="538"/>
      <c r="CE44" s="538"/>
      <c r="CF44" s="538"/>
      <c r="CG44" s="538"/>
      <c r="CH44" s="538"/>
      <c r="CI44" s="538"/>
      <c r="CJ44" s="538"/>
      <c r="CK44" s="538"/>
      <c r="CL44" s="538"/>
      <c r="CM44" s="538"/>
      <c r="CN44" s="538"/>
      <c r="CO44" s="538"/>
      <c r="CP44" s="538"/>
      <c r="CQ44" s="538"/>
      <c r="CR44" s="538"/>
      <c r="CS44" s="538"/>
      <c r="CT44" s="538"/>
      <c r="CU44" s="538"/>
      <c r="CV44" s="538"/>
      <c r="CW44" s="538"/>
      <c r="CX44" s="538"/>
      <c r="CY44" s="538"/>
      <c r="CZ44" s="538"/>
      <c r="DA44" s="538"/>
      <c r="DB44" s="538"/>
      <c r="DC44" s="538"/>
      <c r="DD44" s="538"/>
      <c r="DE44" s="538"/>
      <c r="DF44" s="538"/>
      <c r="DG44" s="538"/>
      <c r="DH44" s="538"/>
      <c r="DI44" s="538"/>
      <c r="DJ44" s="538"/>
      <c r="DK44" s="538"/>
      <c r="DL44" s="538"/>
      <c r="DM44" s="538"/>
      <c r="DN44" s="538"/>
      <c r="DO44" s="538"/>
      <c r="DP44" s="538"/>
      <c r="DQ44" s="538"/>
      <c r="DR44" s="538"/>
      <c r="DS44" s="538"/>
      <c r="DT44" s="538"/>
      <c r="DU44" s="538"/>
      <c r="DV44" s="538"/>
      <c r="DW44" s="538"/>
      <c r="DX44" s="538"/>
      <c r="DY44" s="538"/>
      <c r="DZ44" s="538"/>
      <c r="EA44" s="538"/>
      <c r="EB44" s="538"/>
      <c r="EC44" s="538"/>
      <c r="ED44" s="538"/>
      <c r="EE44" s="538"/>
      <c r="EF44" s="538"/>
      <c r="EG44" s="538"/>
      <c r="EH44" s="538"/>
      <c r="EI44" s="538"/>
      <c r="EJ44" s="538"/>
      <c r="EK44" s="538"/>
      <c r="EL44" s="538"/>
      <c r="EM44" s="538"/>
      <c r="EN44" s="538"/>
      <c r="EO44" s="538"/>
      <c r="EP44" s="538"/>
      <c r="EQ44" s="538"/>
      <c r="ER44" s="538"/>
      <c r="ES44" s="538"/>
      <c r="ET44" s="538"/>
      <c r="EU44" s="538"/>
      <c r="EV44" s="538"/>
      <c r="EW44" s="538"/>
      <c r="EX44" s="538"/>
      <c r="EY44" s="538"/>
      <c r="EZ44" s="538"/>
      <c r="FA44" s="538"/>
      <c r="FB44" s="538"/>
      <c r="FC44" s="538"/>
      <c r="FD44" s="538"/>
      <c r="FE44" s="538"/>
      <c r="FF44" s="538"/>
      <c r="FG44" s="538"/>
      <c r="FH44" s="538"/>
      <c r="FI44" s="538"/>
      <c r="FJ44" s="538"/>
      <c r="FK44" s="538"/>
      <c r="FL44" s="538"/>
      <c r="FM44" s="538"/>
      <c r="FN44" s="538"/>
      <c r="FO44" s="538"/>
      <c r="FP44" s="538"/>
      <c r="FQ44" s="538"/>
      <c r="FR44" s="538"/>
      <c r="FS44" s="538"/>
      <c r="FT44" s="538"/>
      <c r="FU44" s="538"/>
      <c r="FV44" s="538"/>
      <c r="FW44" s="538"/>
      <c r="FX44" s="538"/>
      <c r="FY44" s="538"/>
      <c r="FZ44" s="538"/>
      <c r="GA44" s="538"/>
      <c r="GB44" s="538"/>
      <c r="GC44" s="538"/>
      <c r="GD44" s="538"/>
      <c r="GE44" s="538"/>
      <c r="GF44" s="538"/>
      <c r="GG44" s="538"/>
      <c r="GH44" s="538"/>
      <c r="GI44" s="538"/>
      <c r="GJ44" s="538"/>
      <c r="GK44" s="538"/>
      <c r="GL44" s="538"/>
      <c r="GM44" s="538"/>
      <c r="GN44" s="538"/>
      <c r="GO44" s="538"/>
      <c r="GP44" s="538"/>
      <c r="GQ44" s="538"/>
      <c r="GR44" s="538"/>
      <c r="GS44" s="538"/>
      <c r="GT44" s="538"/>
      <c r="GU44" s="538"/>
      <c r="GV44" s="538"/>
      <c r="GW44" s="538"/>
      <c r="GX44" s="538"/>
      <c r="GY44" s="538"/>
      <c r="GZ44" s="538"/>
      <c r="HA44" s="538"/>
      <c r="HB44" s="538"/>
      <c r="HC44" s="538"/>
      <c r="HD44" s="538"/>
      <c r="HE44" s="538"/>
      <c r="HF44" s="538"/>
      <c r="HG44" s="538"/>
      <c r="HH44" s="538"/>
      <c r="HI44" s="538"/>
      <c r="HJ44" s="538"/>
      <c r="HK44" s="538"/>
      <c r="HL44" s="538"/>
      <c r="HM44" s="538"/>
      <c r="HN44" s="538"/>
      <c r="HO44" s="538"/>
      <c r="HP44" s="538"/>
      <c r="HQ44" s="538"/>
      <c r="HR44" s="538"/>
      <c r="HS44" s="538"/>
      <c r="HT44" s="538"/>
      <c r="HU44" s="538"/>
      <c r="HV44" s="538"/>
      <c r="HW44" s="538"/>
      <c r="HX44" s="538"/>
      <c r="HY44" s="538"/>
      <c r="HZ44" s="538"/>
      <c r="IA44" s="538"/>
      <c r="IB44" s="538"/>
      <c r="IC44" s="538"/>
      <c r="ID44" s="538"/>
      <c r="IE44" s="538"/>
      <c r="IF44" s="538"/>
      <c r="IG44" s="538"/>
      <c r="IH44" s="538"/>
      <c r="II44" s="538"/>
      <c r="IJ44" s="538"/>
      <c r="IK44" s="538"/>
      <c r="IL44" s="538"/>
      <c r="IM44" s="538"/>
      <c r="IN44" s="538"/>
      <c r="IO44" s="538"/>
      <c r="IP44" s="538"/>
      <c r="IQ44" s="538"/>
      <c r="IR44" s="538"/>
      <c r="IS44" s="538"/>
      <c r="IT44" s="538"/>
      <c r="IU44" s="538"/>
      <c r="IV44" s="538"/>
      <c r="IW44" s="538"/>
      <c r="IX44" s="538"/>
      <c r="IY44" s="538"/>
      <c r="IZ44" s="538"/>
      <c r="JA44" s="538"/>
      <c r="JB44" s="538"/>
      <c r="JC44" s="538"/>
      <c r="JD44" s="538"/>
      <c r="JE44" s="538"/>
      <c r="JF44" s="538"/>
      <c r="JG44" s="538"/>
      <c r="JH44" s="538"/>
      <c r="JI44" s="538"/>
      <c r="JJ44" s="538"/>
      <c r="JK44" s="538"/>
      <c r="JL44" s="538"/>
      <c r="JM44" s="538"/>
      <c r="JN44" s="538"/>
      <c r="JO44" s="538"/>
      <c r="JP44" s="538"/>
      <c r="JQ44" s="538"/>
      <c r="JR44" s="538"/>
      <c r="JS44" s="538"/>
      <c r="JT44" s="538"/>
      <c r="JU44" s="538"/>
      <c r="JV44" s="538"/>
      <c r="JW44" s="538"/>
      <c r="JX44" s="538"/>
      <c r="JY44" s="538"/>
      <c r="JZ44" s="538"/>
      <c r="KA44" s="538"/>
      <c r="KB44" s="538"/>
      <c r="KC44" s="538"/>
      <c r="KD44" s="538"/>
      <c r="KE44" s="538"/>
      <c r="KF44" s="538"/>
      <c r="KG44" s="538"/>
      <c r="KH44" s="538"/>
      <c r="KI44" s="538"/>
      <c r="KJ44" s="538"/>
      <c r="KK44" s="538"/>
      <c r="KL44" s="538"/>
      <c r="KM44" s="538"/>
      <c r="KN44" s="538"/>
      <c r="KO44" s="538"/>
      <c r="KP44" s="538"/>
      <c r="KQ44" s="538"/>
      <c r="KR44" s="538"/>
      <c r="KS44" s="538"/>
      <c r="KT44" s="538"/>
      <c r="KU44" s="538"/>
      <c r="KV44" s="538"/>
      <c r="KW44" s="538"/>
      <c r="KX44" s="538"/>
      <c r="KY44" s="538"/>
      <c r="KZ44" s="538"/>
      <c r="LA44" s="538"/>
      <c r="LB44" s="538"/>
      <c r="LC44" s="538"/>
      <c r="LD44" s="538"/>
      <c r="LE44" s="538"/>
      <c r="LF44" s="538"/>
      <c r="LG44" s="538"/>
      <c r="LH44" s="538"/>
      <c r="LI44" s="538"/>
      <c r="LJ44" s="538"/>
      <c r="LK44" s="538"/>
      <c r="LL44" s="538"/>
      <c r="LM44" s="538"/>
      <c r="LN44" s="538"/>
      <c r="LO44" s="538"/>
      <c r="LP44" s="538"/>
      <c r="LQ44" s="538"/>
      <c r="LR44" s="538"/>
      <c r="LS44" s="538"/>
      <c r="LT44" s="538"/>
      <c r="LU44" s="538"/>
      <c r="LV44" s="538"/>
      <c r="LW44" s="538"/>
      <c r="LX44" s="538"/>
      <c r="LY44" s="538"/>
      <c r="LZ44" s="538"/>
      <c r="MA44" s="538"/>
      <c r="MB44" s="538"/>
      <c r="MC44" s="538"/>
      <c r="MD44" s="538"/>
      <c r="ME44" s="538"/>
      <c r="MF44" s="538"/>
      <c r="MG44" s="538"/>
      <c r="MH44" s="538"/>
      <c r="MI44" s="538"/>
      <c r="MJ44" s="538"/>
      <c r="MK44" s="538"/>
      <c r="ML44" s="538"/>
      <c r="MM44" s="538"/>
      <c r="MN44" s="538"/>
      <c r="MO44" s="538"/>
      <c r="MP44" s="538"/>
      <c r="MQ44" s="538"/>
      <c r="MR44" s="538"/>
      <c r="MS44" s="538"/>
      <c r="MT44" s="538"/>
      <c r="MU44" s="538"/>
      <c r="MV44" s="538"/>
      <c r="MW44" s="538"/>
      <c r="MX44" s="538"/>
      <c r="MY44" s="538"/>
      <c r="MZ44" s="538"/>
      <c r="NA44" s="538"/>
      <c r="NB44" s="538"/>
      <c r="NC44" s="538"/>
      <c r="ND44" s="538"/>
      <c r="NE44" s="538"/>
      <c r="NF44" s="538"/>
      <c r="NG44" s="538"/>
      <c r="NH44" s="538"/>
      <c r="NI44" s="538"/>
      <c r="NJ44" s="538"/>
      <c r="NK44" s="538"/>
      <c r="NL44" s="538"/>
      <c r="NM44" s="538"/>
      <c r="NN44" s="538"/>
      <c r="NO44" s="538"/>
      <c r="NP44" s="538"/>
      <c r="NQ44" s="538"/>
      <c r="NR44" s="538"/>
      <c r="NS44" s="538"/>
      <c r="NT44" s="538"/>
      <c r="NU44" s="538"/>
      <c r="NV44" s="538"/>
      <c r="NW44" s="538"/>
      <c r="NX44" s="538"/>
      <c r="NY44" s="538"/>
      <c r="NZ44" s="538"/>
      <c r="OA44" s="538"/>
      <c r="OB44" s="538"/>
      <c r="OC44" s="538"/>
      <c r="OD44" s="538"/>
      <c r="OE44" s="538"/>
      <c r="OF44" s="538"/>
      <c r="OG44" s="538"/>
      <c r="OH44" s="538"/>
      <c r="OI44" s="538"/>
      <c r="OJ44" s="538"/>
      <c r="OK44" s="538"/>
      <c r="OL44" s="538"/>
      <c r="OM44" s="538"/>
      <c r="ON44" s="538"/>
      <c r="OO44" s="538"/>
      <c r="OP44" s="538"/>
      <c r="OQ44" s="538"/>
      <c r="OR44" s="538"/>
      <c r="OS44" s="538"/>
      <c r="OT44" s="538"/>
      <c r="OU44" s="538"/>
      <c r="OV44" s="538"/>
      <c r="OW44" s="538"/>
      <c r="OX44" s="538"/>
      <c r="OY44" s="538"/>
      <c r="OZ44" s="538"/>
      <c r="PA44" s="538"/>
      <c r="PB44" s="538"/>
      <c r="PC44" s="538"/>
      <c r="PD44" s="538"/>
      <c r="PE44" s="538"/>
      <c r="PF44" s="538"/>
      <c r="PG44" s="538"/>
      <c r="PH44" s="538"/>
      <c r="PI44" s="538"/>
      <c r="PJ44" s="538"/>
      <c r="PK44" s="538"/>
      <c r="PL44" s="538"/>
      <c r="PM44" s="538"/>
      <c r="PN44" s="538"/>
      <c r="PO44" s="538"/>
      <c r="PP44" s="538"/>
      <c r="PQ44" s="538"/>
      <c r="PR44" s="538"/>
      <c r="PS44" s="538"/>
      <c r="PT44" s="538"/>
      <c r="PU44" s="538"/>
      <c r="PV44" s="538"/>
      <c r="PW44" s="538"/>
      <c r="PX44" s="538"/>
      <c r="PY44" s="538"/>
      <c r="PZ44" s="538"/>
      <c r="QA44" s="538"/>
      <c r="QB44" s="538"/>
      <c r="QC44" s="538"/>
      <c r="QD44" s="538"/>
      <c r="QE44" s="538"/>
      <c r="QF44" s="538"/>
      <c r="QG44" s="538"/>
      <c r="QH44" s="538"/>
      <c r="QI44" s="538"/>
      <c r="QJ44" s="538"/>
      <c r="QK44" s="538"/>
      <c r="QL44" s="538"/>
      <c r="QM44" s="538"/>
      <c r="QN44" s="538"/>
      <c r="QO44" s="538"/>
      <c r="QP44" s="538"/>
      <c r="QQ44" s="538"/>
      <c r="QR44" s="538"/>
      <c r="QS44" s="538"/>
      <c r="QT44" s="538"/>
      <c r="QU44" s="538"/>
      <c r="QV44" s="538"/>
      <c r="QW44" s="538"/>
      <c r="QX44" s="538"/>
      <c r="QY44" s="538"/>
      <c r="QZ44" s="538"/>
      <c r="RA44" s="538"/>
      <c r="RB44" s="538"/>
      <c r="RC44" s="538"/>
      <c r="RD44" s="538"/>
      <c r="RE44" s="538"/>
      <c r="RF44" s="538"/>
      <c r="RG44" s="538"/>
      <c r="RH44" s="538"/>
      <c r="RI44" s="538"/>
      <c r="RJ44" s="538"/>
      <c r="RK44" s="538"/>
      <c r="RL44" s="538"/>
      <c r="RM44" s="538"/>
      <c r="RN44" s="538"/>
      <c r="RO44" s="538"/>
      <c r="RP44" s="538"/>
      <c r="RQ44" s="538"/>
      <c r="RR44" s="538"/>
      <c r="RS44" s="538"/>
      <c r="RT44" s="538"/>
      <c r="RU44" s="538"/>
      <c r="RV44" s="538"/>
      <c r="RW44" s="538"/>
      <c r="RX44" s="538"/>
      <c r="RY44" s="538"/>
      <c r="RZ44" s="538"/>
      <c r="SA44" s="538"/>
      <c r="SB44" s="538"/>
      <c r="SC44" s="538"/>
      <c r="SD44" s="538"/>
      <c r="SE44" s="538"/>
      <c r="SF44" s="538"/>
      <c r="SG44" s="538"/>
      <c r="SH44" s="538"/>
      <c r="SI44" s="538"/>
      <c r="SJ44" s="538"/>
      <c r="SK44" s="538"/>
      <c r="SL44" s="538"/>
      <c r="SM44" s="538"/>
      <c r="SN44" s="538"/>
      <c r="SO44" s="538"/>
      <c r="SP44" s="538"/>
      <c r="SQ44" s="538"/>
      <c r="SR44" s="538"/>
      <c r="SS44" s="538"/>
      <c r="ST44" s="538"/>
      <c r="SU44" s="538"/>
      <c r="SV44" s="538"/>
      <c r="SW44" s="538"/>
      <c r="SX44" s="538"/>
      <c r="SY44" s="538"/>
      <c r="SZ44" s="538"/>
      <c r="TA44" s="538"/>
      <c r="TB44" s="538"/>
      <c r="TC44" s="538"/>
      <c r="TD44" s="538"/>
      <c r="TE44" s="538"/>
      <c r="TF44" s="538"/>
      <c r="TG44" s="538"/>
      <c r="TH44" s="538"/>
      <c r="TI44" s="538"/>
      <c r="TJ44" s="538"/>
      <c r="TK44" s="538"/>
      <c r="TL44" s="538"/>
      <c r="TM44" s="538"/>
      <c r="TN44" s="538"/>
      <c r="TO44" s="538"/>
      <c r="TP44" s="538"/>
      <c r="TQ44" s="538"/>
      <c r="TR44" s="538"/>
      <c r="TS44" s="538"/>
      <c r="TT44" s="538"/>
      <c r="TU44" s="538"/>
      <c r="TV44" s="538"/>
      <c r="TW44" s="538"/>
      <c r="TX44" s="538"/>
      <c r="TY44" s="538"/>
      <c r="TZ44" s="538"/>
      <c r="UA44" s="538"/>
      <c r="UB44" s="538"/>
      <c r="UC44" s="538"/>
      <c r="UD44" s="538"/>
      <c r="UE44" s="538"/>
      <c r="UF44" s="538"/>
      <c r="UG44" s="538"/>
      <c r="UH44" s="538"/>
      <c r="UI44" s="538"/>
      <c r="UJ44" s="538"/>
      <c r="UK44" s="538"/>
      <c r="UL44" s="538"/>
      <c r="UM44" s="538"/>
      <c r="UN44" s="538"/>
      <c r="UO44" s="538"/>
      <c r="UP44" s="538"/>
      <c r="UQ44" s="538"/>
      <c r="UR44" s="538"/>
      <c r="US44" s="538"/>
      <c r="UT44" s="538"/>
      <c r="UU44" s="538"/>
      <c r="UV44" s="538"/>
      <c r="UW44" s="538"/>
      <c r="UX44" s="538"/>
      <c r="UY44" s="538"/>
      <c r="UZ44" s="538"/>
      <c r="VA44" s="538"/>
      <c r="VB44" s="538"/>
      <c r="VC44" s="538"/>
      <c r="VD44" s="538"/>
      <c r="VE44" s="538"/>
      <c r="VF44" s="538"/>
      <c r="VG44" s="538"/>
      <c r="VH44" s="538"/>
      <c r="VI44" s="538"/>
      <c r="VJ44" s="538"/>
      <c r="VK44" s="538"/>
      <c r="VL44" s="538"/>
      <c r="VM44" s="538"/>
      <c r="VN44" s="538"/>
      <c r="VO44" s="538"/>
      <c r="VP44" s="538"/>
      <c r="VQ44" s="538"/>
      <c r="VR44" s="538"/>
      <c r="VS44" s="538"/>
      <c r="VT44" s="538"/>
      <c r="VU44" s="538"/>
      <c r="VV44" s="538"/>
      <c r="VW44" s="538"/>
      <c r="VX44" s="538"/>
      <c r="VY44" s="538"/>
      <c r="VZ44" s="538"/>
      <c r="WA44" s="538"/>
      <c r="WB44" s="538"/>
      <c r="WC44" s="538"/>
      <c r="WD44" s="538"/>
      <c r="WE44" s="538"/>
      <c r="WF44" s="538"/>
      <c r="WG44" s="538"/>
      <c r="WH44" s="538"/>
      <c r="WI44" s="538"/>
      <c r="WJ44" s="538"/>
      <c r="WK44" s="538"/>
      <c r="WL44" s="538"/>
      <c r="WM44" s="538"/>
      <c r="WN44" s="538"/>
      <c r="WO44" s="538"/>
      <c r="WP44" s="538"/>
      <c r="WQ44" s="538"/>
      <c r="WR44" s="538"/>
      <c r="WS44" s="538"/>
      <c r="WT44" s="538"/>
      <c r="WU44" s="538"/>
      <c r="WV44" s="538"/>
      <c r="WW44" s="538"/>
      <c r="WX44" s="538"/>
      <c r="WY44" s="538"/>
      <c r="WZ44" s="538"/>
      <c r="XA44" s="538"/>
      <c r="XB44" s="538"/>
      <c r="XC44" s="538"/>
      <c r="XD44" s="538"/>
      <c r="XE44" s="538"/>
      <c r="XF44" s="538"/>
      <c r="XG44" s="538"/>
      <c r="XH44" s="538"/>
      <c r="XI44" s="538"/>
      <c r="XJ44" s="538"/>
      <c r="XK44" s="538"/>
      <c r="XL44" s="538"/>
      <c r="XM44" s="538"/>
      <c r="XN44" s="538"/>
      <c r="XO44" s="538"/>
      <c r="XP44" s="538"/>
      <c r="XQ44" s="538"/>
      <c r="XR44" s="538"/>
      <c r="XS44" s="538"/>
      <c r="XT44" s="538"/>
      <c r="XU44" s="538"/>
      <c r="XV44" s="538"/>
      <c r="XW44" s="538"/>
      <c r="XX44" s="538"/>
      <c r="XY44" s="538"/>
      <c r="XZ44" s="538"/>
      <c r="YA44" s="538"/>
      <c r="YB44" s="538"/>
      <c r="YC44" s="538"/>
      <c r="YD44" s="538"/>
      <c r="YE44" s="538"/>
      <c r="YF44" s="538"/>
      <c r="YG44" s="538"/>
      <c r="YH44" s="538"/>
      <c r="YI44" s="538"/>
      <c r="YJ44" s="538"/>
      <c r="YK44" s="538"/>
      <c r="YL44" s="538"/>
      <c r="YM44" s="538"/>
      <c r="YN44" s="538"/>
      <c r="YO44" s="538"/>
      <c r="YP44" s="538"/>
      <c r="YQ44" s="538"/>
      <c r="YR44" s="538"/>
      <c r="YS44" s="538"/>
      <c r="YT44" s="538"/>
      <c r="YU44" s="538"/>
      <c r="YV44" s="538"/>
      <c r="YW44" s="538"/>
      <c r="YX44" s="538"/>
      <c r="YY44" s="538"/>
      <c r="YZ44" s="538"/>
      <c r="ZA44" s="538"/>
      <c r="ZB44" s="538"/>
      <c r="ZC44" s="538"/>
      <c r="ZD44" s="538"/>
      <c r="ZE44" s="538"/>
      <c r="ZF44" s="538"/>
      <c r="ZG44" s="538"/>
      <c r="ZH44" s="538"/>
      <c r="ZI44" s="538"/>
      <c r="ZJ44" s="538"/>
      <c r="ZK44" s="538"/>
      <c r="ZL44" s="538"/>
      <c r="ZM44" s="538"/>
      <c r="ZN44" s="538"/>
      <c r="ZO44" s="538"/>
      <c r="ZP44" s="538"/>
      <c r="ZQ44" s="538"/>
      <c r="ZR44" s="538"/>
      <c r="ZS44" s="538"/>
      <c r="ZT44" s="538"/>
      <c r="ZU44" s="538"/>
      <c r="ZV44" s="538"/>
      <c r="ZW44" s="538"/>
      <c r="ZX44" s="538"/>
      <c r="ZY44" s="538"/>
      <c r="ZZ44" s="538"/>
      <c r="AAA44" s="538"/>
    </row>
    <row r="45" spans="1:703" s="19" customFormat="1" ht="17.25" customHeight="1">
      <c r="A45" s="538"/>
      <c r="B45" s="13"/>
      <c r="C45" s="539"/>
      <c r="D45" s="539"/>
      <c r="E45" s="539"/>
      <c r="F45" s="539"/>
      <c r="G45" s="539"/>
      <c r="H45" s="538"/>
      <c r="I45" s="539"/>
      <c r="J45" s="539"/>
      <c r="K45" s="539"/>
      <c r="L45" s="539"/>
      <c r="M45" s="539"/>
      <c r="N45" s="539"/>
      <c r="O45" s="539"/>
      <c r="P45" s="539"/>
      <c r="Q45" s="539"/>
      <c r="R45" s="539"/>
      <c r="S45" s="539"/>
      <c r="T45" s="539"/>
      <c r="U45" s="539"/>
      <c r="V45" s="539"/>
      <c r="W45" s="539"/>
      <c r="X45" s="539"/>
      <c r="Y45" s="539"/>
      <c r="AB45" s="240"/>
      <c r="AC45" s="240"/>
      <c r="AD45" s="245"/>
      <c r="AE45" s="538"/>
      <c r="AF45" s="538"/>
      <c r="AG45" s="538"/>
      <c r="AH45" s="538"/>
      <c r="AI45" s="538"/>
      <c r="AJ45" s="538"/>
      <c r="AK45" s="538"/>
      <c r="AL45" s="538"/>
      <c r="AM45" s="538"/>
      <c r="AN45" s="538"/>
      <c r="AO45" s="538"/>
      <c r="AP45" s="538"/>
      <c r="AQ45" s="538"/>
      <c r="AR45" s="538"/>
      <c r="AS45" s="538"/>
      <c r="AT45" s="538"/>
      <c r="AU45" s="538"/>
      <c r="AV45" s="538"/>
      <c r="AW45" s="538"/>
      <c r="AX45" s="538"/>
      <c r="AY45" s="538"/>
      <c r="AZ45" s="538"/>
      <c r="BA45" s="538"/>
      <c r="BB45" s="538"/>
      <c r="BC45" s="538"/>
      <c r="BD45" s="538"/>
      <c r="BE45" s="538"/>
      <c r="BF45" s="538"/>
      <c r="BG45" s="538"/>
      <c r="BH45" s="538"/>
      <c r="BI45" s="538"/>
      <c r="BJ45" s="538"/>
      <c r="BK45" s="538"/>
      <c r="BL45" s="538"/>
      <c r="BM45" s="538"/>
      <c r="BN45" s="538"/>
      <c r="BO45" s="538"/>
      <c r="BP45" s="538"/>
      <c r="BQ45" s="538"/>
      <c r="BR45" s="538"/>
      <c r="BS45" s="538"/>
      <c r="BT45" s="538"/>
      <c r="BU45" s="538"/>
      <c r="BV45" s="538"/>
      <c r="BW45" s="538"/>
      <c r="BX45" s="538"/>
      <c r="BY45" s="538"/>
      <c r="BZ45" s="538"/>
      <c r="CA45" s="538"/>
      <c r="CB45" s="538"/>
      <c r="CC45" s="538"/>
      <c r="CD45" s="538"/>
      <c r="CE45" s="538"/>
      <c r="CF45" s="538"/>
      <c r="CG45" s="538"/>
      <c r="CH45" s="538"/>
      <c r="CI45" s="538"/>
      <c r="CJ45" s="538"/>
      <c r="CK45" s="538"/>
      <c r="CL45" s="538"/>
      <c r="CM45" s="538"/>
      <c r="CN45" s="538"/>
      <c r="CO45" s="538"/>
      <c r="CP45" s="538"/>
      <c r="CQ45" s="538"/>
      <c r="CR45" s="538"/>
      <c r="CS45" s="538"/>
      <c r="CT45" s="538"/>
      <c r="CU45" s="538"/>
      <c r="CV45" s="538"/>
      <c r="CW45" s="538"/>
      <c r="CX45" s="538"/>
      <c r="CY45" s="538"/>
      <c r="CZ45" s="538"/>
      <c r="DA45" s="538"/>
      <c r="DB45" s="538"/>
      <c r="DC45" s="538"/>
      <c r="DD45" s="538"/>
      <c r="DE45" s="538"/>
      <c r="DF45" s="538"/>
      <c r="DG45" s="538"/>
      <c r="DH45" s="538"/>
      <c r="DI45" s="538"/>
      <c r="DJ45" s="538"/>
      <c r="DK45" s="538"/>
      <c r="DL45" s="538"/>
      <c r="DM45" s="538"/>
      <c r="DN45" s="538"/>
      <c r="DO45" s="538"/>
      <c r="DP45" s="538"/>
      <c r="DQ45" s="538"/>
      <c r="DR45" s="538"/>
      <c r="DS45" s="538"/>
      <c r="DT45" s="538"/>
      <c r="DU45" s="538"/>
      <c r="DV45" s="538"/>
      <c r="DW45" s="538"/>
      <c r="DX45" s="538"/>
      <c r="DY45" s="538"/>
      <c r="DZ45" s="538"/>
      <c r="EA45" s="538"/>
      <c r="EB45" s="538"/>
      <c r="EC45" s="538"/>
      <c r="ED45" s="538"/>
      <c r="EE45" s="538"/>
      <c r="EF45" s="538"/>
      <c r="EG45" s="538"/>
      <c r="EH45" s="538"/>
      <c r="EI45" s="538"/>
      <c r="EJ45" s="538"/>
      <c r="EK45" s="538"/>
      <c r="EL45" s="538"/>
      <c r="EM45" s="538"/>
      <c r="EN45" s="538"/>
      <c r="EO45" s="538"/>
      <c r="EP45" s="538"/>
      <c r="EQ45" s="538"/>
      <c r="ER45" s="538"/>
      <c r="ES45" s="538"/>
      <c r="ET45" s="538"/>
      <c r="EU45" s="538"/>
      <c r="EV45" s="538"/>
      <c r="EW45" s="538"/>
      <c r="EX45" s="538"/>
      <c r="EY45" s="538"/>
      <c r="EZ45" s="538"/>
      <c r="FA45" s="538"/>
      <c r="FB45" s="538"/>
      <c r="FC45" s="538"/>
      <c r="FD45" s="538"/>
      <c r="FE45" s="538"/>
      <c r="FF45" s="538"/>
      <c r="FG45" s="538"/>
      <c r="FH45" s="538"/>
      <c r="FI45" s="538"/>
      <c r="FJ45" s="538"/>
      <c r="FK45" s="538"/>
      <c r="FL45" s="538"/>
      <c r="FM45" s="538"/>
      <c r="FN45" s="538"/>
      <c r="FO45" s="538"/>
      <c r="FP45" s="538"/>
      <c r="FQ45" s="538"/>
      <c r="FR45" s="538"/>
      <c r="FS45" s="538"/>
      <c r="FT45" s="538"/>
      <c r="FU45" s="538"/>
      <c r="FV45" s="538"/>
      <c r="FW45" s="538"/>
      <c r="FX45" s="538"/>
      <c r="FY45" s="538"/>
      <c r="FZ45" s="538"/>
      <c r="GA45" s="538"/>
      <c r="GB45" s="538"/>
      <c r="GC45" s="538"/>
      <c r="GD45" s="538"/>
      <c r="GE45" s="538"/>
      <c r="GF45" s="538"/>
      <c r="GG45" s="538"/>
      <c r="GH45" s="538"/>
      <c r="GI45" s="538"/>
      <c r="GJ45" s="538"/>
      <c r="GK45" s="538"/>
      <c r="GL45" s="538"/>
      <c r="GM45" s="538"/>
      <c r="GN45" s="538"/>
      <c r="GO45" s="538"/>
      <c r="GP45" s="538"/>
      <c r="GQ45" s="538"/>
      <c r="GR45" s="538"/>
      <c r="GS45" s="538"/>
      <c r="GT45" s="538"/>
      <c r="GU45" s="538"/>
      <c r="GV45" s="538"/>
      <c r="GW45" s="538"/>
      <c r="GX45" s="538"/>
      <c r="GY45" s="538"/>
      <c r="GZ45" s="538"/>
      <c r="HA45" s="538"/>
      <c r="HB45" s="538"/>
      <c r="HC45" s="538"/>
      <c r="HD45" s="538"/>
      <c r="HE45" s="538"/>
      <c r="HF45" s="538"/>
      <c r="HG45" s="538"/>
      <c r="HH45" s="538"/>
      <c r="HI45" s="538"/>
      <c r="HJ45" s="538"/>
      <c r="HK45" s="538"/>
      <c r="HL45" s="538"/>
      <c r="HM45" s="538"/>
      <c r="HN45" s="538"/>
      <c r="HO45" s="538"/>
      <c r="HP45" s="538"/>
      <c r="HQ45" s="538"/>
      <c r="HR45" s="538"/>
      <c r="HS45" s="538"/>
      <c r="HT45" s="538"/>
      <c r="HU45" s="538"/>
      <c r="HV45" s="538"/>
      <c r="HW45" s="538"/>
      <c r="HX45" s="538"/>
      <c r="HY45" s="538"/>
      <c r="HZ45" s="538"/>
      <c r="IA45" s="538"/>
      <c r="IB45" s="538"/>
      <c r="IC45" s="538"/>
      <c r="ID45" s="538"/>
      <c r="IE45" s="538"/>
      <c r="IF45" s="538"/>
      <c r="IG45" s="538"/>
      <c r="IH45" s="538"/>
      <c r="II45" s="538"/>
      <c r="IJ45" s="538"/>
      <c r="IK45" s="538"/>
      <c r="IL45" s="538"/>
      <c r="IM45" s="538"/>
      <c r="IN45" s="538"/>
      <c r="IO45" s="538"/>
      <c r="IP45" s="538"/>
      <c r="IQ45" s="538"/>
      <c r="IR45" s="538"/>
      <c r="IS45" s="538"/>
      <c r="IT45" s="538"/>
      <c r="IU45" s="538"/>
      <c r="IV45" s="538"/>
      <c r="IW45" s="538"/>
      <c r="IX45" s="538"/>
      <c r="IY45" s="538"/>
      <c r="IZ45" s="538"/>
      <c r="JA45" s="538"/>
      <c r="JB45" s="538"/>
      <c r="JC45" s="538"/>
      <c r="JD45" s="538"/>
      <c r="JE45" s="538"/>
      <c r="JF45" s="538"/>
      <c r="JG45" s="538"/>
      <c r="JH45" s="538"/>
      <c r="JI45" s="538"/>
      <c r="JJ45" s="538"/>
      <c r="JK45" s="538"/>
      <c r="JL45" s="538"/>
      <c r="JM45" s="538"/>
      <c r="JN45" s="538"/>
      <c r="JO45" s="538"/>
      <c r="JP45" s="538"/>
      <c r="JQ45" s="538"/>
      <c r="JR45" s="538"/>
      <c r="JS45" s="538"/>
      <c r="JT45" s="538"/>
      <c r="JU45" s="538"/>
      <c r="JV45" s="538"/>
      <c r="JW45" s="538"/>
      <c r="JX45" s="538"/>
      <c r="JY45" s="538"/>
      <c r="JZ45" s="538"/>
      <c r="KA45" s="538"/>
      <c r="KB45" s="538"/>
      <c r="KC45" s="538"/>
      <c r="KD45" s="538"/>
      <c r="KE45" s="538"/>
      <c r="KF45" s="538"/>
      <c r="KG45" s="538"/>
      <c r="KH45" s="538"/>
      <c r="KI45" s="538"/>
      <c r="KJ45" s="538"/>
      <c r="KK45" s="538"/>
      <c r="KL45" s="538"/>
      <c r="KM45" s="538"/>
      <c r="KN45" s="538"/>
      <c r="KO45" s="538"/>
      <c r="KP45" s="538"/>
      <c r="KQ45" s="538"/>
      <c r="KR45" s="538"/>
      <c r="KS45" s="538"/>
      <c r="KT45" s="538"/>
      <c r="KU45" s="538"/>
      <c r="KV45" s="538"/>
      <c r="KW45" s="538"/>
      <c r="KX45" s="538"/>
      <c r="KY45" s="538"/>
      <c r="KZ45" s="538"/>
      <c r="LA45" s="538"/>
      <c r="LB45" s="538"/>
      <c r="LC45" s="538"/>
      <c r="LD45" s="538"/>
      <c r="LE45" s="538"/>
      <c r="LF45" s="538"/>
      <c r="LG45" s="538"/>
      <c r="LH45" s="538"/>
      <c r="LI45" s="538"/>
      <c r="LJ45" s="538"/>
      <c r="LK45" s="538"/>
      <c r="LL45" s="538"/>
      <c r="LM45" s="538"/>
      <c r="LN45" s="538"/>
      <c r="LO45" s="538"/>
      <c r="LP45" s="538"/>
      <c r="LQ45" s="538"/>
      <c r="LR45" s="538"/>
      <c r="LS45" s="538"/>
      <c r="LT45" s="538"/>
      <c r="LU45" s="538"/>
      <c r="LV45" s="538"/>
      <c r="LW45" s="538"/>
      <c r="LX45" s="538"/>
      <c r="LY45" s="538"/>
      <c r="LZ45" s="538"/>
      <c r="MA45" s="538"/>
      <c r="MB45" s="538"/>
      <c r="MC45" s="538"/>
      <c r="MD45" s="538"/>
      <c r="ME45" s="538"/>
      <c r="MF45" s="538"/>
      <c r="MG45" s="538"/>
      <c r="MH45" s="538"/>
      <c r="MI45" s="538"/>
      <c r="MJ45" s="538"/>
      <c r="MK45" s="538"/>
      <c r="ML45" s="538"/>
      <c r="MM45" s="538"/>
      <c r="MN45" s="538"/>
      <c r="MO45" s="538"/>
      <c r="MP45" s="538"/>
      <c r="MQ45" s="538"/>
      <c r="MR45" s="538"/>
      <c r="MS45" s="538"/>
      <c r="MT45" s="538"/>
      <c r="MU45" s="538"/>
      <c r="MV45" s="538"/>
      <c r="MW45" s="538"/>
      <c r="MX45" s="538"/>
      <c r="MY45" s="538"/>
      <c r="MZ45" s="538"/>
      <c r="NA45" s="538"/>
      <c r="NB45" s="538"/>
      <c r="NC45" s="538"/>
      <c r="ND45" s="538"/>
      <c r="NE45" s="538"/>
      <c r="NF45" s="538"/>
      <c r="NG45" s="538"/>
      <c r="NH45" s="538"/>
      <c r="NI45" s="538"/>
      <c r="NJ45" s="538"/>
      <c r="NK45" s="538"/>
      <c r="NL45" s="538"/>
      <c r="NM45" s="538"/>
      <c r="NN45" s="538"/>
      <c r="NO45" s="538"/>
      <c r="NP45" s="538"/>
      <c r="NQ45" s="538"/>
      <c r="NR45" s="538"/>
      <c r="NS45" s="538"/>
      <c r="NT45" s="538"/>
      <c r="NU45" s="538"/>
      <c r="NV45" s="538"/>
      <c r="NW45" s="538"/>
      <c r="NX45" s="538"/>
      <c r="NY45" s="538"/>
      <c r="NZ45" s="538"/>
      <c r="OA45" s="538"/>
      <c r="OB45" s="538"/>
      <c r="OC45" s="538"/>
      <c r="OD45" s="538"/>
      <c r="OE45" s="538"/>
      <c r="OF45" s="538"/>
      <c r="OG45" s="538"/>
      <c r="OH45" s="538"/>
      <c r="OI45" s="538"/>
      <c r="OJ45" s="538"/>
      <c r="OK45" s="538"/>
      <c r="OL45" s="538"/>
      <c r="OM45" s="538"/>
      <c r="ON45" s="538"/>
      <c r="OO45" s="538"/>
      <c r="OP45" s="538"/>
      <c r="OQ45" s="538"/>
      <c r="OR45" s="538"/>
      <c r="OS45" s="538"/>
      <c r="OT45" s="538"/>
      <c r="OU45" s="538"/>
      <c r="OV45" s="538"/>
      <c r="OW45" s="538"/>
      <c r="OX45" s="538"/>
      <c r="OY45" s="538"/>
      <c r="OZ45" s="538"/>
      <c r="PA45" s="538"/>
      <c r="PB45" s="538"/>
      <c r="PC45" s="538"/>
      <c r="PD45" s="538"/>
      <c r="PE45" s="538"/>
      <c r="PF45" s="538"/>
      <c r="PG45" s="538"/>
      <c r="PH45" s="538"/>
      <c r="PI45" s="538"/>
      <c r="PJ45" s="538"/>
      <c r="PK45" s="538"/>
      <c r="PL45" s="538"/>
      <c r="PM45" s="538"/>
      <c r="PN45" s="538"/>
      <c r="PO45" s="538"/>
      <c r="PP45" s="538"/>
      <c r="PQ45" s="538"/>
      <c r="PR45" s="538"/>
      <c r="PS45" s="538"/>
      <c r="PT45" s="538"/>
      <c r="PU45" s="538"/>
      <c r="PV45" s="538"/>
      <c r="PW45" s="538"/>
      <c r="PX45" s="538"/>
      <c r="PY45" s="538"/>
      <c r="PZ45" s="538"/>
      <c r="QA45" s="538"/>
      <c r="QB45" s="538"/>
      <c r="QC45" s="538"/>
      <c r="QD45" s="538"/>
      <c r="QE45" s="538"/>
      <c r="QF45" s="538"/>
      <c r="QG45" s="538"/>
      <c r="QH45" s="538"/>
      <c r="QI45" s="538"/>
      <c r="QJ45" s="538"/>
      <c r="QK45" s="538"/>
      <c r="QL45" s="538"/>
      <c r="QM45" s="538"/>
      <c r="QN45" s="538"/>
      <c r="QO45" s="538"/>
      <c r="QP45" s="538"/>
      <c r="QQ45" s="538"/>
      <c r="QR45" s="538"/>
      <c r="QS45" s="538"/>
      <c r="QT45" s="538"/>
      <c r="QU45" s="538"/>
      <c r="QV45" s="538"/>
      <c r="QW45" s="538"/>
      <c r="QX45" s="538"/>
      <c r="QY45" s="538"/>
      <c r="QZ45" s="538"/>
      <c r="RA45" s="538"/>
      <c r="RB45" s="538"/>
      <c r="RC45" s="538"/>
      <c r="RD45" s="538"/>
      <c r="RE45" s="538"/>
      <c r="RF45" s="538"/>
      <c r="RG45" s="538"/>
      <c r="RH45" s="538"/>
      <c r="RI45" s="538"/>
      <c r="RJ45" s="538"/>
      <c r="RK45" s="538"/>
      <c r="RL45" s="538"/>
      <c r="RM45" s="538"/>
      <c r="RN45" s="538"/>
      <c r="RO45" s="538"/>
      <c r="RP45" s="538"/>
      <c r="RQ45" s="538"/>
      <c r="RR45" s="538"/>
      <c r="RS45" s="538"/>
      <c r="RT45" s="538"/>
      <c r="RU45" s="538"/>
      <c r="RV45" s="538"/>
      <c r="RW45" s="538"/>
      <c r="RX45" s="538"/>
      <c r="RY45" s="538"/>
      <c r="RZ45" s="538"/>
      <c r="SA45" s="538"/>
      <c r="SB45" s="538"/>
      <c r="SC45" s="538"/>
      <c r="SD45" s="538"/>
      <c r="SE45" s="538"/>
      <c r="SF45" s="538"/>
      <c r="SG45" s="538"/>
      <c r="SH45" s="538"/>
      <c r="SI45" s="538"/>
      <c r="SJ45" s="538"/>
      <c r="SK45" s="538"/>
      <c r="SL45" s="538"/>
      <c r="SM45" s="538"/>
      <c r="SN45" s="538"/>
      <c r="SO45" s="538"/>
      <c r="SP45" s="538"/>
      <c r="SQ45" s="538"/>
      <c r="SR45" s="538"/>
      <c r="SS45" s="538"/>
      <c r="ST45" s="538"/>
      <c r="SU45" s="538"/>
      <c r="SV45" s="538"/>
      <c r="SW45" s="538"/>
      <c r="SX45" s="538"/>
      <c r="SY45" s="538"/>
      <c r="SZ45" s="538"/>
      <c r="TA45" s="538"/>
      <c r="TB45" s="538"/>
      <c r="TC45" s="538"/>
      <c r="TD45" s="538"/>
      <c r="TE45" s="538"/>
      <c r="TF45" s="538"/>
      <c r="TG45" s="538"/>
      <c r="TH45" s="538"/>
      <c r="TI45" s="538"/>
      <c r="TJ45" s="538"/>
      <c r="TK45" s="538"/>
      <c r="TL45" s="538"/>
      <c r="TM45" s="538"/>
      <c r="TN45" s="538"/>
      <c r="TO45" s="538"/>
      <c r="TP45" s="538"/>
      <c r="TQ45" s="538"/>
      <c r="TR45" s="538"/>
      <c r="TS45" s="538"/>
      <c r="TT45" s="538"/>
      <c r="TU45" s="538"/>
      <c r="TV45" s="538"/>
      <c r="TW45" s="538"/>
      <c r="TX45" s="538"/>
      <c r="TY45" s="538"/>
      <c r="TZ45" s="538"/>
      <c r="UA45" s="538"/>
      <c r="UB45" s="538"/>
      <c r="UC45" s="538"/>
      <c r="UD45" s="538"/>
      <c r="UE45" s="538"/>
      <c r="UF45" s="538"/>
      <c r="UG45" s="538"/>
      <c r="UH45" s="538"/>
      <c r="UI45" s="538"/>
      <c r="UJ45" s="538"/>
      <c r="UK45" s="538"/>
      <c r="UL45" s="538"/>
      <c r="UM45" s="538"/>
      <c r="UN45" s="538"/>
      <c r="UO45" s="538"/>
      <c r="UP45" s="538"/>
      <c r="UQ45" s="538"/>
      <c r="UR45" s="538"/>
      <c r="US45" s="538"/>
      <c r="UT45" s="538"/>
      <c r="UU45" s="538"/>
      <c r="UV45" s="538"/>
      <c r="UW45" s="538"/>
      <c r="UX45" s="538"/>
      <c r="UY45" s="538"/>
      <c r="UZ45" s="538"/>
      <c r="VA45" s="538"/>
      <c r="VB45" s="538"/>
      <c r="VC45" s="538"/>
      <c r="VD45" s="538"/>
      <c r="VE45" s="538"/>
      <c r="VF45" s="538"/>
      <c r="VG45" s="538"/>
      <c r="VH45" s="538"/>
      <c r="VI45" s="538"/>
      <c r="VJ45" s="538"/>
      <c r="VK45" s="538"/>
      <c r="VL45" s="538"/>
      <c r="VM45" s="538"/>
      <c r="VN45" s="538"/>
      <c r="VO45" s="538"/>
      <c r="VP45" s="538"/>
      <c r="VQ45" s="538"/>
      <c r="VR45" s="538"/>
      <c r="VS45" s="538"/>
      <c r="VT45" s="538"/>
      <c r="VU45" s="538"/>
      <c r="VV45" s="538"/>
      <c r="VW45" s="538"/>
      <c r="VX45" s="538"/>
      <c r="VY45" s="538"/>
      <c r="VZ45" s="538"/>
      <c r="WA45" s="538"/>
      <c r="WB45" s="538"/>
      <c r="WC45" s="538"/>
      <c r="WD45" s="538"/>
      <c r="WE45" s="538"/>
      <c r="WF45" s="538"/>
      <c r="WG45" s="538"/>
      <c r="WH45" s="538"/>
      <c r="WI45" s="538"/>
      <c r="WJ45" s="538"/>
      <c r="WK45" s="538"/>
      <c r="WL45" s="538"/>
      <c r="WM45" s="538"/>
      <c r="WN45" s="538"/>
      <c r="WO45" s="538"/>
      <c r="WP45" s="538"/>
      <c r="WQ45" s="538"/>
      <c r="WR45" s="538"/>
      <c r="WS45" s="538"/>
      <c r="WT45" s="538"/>
      <c r="WU45" s="538"/>
      <c r="WV45" s="538"/>
      <c r="WW45" s="538"/>
      <c r="WX45" s="538"/>
      <c r="WY45" s="538"/>
      <c r="WZ45" s="538"/>
      <c r="XA45" s="538"/>
      <c r="XB45" s="538"/>
      <c r="XC45" s="538"/>
      <c r="XD45" s="538"/>
      <c r="XE45" s="538"/>
      <c r="XF45" s="538"/>
      <c r="XG45" s="538"/>
      <c r="XH45" s="538"/>
      <c r="XI45" s="538"/>
      <c r="XJ45" s="538"/>
      <c r="XK45" s="538"/>
      <c r="XL45" s="538"/>
      <c r="XM45" s="538"/>
      <c r="XN45" s="538"/>
      <c r="XO45" s="538"/>
      <c r="XP45" s="538"/>
      <c r="XQ45" s="538"/>
      <c r="XR45" s="538"/>
      <c r="XS45" s="538"/>
      <c r="XT45" s="538"/>
      <c r="XU45" s="538"/>
      <c r="XV45" s="538"/>
      <c r="XW45" s="538"/>
      <c r="XX45" s="538"/>
      <c r="XY45" s="538"/>
      <c r="XZ45" s="538"/>
      <c r="YA45" s="538"/>
      <c r="YB45" s="538"/>
      <c r="YC45" s="538"/>
      <c r="YD45" s="538"/>
      <c r="YE45" s="538"/>
      <c r="YF45" s="538"/>
      <c r="YG45" s="538"/>
      <c r="YH45" s="538"/>
      <c r="YI45" s="538"/>
      <c r="YJ45" s="538"/>
      <c r="YK45" s="538"/>
      <c r="YL45" s="538"/>
      <c r="YM45" s="538"/>
      <c r="YN45" s="538"/>
      <c r="YO45" s="538"/>
      <c r="YP45" s="538"/>
      <c r="YQ45" s="538"/>
      <c r="YR45" s="538"/>
      <c r="YS45" s="538"/>
      <c r="YT45" s="538"/>
      <c r="YU45" s="538"/>
      <c r="YV45" s="538"/>
      <c r="YW45" s="538"/>
      <c r="YX45" s="538"/>
      <c r="YY45" s="538"/>
      <c r="YZ45" s="538"/>
      <c r="ZA45" s="538"/>
      <c r="ZB45" s="538"/>
      <c r="ZC45" s="538"/>
      <c r="ZD45" s="538"/>
      <c r="ZE45" s="538"/>
      <c r="ZF45" s="538"/>
      <c r="ZG45" s="538"/>
      <c r="ZH45" s="538"/>
      <c r="ZI45" s="538"/>
      <c r="ZJ45" s="538"/>
      <c r="ZK45" s="538"/>
      <c r="ZL45" s="538"/>
      <c r="ZM45" s="538"/>
      <c r="ZN45" s="538"/>
      <c r="ZO45" s="538"/>
      <c r="ZP45" s="538"/>
      <c r="ZQ45" s="538"/>
      <c r="ZR45" s="538"/>
      <c r="ZS45" s="538"/>
      <c r="ZT45" s="538"/>
      <c r="ZU45" s="538"/>
      <c r="ZV45" s="538"/>
      <c r="ZW45" s="538"/>
      <c r="ZX45" s="538"/>
      <c r="ZY45" s="538"/>
      <c r="ZZ45" s="538"/>
      <c r="AAA45" s="538"/>
    </row>
    <row r="46" spans="1:703" s="19" customFormat="1" ht="17.25" customHeight="1">
      <c r="A46" s="538"/>
      <c r="B46" s="13"/>
      <c r="C46" s="538"/>
      <c r="D46" s="538"/>
      <c r="E46" s="538"/>
      <c r="F46" s="538"/>
      <c r="G46" s="538"/>
      <c r="H46" s="538"/>
      <c r="I46" s="538"/>
      <c r="J46" s="538"/>
      <c r="K46" s="539"/>
      <c r="L46" s="539"/>
      <c r="M46" s="539"/>
      <c r="N46" s="539"/>
      <c r="O46" s="539"/>
      <c r="P46" s="539"/>
      <c r="Q46" s="539"/>
      <c r="R46" s="539"/>
      <c r="S46" s="539"/>
      <c r="T46" s="539"/>
      <c r="U46" s="539"/>
      <c r="V46" s="539"/>
      <c r="W46" s="539"/>
      <c r="X46" s="539"/>
      <c r="Y46" s="539"/>
      <c r="AB46" s="240"/>
      <c r="AC46" s="240"/>
      <c r="AD46" s="245"/>
      <c r="AE46" s="538"/>
      <c r="AF46" s="538"/>
      <c r="AG46" s="538"/>
      <c r="AH46" s="538"/>
      <c r="AI46" s="538"/>
      <c r="AJ46" s="538"/>
      <c r="AK46" s="538"/>
      <c r="AL46" s="538"/>
      <c r="AM46" s="538"/>
      <c r="AN46" s="538"/>
      <c r="AO46" s="538"/>
      <c r="AP46" s="538"/>
      <c r="AQ46" s="538"/>
      <c r="AR46" s="538"/>
      <c r="AS46" s="538"/>
      <c r="AT46" s="538"/>
      <c r="AU46" s="538"/>
      <c r="AV46" s="538"/>
      <c r="AW46" s="538"/>
      <c r="AX46" s="538"/>
      <c r="AY46" s="538"/>
      <c r="AZ46" s="538"/>
      <c r="BA46" s="538"/>
      <c r="BB46" s="538"/>
      <c r="BC46" s="538"/>
      <c r="BD46" s="538"/>
      <c r="BE46" s="538"/>
      <c r="BF46" s="538"/>
      <c r="BG46" s="538"/>
      <c r="BH46" s="538"/>
      <c r="BI46" s="538"/>
      <c r="BJ46" s="538"/>
      <c r="BK46" s="538"/>
      <c r="BL46" s="538"/>
      <c r="BM46" s="538"/>
      <c r="BN46" s="538"/>
      <c r="BO46" s="538"/>
      <c r="BP46" s="538"/>
      <c r="BQ46" s="538"/>
      <c r="BR46" s="538"/>
      <c r="BS46" s="538"/>
      <c r="BT46" s="538"/>
      <c r="BU46" s="538"/>
      <c r="BV46" s="538"/>
      <c r="BW46" s="538"/>
      <c r="BX46" s="538"/>
      <c r="BY46" s="538"/>
      <c r="BZ46" s="538"/>
      <c r="CA46" s="538"/>
      <c r="CB46" s="538"/>
      <c r="CC46" s="538"/>
      <c r="CD46" s="538"/>
      <c r="CE46" s="538"/>
      <c r="CF46" s="538"/>
      <c r="CG46" s="538"/>
      <c r="CH46" s="538"/>
      <c r="CI46" s="538"/>
      <c r="CJ46" s="538"/>
      <c r="CK46" s="538"/>
      <c r="CL46" s="538"/>
      <c r="CM46" s="538"/>
      <c r="CN46" s="538"/>
      <c r="CO46" s="538"/>
      <c r="CP46" s="538"/>
      <c r="CQ46" s="538"/>
      <c r="CR46" s="538"/>
      <c r="CS46" s="538"/>
      <c r="CT46" s="538"/>
      <c r="CU46" s="538"/>
      <c r="CV46" s="538"/>
      <c r="CW46" s="538"/>
      <c r="CX46" s="538"/>
      <c r="CY46" s="538"/>
      <c r="CZ46" s="538"/>
      <c r="DA46" s="538"/>
      <c r="DB46" s="538"/>
      <c r="DC46" s="538"/>
      <c r="DD46" s="538"/>
      <c r="DE46" s="538"/>
      <c r="DF46" s="538"/>
      <c r="DG46" s="538"/>
      <c r="DH46" s="538"/>
      <c r="DI46" s="538"/>
      <c r="DJ46" s="538"/>
      <c r="DK46" s="538"/>
      <c r="DL46" s="538"/>
      <c r="DM46" s="538"/>
      <c r="DN46" s="538"/>
      <c r="DO46" s="538"/>
      <c r="DP46" s="538"/>
      <c r="DQ46" s="538"/>
      <c r="DR46" s="538"/>
      <c r="DS46" s="538"/>
      <c r="DT46" s="538"/>
      <c r="DU46" s="538"/>
      <c r="DV46" s="538"/>
      <c r="DW46" s="538"/>
      <c r="DX46" s="538"/>
      <c r="DY46" s="538"/>
      <c r="DZ46" s="538"/>
      <c r="EA46" s="538"/>
      <c r="EB46" s="538"/>
      <c r="EC46" s="538"/>
      <c r="ED46" s="538"/>
      <c r="EE46" s="538"/>
      <c r="EF46" s="538"/>
      <c r="EG46" s="538"/>
      <c r="EH46" s="538"/>
      <c r="EI46" s="538"/>
      <c r="EJ46" s="538"/>
      <c r="EK46" s="538"/>
      <c r="EL46" s="538"/>
      <c r="EM46" s="538"/>
      <c r="EN46" s="538"/>
      <c r="EO46" s="538"/>
      <c r="EP46" s="538"/>
      <c r="EQ46" s="538"/>
      <c r="ER46" s="538"/>
      <c r="ES46" s="538"/>
      <c r="ET46" s="538"/>
      <c r="EU46" s="538"/>
      <c r="EV46" s="538"/>
      <c r="EW46" s="538"/>
      <c r="EX46" s="538"/>
      <c r="EY46" s="538"/>
      <c r="EZ46" s="538"/>
      <c r="FA46" s="538"/>
      <c r="FB46" s="538"/>
      <c r="FC46" s="538"/>
      <c r="FD46" s="538"/>
      <c r="FE46" s="538"/>
      <c r="FF46" s="538"/>
      <c r="FG46" s="538"/>
      <c r="FH46" s="538"/>
      <c r="FI46" s="538"/>
      <c r="FJ46" s="538"/>
      <c r="FK46" s="538"/>
      <c r="FL46" s="538"/>
      <c r="FM46" s="538"/>
      <c r="FN46" s="538"/>
      <c r="FO46" s="538"/>
      <c r="FP46" s="538"/>
      <c r="FQ46" s="538"/>
      <c r="FR46" s="538"/>
      <c r="FS46" s="538"/>
      <c r="FT46" s="538"/>
      <c r="FU46" s="538"/>
      <c r="FV46" s="538"/>
      <c r="FW46" s="538"/>
      <c r="FX46" s="538"/>
      <c r="FY46" s="538"/>
      <c r="FZ46" s="538"/>
      <c r="GA46" s="538"/>
      <c r="GB46" s="538"/>
      <c r="GC46" s="538"/>
      <c r="GD46" s="538"/>
      <c r="GE46" s="538"/>
      <c r="GF46" s="538"/>
      <c r="GG46" s="538"/>
      <c r="GH46" s="538"/>
      <c r="GI46" s="538"/>
      <c r="GJ46" s="538"/>
      <c r="GK46" s="538"/>
      <c r="GL46" s="538"/>
      <c r="GM46" s="538"/>
      <c r="GN46" s="538"/>
      <c r="GO46" s="538"/>
      <c r="GP46" s="538"/>
      <c r="GQ46" s="538"/>
      <c r="GR46" s="538"/>
      <c r="GS46" s="538"/>
      <c r="GT46" s="538"/>
      <c r="GU46" s="538"/>
      <c r="GV46" s="538"/>
      <c r="GW46" s="538"/>
      <c r="GX46" s="538"/>
      <c r="GY46" s="538"/>
      <c r="GZ46" s="538"/>
      <c r="HA46" s="538"/>
      <c r="HB46" s="538"/>
      <c r="HC46" s="538"/>
      <c r="HD46" s="538"/>
      <c r="HE46" s="538"/>
      <c r="HF46" s="538"/>
      <c r="HG46" s="538"/>
      <c r="HH46" s="538"/>
      <c r="HI46" s="538"/>
      <c r="HJ46" s="538"/>
      <c r="HK46" s="538"/>
      <c r="HL46" s="538"/>
      <c r="HM46" s="538"/>
      <c r="HN46" s="538"/>
      <c r="HO46" s="538"/>
      <c r="HP46" s="538"/>
      <c r="HQ46" s="538"/>
      <c r="HR46" s="538"/>
      <c r="HS46" s="538"/>
      <c r="HT46" s="538"/>
      <c r="HU46" s="538"/>
      <c r="HV46" s="538"/>
      <c r="HW46" s="538"/>
      <c r="HX46" s="538"/>
      <c r="HY46" s="538"/>
      <c r="HZ46" s="538"/>
      <c r="IA46" s="538"/>
      <c r="IB46" s="538"/>
      <c r="IC46" s="538"/>
      <c r="ID46" s="538"/>
      <c r="IE46" s="538"/>
      <c r="IF46" s="538"/>
      <c r="IG46" s="538"/>
      <c r="IH46" s="538"/>
      <c r="II46" s="538"/>
      <c r="IJ46" s="538"/>
      <c r="IK46" s="538"/>
      <c r="IL46" s="538"/>
      <c r="IM46" s="538"/>
      <c r="IN46" s="538"/>
      <c r="IO46" s="538"/>
      <c r="IP46" s="538"/>
      <c r="IQ46" s="538"/>
      <c r="IR46" s="538"/>
      <c r="IS46" s="538"/>
      <c r="IT46" s="538"/>
      <c r="IU46" s="538"/>
      <c r="IV46" s="538"/>
      <c r="IW46" s="538"/>
      <c r="IX46" s="538"/>
      <c r="IY46" s="538"/>
      <c r="IZ46" s="538"/>
      <c r="JA46" s="538"/>
      <c r="JB46" s="538"/>
      <c r="JC46" s="538"/>
      <c r="JD46" s="538"/>
      <c r="JE46" s="538"/>
      <c r="JF46" s="538"/>
      <c r="JG46" s="538"/>
      <c r="JH46" s="538"/>
      <c r="JI46" s="538"/>
      <c r="JJ46" s="538"/>
      <c r="JK46" s="538"/>
      <c r="JL46" s="538"/>
      <c r="JM46" s="538"/>
      <c r="JN46" s="538"/>
      <c r="JO46" s="538"/>
      <c r="JP46" s="538"/>
      <c r="JQ46" s="538"/>
      <c r="JR46" s="538"/>
      <c r="JS46" s="538"/>
      <c r="JT46" s="538"/>
      <c r="JU46" s="538"/>
      <c r="JV46" s="538"/>
      <c r="JW46" s="538"/>
      <c r="JX46" s="538"/>
      <c r="JY46" s="538"/>
      <c r="JZ46" s="538"/>
      <c r="KA46" s="538"/>
      <c r="KB46" s="538"/>
      <c r="KC46" s="538"/>
      <c r="KD46" s="538"/>
      <c r="KE46" s="538"/>
      <c r="KF46" s="538"/>
      <c r="KG46" s="538"/>
      <c r="KH46" s="538"/>
      <c r="KI46" s="538"/>
      <c r="KJ46" s="538"/>
      <c r="KK46" s="538"/>
      <c r="KL46" s="538"/>
      <c r="KM46" s="538"/>
      <c r="KN46" s="538"/>
      <c r="KO46" s="538"/>
      <c r="KP46" s="538"/>
      <c r="KQ46" s="538"/>
      <c r="KR46" s="538"/>
      <c r="KS46" s="538"/>
      <c r="KT46" s="538"/>
      <c r="KU46" s="538"/>
      <c r="KV46" s="538"/>
      <c r="KW46" s="538"/>
      <c r="KX46" s="538"/>
      <c r="KY46" s="538"/>
      <c r="KZ46" s="538"/>
      <c r="LA46" s="538"/>
      <c r="LB46" s="538"/>
      <c r="LC46" s="538"/>
      <c r="LD46" s="538"/>
      <c r="LE46" s="538"/>
      <c r="LF46" s="538"/>
      <c r="LG46" s="538"/>
      <c r="LH46" s="538"/>
      <c r="LI46" s="538"/>
      <c r="LJ46" s="538"/>
      <c r="LK46" s="538"/>
      <c r="LL46" s="538"/>
      <c r="LM46" s="538"/>
      <c r="LN46" s="538"/>
      <c r="LO46" s="538"/>
      <c r="LP46" s="538"/>
      <c r="LQ46" s="538"/>
      <c r="LR46" s="538"/>
      <c r="LS46" s="538"/>
      <c r="LT46" s="538"/>
      <c r="LU46" s="538"/>
      <c r="LV46" s="538"/>
      <c r="LW46" s="538"/>
      <c r="LX46" s="538"/>
      <c r="LY46" s="538"/>
      <c r="LZ46" s="538"/>
      <c r="MA46" s="538"/>
      <c r="MB46" s="538"/>
      <c r="MC46" s="538"/>
      <c r="MD46" s="538"/>
      <c r="ME46" s="538"/>
      <c r="MF46" s="538"/>
      <c r="MG46" s="538"/>
      <c r="MH46" s="538"/>
      <c r="MI46" s="538"/>
      <c r="MJ46" s="538"/>
      <c r="MK46" s="538"/>
      <c r="ML46" s="538"/>
      <c r="MM46" s="538"/>
      <c r="MN46" s="538"/>
      <c r="MO46" s="538"/>
      <c r="MP46" s="538"/>
      <c r="MQ46" s="538"/>
      <c r="MR46" s="538"/>
      <c r="MS46" s="538"/>
      <c r="MT46" s="538"/>
      <c r="MU46" s="538"/>
      <c r="MV46" s="538"/>
      <c r="MW46" s="538"/>
      <c r="MX46" s="538"/>
      <c r="MY46" s="538"/>
      <c r="MZ46" s="538"/>
      <c r="NA46" s="538"/>
      <c r="NB46" s="538"/>
      <c r="NC46" s="538"/>
      <c r="ND46" s="538"/>
      <c r="NE46" s="538"/>
      <c r="NF46" s="538"/>
      <c r="NG46" s="538"/>
      <c r="NH46" s="538"/>
      <c r="NI46" s="538"/>
      <c r="NJ46" s="538"/>
      <c r="NK46" s="538"/>
      <c r="NL46" s="538"/>
      <c r="NM46" s="538"/>
      <c r="NN46" s="538"/>
      <c r="NO46" s="538"/>
      <c r="NP46" s="538"/>
      <c r="NQ46" s="538"/>
      <c r="NR46" s="538"/>
      <c r="NS46" s="538"/>
      <c r="NT46" s="538"/>
      <c r="NU46" s="538"/>
      <c r="NV46" s="538"/>
      <c r="NW46" s="538"/>
      <c r="NX46" s="538"/>
      <c r="NY46" s="538"/>
      <c r="NZ46" s="538"/>
      <c r="OA46" s="538"/>
      <c r="OB46" s="538"/>
      <c r="OC46" s="538"/>
      <c r="OD46" s="538"/>
      <c r="OE46" s="538"/>
      <c r="OF46" s="538"/>
      <c r="OG46" s="538"/>
      <c r="OH46" s="538"/>
      <c r="OI46" s="538"/>
      <c r="OJ46" s="538"/>
      <c r="OK46" s="538"/>
      <c r="OL46" s="538"/>
      <c r="OM46" s="538"/>
      <c r="ON46" s="538"/>
      <c r="OO46" s="538"/>
      <c r="OP46" s="538"/>
      <c r="OQ46" s="538"/>
      <c r="OR46" s="538"/>
      <c r="OS46" s="538"/>
      <c r="OT46" s="538"/>
      <c r="OU46" s="538"/>
      <c r="OV46" s="538"/>
      <c r="OW46" s="538"/>
      <c r="OX46" s="538"/>
      <c r="OY46" s="538"/>
      <c r="OZ46" s="538"/>
      <c r="PA46" s="538"/>
      <c r="PB46" s="538"/>
      <c r="PC46" s="538"/>
      <c r="PD46" s="538"/>
      <c r="PE46" s="538"/>
      <c r="PF46" s="538"/>
      <c r="PG46" s="538"/>
      <c r="PH46" s="538"/>
      <c r="PI46" s="538"/>
      <c r="PJ46" s="538"/>
      <c r="PK46" s="538"/>
      <c r="PL46" s="538"/>
      <c r="PM46" s="538"/>
      <c r="PN46" s="538"/>
      <c r="PO46" s="538"/>
      <c r="PP46" s="538"/>
      <c r="PQ46" s="538"/>
      <c r="PR46" s="538"/>
      <c r="PS46" s="538"/>
      <c r="PT46" s="538"/>
      <c r="PU46" s="538"/>
      <c r="PV46" s="538"/>
      <c r="PW46" s="538"/>
      <c r="PX46" s="538"/>
      <c r="PY46" s="538"/>
      <c r="PZ46" s="538"/>
      <c r="QA46" s="538"/>
      <c r="QB46" s="538"/>
      <c r="QC46" s="538"/>
      <c r="QD46" s="538"/>
      <c r="QE46" s="538"/>
      <c r="QF46" s="538"/>
      <c r="QG46" s="538"/>
      <c r="QH46" s="538"/>
      <c r="QI46" s="538"/>
      <c r="QJ46" s="538"/>
      <c r="QK46" s="538"/>
      <c r="QL46" s="538"/>
      <c r="QM46" s="538"/>
      <c r="QN46" s="538"/>
      <c r="QO46" s="538"/>
      <c r="QP46" s="538"/>
      <c r="QQ46" s="538"/>
      <c r="QR46" s="538"/>
      <c r="QS46" s="538"/>
      <c r="QT46" s="538"/>
      <c r="QU46" s="538"/>
      <c r="QV46" s="538"/>
      <c r="QW46" s="538"/>
      <c r="QX46" s="538"/>
      <c r="QY46" s="538"/>
      <c r="QZ46" s="538"/>
      <c r="RA46" s="538"/>
      <c r="RB46" s="538"/>
      <c r="RC46" s="538"/>
      <c r="RD46" s="538"/>
      <c r="RE46" s="538"/>
      <c r="RF46" s="538"/>
      <c r="RG46" s="538"/>
      <c r="RH46" s="538"/>
      <c r="RI46" s="538"/>
      <c r="RJ46" s="538"/>
      <c r="RK46" s="538"/>
      <c r="RL46" s="538"/>
      <c r="RM46" s="538"/>
      <c r="RN46" s="538"/>
      <c r="RO46" s="538"/>
      <c r="RP46" s="538"/>
      <c r="RQ46" s="538"/>
      <c r="RR46" s="538"/>
      <c r="RS46" s="538"/>
      <c r="RT46" s="538"/>
      <c r="RU46" s="538"/>
      <c r="RV46" s="538"/>
      <c r="RW46" s="538"/>
      <c r="RX46" s="538"/>
      <c r="RY46" s="538"/>
      <c r="RZ46" s="538"/>
      <c r="SA46" s="538"/>
      <c r="SB46" s="538"/>
      <c r="SC46" s="538"/>
      <c r="SD46" s="538"/>
      <c r="SE46" s="538"/>
      <c r="SF46" s="538"/>
      <c r="SG46" s="538"/>
      <c r="SH46" s="538"/>
      <c r="SI46" s="538"/>
      <c r="SJ46" s="538"/>
      <c r="SK46" s="538"/>
      <c r="SL46" s="538"/>
      <c r="SM46" s="538"/>
      <c r="SN46" s="538"/>
      <c r="SO46" s="538"/>
      <c r="SP46" s="538"/>
      <c r="SQ46" s="538"/>
      <c r="SR46" s="538"/>
      <c r="SS46" s="538"/>
      <c r="ST46" s="538"/>
      <c r="SU46" s="538"/>
      <c r="SV46" s="538"/>
      <c r="SW46" s="538"/>
      <c r="SX46" s="538"/>
      <c r="SY46" s="538"/>
      <c r="SZ46" s="538"/>
      <c r="TA46" s="538"/>
      <c r="TB46" s="538"/>
      <c r="TC46" s="538"/>
      <c r="TD46" s="538"/>
      <c r="TE46" s="538"/>
      <c r="TF46" s="538"/>
      <c r="TG46" s="538"/>
      <c r="TH46" s="538"/>
      <c r="TI46" s="538"/>
      <c r="TJ46" s="538"/>
      <c r="TK46" s="538"/>
      <c r="TL46" s="538"/>
      <c r="TM46" s="538"/>
      <c r="TN46" s="538"/>
      <c r="TO46" s="538"/>
      <c r="TP46" s="538"/>
      <c r="TQ46" s="538"/>
      <c r="TR46" s="538"/>
      <c r="TS46" s="538"/>
      <c r="TT46" s="538"/>
      <c r="TU46" s="538"/>
      <c r="TV46" s="538"/>
      <c r="TW46" s="538"/>
      <c r="TX46" s="538"/>
      <c r="TY46" s="538"/>
      <c r="TZ46" s="538"/>
      <c r="UA46" s="538"/>
      <c r="UB46" s="538"/>
      <c r="UC46" s="538"/>
      <c r="UD46" s="538"/>
      <c r="UE46" s="538"/>
      <c r="UF46" s="538"/>
      <c r="UG46" s="538"/>
      <c r="UH46" s="538"/>
      <c r="UI46" s="538"/>
      <c r="UJ46" s="538"/>
      <c r="UK46" s="538"/>
      <c r="UL46" s="538"/>
      <c r="UM46" s="538"/>
      <c r="UN46" s="538"/>
      <c r="UO46" s="538"/>
      <c r="UP46" s="538"/>
      <c r="UQ46" s="538"/>
      <c r="UR46" s="538"/>
      <c r="US46" s="538"/>
      <c r="UT46" s="538"/>
      <c r="UU46" s="538"/>
      <c r="UV46" s="538"/>
      <c r="UW46" s="538"/>
      <c r="UX46" s="538"/>
      <c r="UY46" s="538"/>
      <c r="UZ46" s="538"/>
      <c r="VA46" s="538"/>
      <c r="VB46" s="538"/>
      <c r="VC46" s="538"/>
      <c r="VD46" s="538"/>
      <c r="VE46" s="538"/>
      <c r="VF46" s="538"/>
      <c r="VG46" s="538"/>
      <c r="VH46" s="538"/>
      <c r="VI46" s="538"/>
      <c r="VJ46" s="538"/>
      <c r="VK46" s="538"/>
      <c r="VL46" s="538"/>
      <c r="VM46" s="538"/>
      <c r="VN46" s="538"/>
      <c r="VO46" s="538"/>
      <c r="VP46" s="538"/>
      <c r="VQ46" s="538"/>
      <c r="VR46" s="538"/>
      <c r="VS46" s="538"/>
      <c r="VT46" s="538"/>
      <c r="VU46" s="538"/>
      <c r="VV46" s="538"/>
      <c r="VW46" s="538"/>
      <c r="VX46" s="538"/>
      <c r="VY46" s="538"/>
      <c r="VZ46" s="538"/>
      <c r="WA46" s="538"/>
      <c r="WB46" s="538"/>
      <c r="WC46" s="538"/>
      <c r="WD46" s="538"/>
      <c r="WE46" s="538"/>
      <c r="WF46" s="538"/>
      <c r="WG46" s="538"/>
      <c r="WH46" s="538"/>
      <c r="WI46" s="538"/>
      <c r="WJ46" s="538"/>
      <c r="WK46" s="538"/>
      <c r="WL46" s="538"/>
      <c r="WM46" s="538"/>
      <c r="WN46" s="538"/>
      <c r="WO46" s="538"/>
      <c r="WP46" s="538"/>
      <c r="WQ46" s="538"/>
      <c r="WR46" s="538"/>
      <c r="WS46" s="538"/>
      <c r="WT46" s="538"/>
      <c r="WU46" s="538"/>
      <c r="WV46" s="538"/>
      <c r="WW46" s="538"/>
      <c r="WX46" s="538"/>
      <c r="WY46" s="538"/>
      <c r="WZ46" s="538"/>
      <c r="XA46" s="538"/>
      <c r="XB46" s="538"/>
      <c r="XC46" s="538"/>
      <c r="XD46" s="538"/>
      <c r="XE46" s="538"/>
      <c r="XF46" s="538"/>
      <c r="XG46" s="538"/>
      <c r="XH46" s="538"/>
      <c r="XI46" s="538"/>
      <c r="XJ46" s="538"/>
      <c r="XK46" s="538"/>
      <c r="XL46" s="538"/>
      <c r="XM46" s="538"/>
      <c r="XN46" s="538"/>
      <c r="XO46" s="538"/>
      <c r="XP46" s="538"/>
      <c r="XQ46" s="538"/>
      <c r="XR46" s="538"/>
      <c r="XS46" s="538"/>
      <c r="XT46" s="538"/>
      <c r="XU46" s="538"/>
      <c r="XV46" s="538"/>
      <c r="XW46" s="538"/>
      <c r="XX46" s="538"/>
      <c r="XY46" s="538"/>
      <c r="XZ46" s="538"/>
      <c r="YA46" s="538"/>
      <c r="YB46" s="538"/>
      <c r="YC46" s="538"/>
      <c r="YD46" s="538"/>
      <c r="YE46" s="538"/>
      <c r="YF46" s="538"/>
      <c r="YG46" s="538"/>
      <c r="YH46" s="538"/>
      <c r="YI46" s="538"/>
      <c r="YJ46" s="538"/>
      <c r="YK46" s="538"/>
      <c r="YL46" s="538"/>
      <c r="YM46" s="538"/>
      <c r="YN46" s="538"/>
      <c r="YO46" s="538"/>
      <c r="YP46" s="538"/>
      <c r="YQ46" s="538"/>
      <c r="YR46" s="538"/>
      <c r="YS46" s="538"/>
      <c r="YT46" s="538"/>
      <c r="YU46" s="538"/>
      <c r="YV46" s="538"/>
      <c r="YW46" s="538"/>
      <c r="YX46" s="538"/>
      <c r="YY46" s="538"/>
      <c r="YZ46" s="538"/>
      <c r="ZA46" s="538"/>
      <c r="ZB46" s="538"/>
      <c r="ZC46" s="538"/>
      <c r="ZD46" s="538"/>
      <c r="ZE46" s="538"/>
      <c r="ZF46" s="538"/>
      <c r="ZG46" s="538"/>
      <c r="ZH46" s="538"/>
      <c r="ZI46" s="538"/>
      <c r="ZJ46" s="538"/>
      <c r="ZK46" s="538"/>
      <c r="ZL46" s="538"/>
      <c r="ZM46" s="538"/>
      <c r="ZN46" s="538"/>
      <c r="ZO46" s="538"/>
      <c r="ZP46" s="538"/>
      <c r="ZQ46" s="538"/>
      <c r="ZR46" s="538"/>
      <c r="ZS46" s="538"/>
      <c r="ZT46" s="538"/>
      <c r="ZU46" s="538"/>
      <c r="ZV46" s="538"/>
      <c r="ZW46" s="538"/>
      <c r="ZX46" s="538"/>
      <c r="ZY46" s="538"/>
      <c r="ZZ46" s="538"/>
      <c r="AAA46" s="538"/>
    </row>
    <row r="47" spans="1:703" s="19" customFormat="1" ht="17.25" customHeight="1">
      <c r="A47" s="538"/>
      <c r="B47" s="13"/>
      <c r="C47" s="538"/>
      <c r="D47" s="538"/>
      <c r="E47" s="538"/>
      <c r="F47" s="538"/>
      <c r="G47" s="538"/>
      <c r="H47" s="538"/>
      <c r="I47" s="538"/>
      <c r="J47" s="538"/>
      <c r="K47" s="539"/>
      <c r="L47" s="539"/>
      <c r="M47" s="539"/>
      <c r="N47" s="539"/>
      <c r="O47" s="539"/>
      <c r="P47" s="539"/>
      <c r="Q47" s="539"/>
      <c r="R47" s="539"/>
      <c r="S47" s="539"/>
      <c r="T47" s="539"/>
      <c r="U47" s="539"/>
      <c r="V47" s="539"/>
      <c r="W47" s="539"/>
      <c r="X47" s="539"/>
      <c r="Y47" s="539"/>
      <c r="AB47" s="240"/>
      <c r="AC47" s="240"/>
      <c r="AD47" s="245"/>
      <c r="AE47" s="538"/>
      <c r="AF47" s="538"/>
      <c r="AG47" s="538"/>
      <c r="AH47" s="538"/>
      <c r="AI47" s="538"/>
      <c r="AJ47" s="538"/>
      <c r="AK47" s="538"/>
      <c r="AL47" s="538"/>
      <c r="AM47" s="538"/>
      <c r="AN47" s="538"/>
      <c r="AO47" s="538"/>
      <c r="AP47" s="538"/>
      <c r="AQ47" s="538"/>
      <c r="AR47" s="538"/>
      <c r="AS47" s="538"/>
      <c r="AT47" s="538"/>
      <c r="AU47" s="538"/>
      <c r="AV47" s="538"/>
      <c r="AW47" s="538"/>
      <c r="AX47" s="538"/>
      <c r="AY47" s="538"/>
      <c r="AZ47" s="538"/>
      <c r="BA47" s="538"/>
      <c r="BB47" s="538"/>
      <c r="BC47" s="538"/>
      <c r="BD47" s="538"/>
      <c r="BE47" s="538"/>
      <c r="BF47" s="538"/>
      <c r="BG47" s="538"/>
      <c r="BH47" s="538"/>
      <c r="BI47" s="538"/>
      <c r="BJ47" s="538"/>
      <c r="BK47" s="538"/>
      <c r="BL47" s="538"/>
      <c r="BM47" s="538"/>
      <c r="BN47" s="538"/>
      <c r="BO47" s="538"/>
      <c r="BP47" s="538"/>
      <c r="BQ47" s="538"/>
      <c r="BR47" s="538"/>
      <c r="BS47" s="538"/>
      <c r="BT47" s="538"/>
      <c r="BU47" s="538"/>
      <c r="BV47" s="538"/>
      <c r="BW47" s="538"/>
      <c r="BX47" s="538"/>
      <c r="BY47" s="538"/>
      <c r="BZ47" s="538"/>
      <c r="CA47" s="538"/>
      <c r="CB47" s="538"/>
      <c r="CC47" s="538"/>
      <c r="CD47" s="538"/>
      <c r="CE47" s="538"/>
      <c r="CF47" s="538"/>
      <c r="CG47" s="538"/>
      <c r="CH47" s="538"/>
      <c r="CI47" s="538"/>
      <c r="CJ47" s="538"/>
      <c r="CK47" s="538"/>
      <c r="CL47" s="538"/>
      <c r="CM47" s="538"/>
      <c r="CN47" s="538"/>
      <c r="CO47" s="538"/>
      <c r="CP47" s="538"/>
      <c r="CQ47" s="538"/>
      <c r="CR47" s="538"/>
      <c r="CS47" s="538"/>
      <c r="CT47" s="538"/>
      <c r="CU47" s="538"/>
      <c r="CV47" s="538"/>
      <c r="CW47" s="538"/>
      <c r="CX47" s="538"/>
      <c r="CY47" s="538"/>
      <c r="CZ47" s="538"/>
      <c r="DA47" s="538"/>
      <c r="DB47" s="538"/>
      <c r="DC47" s="538"/>
      <c r="DD47" s="538"/>
      <c r="DE47" s="538"/>
      <c r="DF47" s="538"/>
      <c r="DG47" s="538"/>
      <c r="DH47" s="538"/>
      <c r="DI47" s="538"/>
      <c r="DJ47" s="538"/>
      <c r="DK47" s="538"/>
      <c r="DL47" s="538"/>
      <c r="DM47" s="538"/>
      <c r="DN47" s="538"/>
      <c r="DO47" s="538"/>
      <c r="DP47" s="538"/>
      <c r="DQ47" s="538"/>
      <c r="DR47" s="538"/>
      <c r="DS47" s="538"/>
      <c r="DT47" s="538"/>
      <c r="DU47" s="538"/>
      <c r="DV47" s="538"/>
      <c r="DW47" s="538"/>
      <c r="DX47" s="538"/>
      <c r="DY47" s="538"/>
      <c r="DZ47" s="538"/>
      <c r="EA47" s="538"/>
      <c r="EB47" s="538"/>
      <c r="EC47" s="538"/>
      <c r="ED47" s="538"/>
      <c r="EE47" s="538"/>
      <c r="EF47" s="538"/>
      <c r="EG47" s="538"/>
      <c r="EH47" s="538"/>
      <c r="EI47" s="538"/>
      <c r="EJ47" s="538"/>
      <c r="EK47" s="538"/>
      <c r="EL47" s="538"/>
      <c r="EM47" s="538"/>
      <c r="EN47" s="538"/>
      <c r="EO47" s="538"/>
      <c r="EP47" s="538"/>
      <c r="EQ47" s="538"/>
      <c r="ER47" s="538"/>
      <c r="ES47" s="538"/>
      <c r="ET47" s="538"/>
      <c r="EU47" s="538"/>
      <c r="EV47" s="538"/>
      <c r="EW47" s="538"/>
      <c r="EX47" s="538"/>
      <c r="EY47" s="538"/>
      <c r="EZ47" s="538"/>
      <c r="FA47" s="538"/>
      <c r="FB47" s="538"/>
      <c r="FC47" s="538"/>
      <c r="FD47" s="538"/>
      <c r="FE47" s="538"/>
      <c r="FF47" s="538"/>
      <c r="FG47" s="538"/>
      <c r="FH47" s="538"/>
      <c r="FI47" s="538"/>
      <c r="FJ47" s="538"/>
      <c r="FK47" s="538"/>
      <c r="FL47" s="538"/>
      <c r="FM47" s="538"/>
      <c r="FN47" s="538"/>
      <c r="FO47" s="538"/>
      <c r="FP47" s="538"/>
      <c r="FQ47" s="538"/>
      <c r="FR47" s="538"/>
      <c r="FS47" s="538"/>
      <c r="FT47" s="538"/>
      <c r="FU47" s="538"/>
      <c r="FV47" s="538"/>
      <c r="FW47" s="538"/>
      <c r="FX47" s="538"/>
      <c r="FY47" s="538"/>
      <c r="FZ47" s="538"/>
      <c r="GA47" s="538"/>
      <c r="GB47" s="538"/>
      <c r="GC47" s="538"/>
      <c r="GD47" s="538"/>
      <c r="GE47" s="538"/>
      <c r="GF47" s="538"/>
      <c r="GG47" s="538"/>
      <c r="GH47" s="538"/>
      <c r="GI47" s="538"/>
      <c r="GJ47" s="538"/>
      <c r="GK47" s="538"/>
      <c r="GL47" s="538"/>
      <c r="GM47" s="538"/>
      <c r="GN47" s="538"/>
      <c r="GO47" s="538"/>
      <c r="GP47" s="538"/>
      <c r="GQ47" s="538"/>
      <c r="GR47" s="538"/>
      <c r="GS47" s="538"/>
      <c r="GT47" s="538"/>
      <c r="GU47" s="538"/>
      <c r="GV47" s="538"/>
      <c r="GW47" s="538"/>
      <c r="GX47" s="538"/>
      <c r="GY47" s="538"/>
      <c r="GZ47" s="538"/>
      <c r="HA47" s="538"/>
      <c r="HB47" s="538"/>
      <c r="HC47" s="538"/>
      <c r="HD47" s="538"/>
      <c r="HE47" s="538"/>
      <c r="HF47" s="538"/>
      <c r="HG47" s="538"/>
      <c r="HH47" s="538"/>
      <c r="HI47" s="538"/>
      <c r="HJ47" s="538"/>
      <c r="HK47" s="538"/>
      <c r="HL47" s="538"/>
      <c r="HM47" s="538"/>
      <c r="HN47" s="538"/>
      <c r="HO47" s="538"/>
      <c r="HP47" s="538"/>
      <c r="HQ47" s="538"/>
      <c r="HR47" s="538"/>
      <c r="HS47" s="538"/>
      <c r="HT47" s="538"/>
      <c r="HU47" s="538"/>
      <c r="HV47" s="538"/>
      <c r="HW47" s="538"/>
      <c r="HX47" s="538"/>
      <c r="HY47" s="538"/>
      <c r="HZ47" s="538"/>
      <c r="IA47" s="538"/>
      <c r="IB47" s="538"/>
      <c r="IC47" s="538"/>
      <c r="ID47" s="538"/>
      <c r="IE47" s="538"/>
      <c r="IF47" s="538"/>
      <c r="IG47" s="538"/>
      <c r="IH47" s="538"/>
      <c r="II47" s="538"/>
      <c r="IJ47" s="538"/>
      <c r="IK47" s="538"/>
      <c r="IL47" s="538"/>
      <c r="IM47" s="538"/>
      <c r="IN47" s="538"/>
      <c r="IO47" s="538"/>
      <c r="IP47" s="538"/>
      <c r="IQ47" s="538"/>
      <c r="IR47" s="538"/>
      <c r="IS47" s="538"/>
      <c r="IT47" s="538"/>
      <c r="IU47" s="538"/>
      <c r="IV47" s="538"/>
      <c r="IW47" s="538"/>
      <c r="IX47" s="538"/>
      <c r="IY47" s="538"/>
      <c r="IZ47" s="538"/>
      <c r="JA47" s="538"/>
      <c r="JB47" s="538"/>
      <c r="JC47" s="538"/>
      <c r="JD47" s="538"/>
      <c r="JE47" s="538"/>
      <c r="JF47" s="538"/>
      <c r="JG47" s="538"/>
      <c r="JH47" s="538"/>
      <c r="JI47" s="538"/>
      <c r="JJ47" s="538"/>
      <c r="JK47" s="538"/>
      <c r="JL47" s="538"/>
      <c r="JM47" s="538"/>
      <c r="JN47" s="538"/>
      <c r="JO47" s="538"/>
      <c r="JP47" s="538"/>
      <c r="JQ47" s="538"/>
      <c r="JR47" s="538"/>
      <c r="JS47" s="538"/>
      <c r="JT47" s="538"/>
      <c r="JU47" s="538"/>
      <c r="JV47" s="538"/>
      <c r="JW47" s="538"/>
      <c r="JX47" s="538"/>
      <c r="JY47" s="538"/>
      <c r="JZ47" s="538"/>
      <c r="KA47" s="538"/>
      <c r="KB47" s="538"/>
      <c r="KC47" s="538"/>
      <c r="KD47" s="538"/>
      <c r="KE47" s="538"/>
      <c r="KF47" s="538"/>
      <c r="KG47" s="538"/>
      <c r="KH47" s="538"/>
      <c r="KI47" s="538"/>
      <c r="KJ47" s="538"/>
      <c r="KK47" s="538"/>
      <c r="KL47" s="538"/>
      <c r="KM47" s="538"/>
      <c r="KN47" s="538"/>
      <c r="KO47" s="538"/>
      <c r="KP47" s="538"/>
      <c r="KQ47" s="538"/>
      <c r="KR47" s="538"/>
      <c r="KS47" s="538"/>
      <c r="KT47" s="538"/>
      <c r="KU47" s="538"/>
      <c r="KV47" s="538"/>
      <c r="KW47" s="538"/>
      <c r="KX47" s="538"/>
      <c r="KY47" s="538"/>
      <c r="KZ47" s="538"/>
      <c r="LA47" s="538"/>
      <c r="LB47" s="538"/>
      <c r="LC47" s="538"/>
      <c r="LD47" s="538"/>
      <c r="LE47" s="538"/>
      <c r="LF47" s="538"/>
      <c r="LG47" s="538"/>
      <c r="LH47" s="538"/>
      <c r="LI47" s="538"/>
      <c r="LJ47" s="538"/>
      <c r="LK47" s="538"/>
      <c r="LL47" s="538"/>
      <c r="LM47" s="538"/>
      <c r="LN47" s="538"/>
      <c r="LO47" s="538"/>
      <c r="LP47" s="538"/>
      <c r="LQ47" s="538"/>
      <c r="LR47" s="538"/>
      <c r="LS47" s="538"/>
      <c r="LT47" s="538"/>
      <c r="LU47" s="538"/>
      <c r="LV47" s="538"/>
      <c r="LW47" s="538"/>
      <c r="LX47" s="538"/>
      <c r="LY47" s="538"/>
      <c r="LZ47" s="538"/>
      <c r="MA47" s="538"/>
      <c r="MB47" s="538"/>
      <c r="MC47" s="538"/>
      <c r="MD47" s="538"/>
      <c r="ME47" s="538"/>
      <c r="MF47" s="538"/>
      <c r="MG47" s="538"/>
      <c r="MH47" s="538"/>
      <c r="MI47" s="538"/>
      <c r="MJ47" s="538"/>
      <c r="MK47" s="538"/>
      <c r="ML47" s="538"/>
      <c r="MM47" s="538"/>
      <c r="MN47" s="538"/>
      <c r="MO47" s="538"/>
      <c r="MP47" s="538"/>
      <c r="MQ47" s="538"/>
      <c r="MR47" s="538"/>
      <c r="MS47" s="538"/>
      <c r="MT47" s="538"/>
      <c r="MU47" s="538"/>
      <c r="MV47" s="538"/>
      <c r="MW47" s="538"/>
      <c r="MX47" s="538"/>
      <c r="MY47" s="538"/>
      <c r="MZ47" s="538"/>
      <c r="NA47" s="538"/>
      <c r="NB47" s="538"/>
      <c r="NC47" s="538"/>
      <c r="ND47" s="538"/>
      <c r="NE47" s="538"/>
      <c r="NF47" s="538"/>
      <c r="NG47" s="538"/>
      <c r="NH47" s="538"/>
      <c r="NI47" s="538"/>
      <c r="NJ47" s="538"/>
      <c r="NK47" s="538"/>
      <c r="NL47" s="538"/>
      <c r="NM47" s="538"/>
      <c r="NN47" s="538"/>
      <c r="NO47" s="538"/>
      <c r="NP47" s="538"/>
      <c r="NQ47" s="538"/>
      <c r="NR47" s="538"/>
      <c r="NS47" s="538"/>
      <c r="NT47" s="538"/>
      <c r="NU47" s="538"/>
      <c r="NV47" s="538"/>
      <c r="NW47" s="538"/>
      <c r="NX47" s="538"/>
      <c r="NY47" s="538"/>
      <c r="NZ47" s="538"/>
      <c r="OA47" s="538"/>
      <c r="OB47" s="538"/>
      <c r="OC47" s="538"/>
      <c r="OD47" s="538"/>
      <c r="OE47" s="538"/>
      <c r="OF47" s="538"/>
      <c r="OG47" s="538"/>
      <c r="OH47" s="538"/>
      <c r="OI47" s="538"/>
      <c r="OJ47" s="538"/>
      <c r="OK47" s="538"/>
      <c r="OL47" s="538"/>
      <c r="OM47" s="538"/>
      <c r="ON47" s="538"/>
      <c r="OO47" s="538"/>
      <c r="OP47" s="538"/>
      <c r="OQ47" s="538"/>
      <c r="OR47" s="538"/>
      <c r="OS47" s="538"/>
      <c r="OT47" s="538"/>
      <c r="OU47" s="538"/>
      <c r="OV47" s="538"/>
      <c r="OW47" s="538"/>
      <c r="OX47" s="538"/>
      <c r="OY47" s="538"/>
      <c r="OZ47" s="538"/>
      <c r="PA47" s="538"/>
      <c r="PB47" s="538"/>
      <c r="PC47" s="538"/>
      <c r="PD47" s="538"/>
      <c r="PE47" s="538"/>
      <c r="PF47" s="538"/>
      <c r="PG47" s="538"/>
      <c r="PH47" s="538"/>
      <c r="PI47" s="538"/>
      <c r="PJ47" s="538"/>
      <c r="PK47" s="538"/>
      <c r="PL47" s="538"/>
      <c r="PM47" s="538"/>
      <c r="PN47" s="538"/>
      <c r="PO47" s="538"/>
      <c r="PP47" s="538"/>
      <c r="PQ47" s="538"/>
      <c r="PR47" s="538"/>
      <c r="PS47" s="538"/>
      <c r="PT47" s="538"/>
      <c r="PU47" s="538"/>
      <c r="PV47" s="538"/>
      <c r="PW47" s="538"/>
      <c r="PX47" s="538"/>
      <c r="PY47" s="538"/>
      <c r="PZ47" s="538"/>
      <c r="QA47" s="538"/>
      <c r="QB47" s="538"/>
      <c r="QC47" s="538"/>
      <c r="QD47" s="538"/>
      <c r="QE47" s="538"/>
      <c r="QF47" s="538"/>
      <c r="QG47" s="538"/>
      <c r="QH47" s="538"/>
      <c r="QI47" s="538"/>
      <c r="QJ47" s="538"/>
      <c r="QK47" s="538"/>
      <c r="QL47" s="538"/>
      <c r="QM47" s="538"/>
      <c r="QN47" s="538"/>
      <c r="QO47" s="538"/>
      <c r="QP47" s="538"/>
      <c r="QQ47" s="538"/>
      <c r="QR47" s="538"/>
      <c r="QS47" s="538"/>
      <c r="QT47" s="538"/>
      <c r="QU47" s="538"/>
      <c r="QV47" s="538"/>
      <c r="QW47" s="538"/>
      <c r="QX47" s="538"/>
      <c r="QY47" s="538"/>
      <c r="QZ47" s="538"/>
      <c r="RA47" s="538"/>
      <c r="RB47" s="538"/>
      <c r="RC47" s="538"/>
      <c r="RD47" s="538"/>
      <c r="RE47" s="538"/>
      <c r="RF47" s="538"/>
      <c r="RG47" s="538"/>
      <c r="RH47" s="538"/>
      <c r="RI47" s="538"/>
      <c r="RJ47" s="538"/>
      <c r="RK47" s="538"/>
      <c r="RL47" s="538"/>
      <c r="RM47" s="538"/>
      <c r="RN47" s="538"/>
      <c r="RO47" s="538"/>
      <c r="RP47" s="538"/>
      <c r="RQ47" s="538"/>
      <c r="RR47" s="538"/>
      <c r="RS47" s="538"/>
      <c r="RT47" s="538"/>
      <c r="RU47" s="538"/>
      <c r="RV47" s="538"/>
      <c r="RW47" s="538"/>
      <c r="RX47" s="538"/>
      <c r="RY47" s="538"/>
      <c r="RZ47" s="538"/>
      <c r="SA47" s="538"/>
      <c r="SB47" s="538"/>
      <c r="SC47" s="538"/>
      <c r="SD47" s="538"/>
      <c r="SE47" s="538"/>
      <c r="SF47" s="538"/>
      <c r="SG47" s="538"/>
      <c r="SH47" s="538"/>
      <c r="SI47" s="538"/>
      <c r="SJ47" s="538"/>
      <c r="SK47" s="538"/>
      <c r="SL47" s="538"/>
      <c r="SM47" s="538"/>
      <c r="SN47" s="538"/>
      <c r="SO47" s="538"/>
      <c r="SP47" s="538"/>
      <c r="SQ47" s="538"/>
      <c r="SR47" s="538"/>
      <c r="SS47" s="538"/>
      <c r="ST47" s="538"/>
      <c r="SU47" s="538"/>
      <c r="SV47" s="538"/>
      <c r="SW47" s="538"/>
      <c r="SX47" s="538"/>
      <c r="SY47" s="538"/>
      <c r="SZ47" s="538"/>
      <c r="TA47" s="538"/>
      <c r="TB47" s="538"/>
      <c r="TC47" s="538"/>
      <c r="TD47" s="538"/>
      <c r="TE47" s="538"/>
      <c r="TF47" s="538"/>
      <c r="TG47" s="538"/>
      <c r="TH47" s="538"/>
      <c r="TI47" s="538"/>
      <c r="TJ47" s="538"/>
      <c r="TK47" s="538"/>
      <c r="TL47" s="538"/>
      <c r="TM47" s="538"/>
      <c r="TN47" s="538"/>
      <c r="TO47" s="538"/>
      <c r="TP47" s="538"/>
      <c r="TQ47" s="538"/>
      <c r="TR47" s="538"/>
      <c r="TS47" s="538"/>
      <c r="TT47" s="538"/>
      <c r="TU47" s="538"/>
      <c r="TV47" s="538"/>
      <c r="TW47" s="538"/>
      <c r="TX47" s="538"/>
      <c r="TY47" s="538"/>
      <c r="TZ47" s="538"/>
      <c r="UA47" s="538"/>
      <c r="UB47" s="538"/>
      <c r="UC47" s="538"/>
      <c r="UD47" s="538"/>
      <c r="UE47" s="538"/>
      <c r="UF47" s="538"/>
      <c r="UG47" s="538"/>
      <c r="UH47" s="538"/>
      <c r="UI47" s="538"/>
      <c r="UJ47" s="538"/>
      <c r="UK47" s="538"/>
      <c r="UL47" s="538"/>
      <c r="UM47" s="538"/>
      <c r="UN47" s="538"/>
      <c r="UO47" s="538"/>
      <c r="UP47" s="538"/>
      <c r="UQ47" s="538"/>
      <c r="UR47" s="538"/>
      <c r="US47" s="538"/>
      <c r="UT47" s="538"/>
      <c r="UU47" s="538"/>
      <c r="UV47" s="538"/>
      <c r="UW47" s="538"/>
      <c r="UX47" s="538"/>
      <c r="UY47" s="538"/>
      <c r="UZ47" s="538"/>
      <c r="VA47" s="538"/>
      <c r="VB47" s="538"/>
      <c r="VC47" s="538"/>
      <c r="VD47" s="538"/>
      <c r="VE47" s="538"/>
      <c r="VF47" s="538"/>
      <c r="VG47" s="538"/>
      <c r="VH47" s="538"/>
      <c r="VI47" s="538"/>
      <c r="VJ47" s="538"/>
      <c r="VK47" s="538"/>
      <c r="VL47" s="538"/>
      <c r="VM47" s="538"/>
      <c r="VN47" s="538"/>
      <c r="VO47" s="538"/>
      <c r="VP47" s="538"/>
      <c r="VQ47" s="538"/>
      <c r="VR47" s="538"/>
      <c r="VS47" s="538"/>
      <c r="VT47" s="538"/>
      <c r="VU47" s="538"/>
      <c r="VV47" s="538"/>
      <c r="VW47" s="538"/>
      <c r="VX47" s="538"/>
      <c r="VY47" s="538"/>
      <c r="VZ47" s="538"/>
      <c r="WA47" s="538"/>
      <c r="WB47" s="538"/>
      <c r="WC47" s="538"/>
      <c r="WD47" s="538"/>
      <c r="WE47" s="538"/>
      <c r="WF47" s="538"/>
      <c r="WG47" s="538"/>
      <c r="WH47" s="538"/>
      <c r="WI47" s="538"/>
      <c r="WJ47" s="538"/>
      <c r="WK47" s="538"/>
      <c r="WL47" s="538"/>
      <c r="WM47" s="538"/>
      <c r="WN47" s="538"/>
      <c r="WO47" s="538"/>
      <c r="WP47" s="538"/>
      <c r="WQ47" s="538"/>
      <c r="WR47" s="538"/>
      <c r="WS47" s="538"/>
      <c r="WT47" s="538"/>
      <c r="WU47" s="538"/>
      <c r="WV47" s="538"/>
      <c r="WW47" s="538"/>
      <c r="WX47" s="538"/>
      <c r="WY47" s="538"/>
      <c r="WZ47" s="538"/>
      <c r="XA47" s="538"/>
      <c r="XB47" s="538"/>
      <c r="XC47" s="538"/>
      <c r="XD47" s="538"/>
      <c r="XE47" s="538"/>
      <c r="XF47" s="538"/>
      <c r="XG47" s="538"/>
      <c r="XH47" s="538"/>
      <c r="XI47" s="538"/>
      <c r="XJ47" s="538"/>
      <c r="XK47" s="538"/>
      <c r="XL47" s="538"/>
      <c r="XM47" s="538"/>
      <c r="XN47" s="538"/>
      <c r="XO47" s="538"/>
      <c r="XP47" s="538"/>
      <c r="XQ47" s="538"/>
      <c r="XR47" s="538"/>
      <c r="XS47" s="538"/>
      <c r="XT47" s="538"/>
      <c r="XU47" s="538"/>
      <c r="XV47" s="538"/>
      <c r="XW47" s="538"/>
      <c r="XX47" s="538"/>
      <c r="XY47" s="538"/>
      <c r="XZ47" s="538"/>
      <c r="YA47" s="538"/>
      <c r="YB47" s="538"/>
      <c r="YC47" s="538"/>
      <c r="YD47" s="538"/>
      <c r="YE47" s="538"/>
      <c r="YF47" s="538"/>
      <c r="YG47" s="538"/>
      <c r="YH47" s="538"/>
      <c r="YI47" s="538"/>
      <c r="YJ47" s="538"/>
      <c r="YK47" s="538"/>
      <c r="YL47" s="538"/>
      <c r="YM47" s="538"/>
      <c r="YN47" s="538"/>
      <c r="YO47" s="538"/>
      <c r="YP47" s="538"/>
      <c r="YQ47" s="538"/>
      <c r="YR47" s="538"/>
      <c r="YS47" s="538"/>
      <c r="YT47" s="538"/>
      <c r="YU47" s="538"/>
      <c r="YV47" s="538"/>
      <c r="YW47" s="538"/>
      <c r="YX47" s="538"/>
      <c r="YY47" s="538"/>
      <c r="YZ47" s="538"/>
      <c r="ZA47" s="538"/>
      <c r="ZB47" s="538"/>
      <c r="ZC47" s="538"/>
      <c r="ZD47" s="538"/>
      <c r="ZE47" s="538"/>
      <c r="ZF47" s="538"/>
      <c r="ZG47" s="538"/>
      <c r="ZH47" s="538"/>
      <c r="ZI47" s="538"/>
      <c r="ZJ47" s="538"/>
      <c r="ZK47" s="538"/>
      <c r="ZL47" s="538"/>
      <c r="ZM47" s="538"/>
      <c r="ZN47" s="538"/>
      <c r="ZO47" s="538"/>
      <c r="ZP47" s="538"/>
      <c r="ZQ47" s="538"/>
      <c r="ZR47" s="538"/>
      <c r="ZS47" s="538"/>
      <c r="ZT47" s="538"/>
      <c r="ZU47" s="538"/>
      <c r="ZV47" s="538"/>
      <c r="ZW47" s="538"/>
      <c r="ZX47" s="538"/>
      <c r="ZY47" s="538"/>
      <c r="ZZ47" s="538"/>
      <c r="AAA47" s="538"/>
    </row>
    <row r="48" spans="1:703" s="19" customFormat="1" ht="17.25" customHeight="1">
      <c r="A48" s="538"/>
      <c r="B48" s="13"/>
      <c r="C48" s="538"/>
      <c r="D48" s="538"/>
      <c r="E48" s="538"/>
      <c r="F48" s="538"/>
      <c r="G48" s="538"/>
      <c r="H48" s="538"/>
      <c r="I48" s="538"/>
      <c r="J48" s="538"/>
      <c r="K48" s="539"/>
      <c r="L48" s="539"/>
      <c r="M48" s="539"/>
      <c r="N48" s="539"/>
      <c r="O48" s="539"/>
      <c r="P48" s="539"/>
      <c r="Q48" s="539"/>
      <c r="R48" s="539"/>
      <c r="S48" s="539"/>
      <c r="T48" s="539"/>
      <c r="U48" s="539"/>
      <c r="V48" s="539"/>
      <c r="W48" s="539"/>
      <c r="X48" s="539"/>
      <c r="Y48" s="539"/>
      <c r="AB48" s="240"/>
      <c r="AC48" s="240"/>
      <c r="AD48" s="245"/>
      <c r="AE48" s="538"/>
      <c r="AF48" s="538"/>
      <c r="AG48" s="538"/>
      <c r="AH48" s="538"/>
      <c r="AI48" s="538"/>
      <c r="AJ48" s="538"/>
      <c r="AK48" s="538"/>
      <c r="AL48" s="538"/>
      <c r="AM48" s="538"/>
      <c r="AN48" s="538"/>
      <c r="AO48" s="538"/>
      <c r="AP48" s="538"/>
      <c r="AQ48" s="538"/>
      <c r="AR48" s="538"/>
      <c r="AS48" s="538"/>
      <c r="AT48" s="538"/>
      <c r="AU48" s="538"/>
      <c r="AV48" s="538"/>
      <c r="AW48" s="538"/>
      <c r="AX48" s="538"/>
      <c r="AY48" s="538"/>
      <c r="AZ48" s="538"/>
      <c r="BA48" s="538"/>
      <c r="BB48" s="538"/>
      <c r="BC48" s="538"/>
      <c r="BD48" s="538"/>
      <c r="BE48" s="538"/>
      <c r="BF48" s="538"/>
      <c r="BG48" s="538"/>
      <c r="BH48" s="538"/>
      <c r="BI48" s="538"/>
      <c r="BJ48" s="538"/>
      <c r="BK48" s="538"/>
      <c r="BL48" s="538"/>
      <c r="BM48" s="538"/>
      <c r="BN48" s="538"/>
      <c r="BO48" s="538"/>
      <c r="BP48" s="538"/>
      <c r="BQ48" s="538"/>
      <c r="BR48" s="538"/>
      <c r="BS48" s="538"/>
      <c r="BT48" s="538"/>
      <c r="BU48" s="538"/>
      <c r="BV48" s="538"/>
      <c r="BW48" s="538"/>
      <c r="BX48" s="538"/>
      <c r="BY48" s="538"/>
      <c r="BZ48" s="538"/>
      <c r="CA48" s="538"/>
      <c r="CB48" s="538"/>
      <c r="CC48" s="538"/>
      <c r="CD48" s="538"/>
      <c r="CE48" s="538"/>
      <c r="CF48" s="538"/>
      <c r="CG48" s="538"/>
      <c r="CH48" s="538"/>
      <c r="CI48" s="538"/>
      <c r="CJ48" s="538"/>
      <c r="CK48" s="538"/>
      <c r="CL48" s="538"/>
      <c r="CM48" s="538"/>
      <c r="CN48" s="538"/>
      <c r="CO48" s="538"/>
      <c r="CP48" s="538"/>
      <c r="CQ48" s="538"/>
      <c r="CR48" s="538"/>
      <c r="CS48" s="538"/>
      <c r="CT48" s="538"/>
      <c r="CU48" s="538"/>
      <c r="CV48" s="538"/>
      <c r="CW48" s="538"/>
      <c r="CX48" s="538"/>
      <c r="CY48" s="538"/>
      <c r="CZ48" s="538"/>
      <c r="DA48" s="538"/>
      <c r="DB48" s="538"/>
      <c r="DC48" s="538"/>
      <c r="DD48" s="538"/>
      <c r="DE48" s="538"/>
      <c r="DF48" s="538"/>
      <c r="DG48" s="538"/>
      <c r="DH48" s="538"/>
      <c r="DI48" s="538"/>
      <c r="DJ48" s="538"/>
      <c r="DK48" s="538"/>
      <c r="DL48" s="538"/>
      <c r="DM48" s="538"/>
      <c r="DN48" s="538"/>
      <c r="DO48" s="538"/>
      <c r="DP48" s="538"/>
      <c r="DQ48" s="538"/>
      <c r="DR48" s="538"/>
      <c r="DS48" s="538"/>
      <c r="DT48" s="538"/>
      <c r="DU48" s="538"/>
      <c r="DV48" s="538"/>
      <c r="DW48" s="538"/>
      <c r="DX48" s="538"/>
      <c r="DY48" s="538"/>
      <c r="DZ48" s="538"/>
      <c r="EA48" s="538"/>
      <c r="EB48" s="538"/>
      <c r="EC48" s="538"/>
      <c r="ED48" s="538"/>
      <c r="EE48" s="538"/>
      <c r="EF48" s="538"/>
      <c r="EG48" s="538"/>
      <c r="EH48" s="538"/>
      <c r="EI48" s="538"/>
      <c r="EJ48" s="538"/>
      <c r="EK48" s="538"/>
      <c r="EL48" s="538"/>
      <c r="EM48" s="538"/>
      <c r="EN48" s="538"/>
      <c r="EO48" s="538"/>
      <c r="EP48" s="538"/>
      <c r="EQ48" s="538"/>
      <c r="ER48" s="538"/>
      <c r="ES48" s="538"/>
      <c r="ET48" s="538"/>
      <c r="EU48" s="538"/>
      <c r="EV48" s="538"/>
      <c r="EW48" s="538"/>
      <c r="EX48" s="538"/>
      <c r="EY48" s="538"/>
      <c r="EZ48" s="538"/>
      <c r="FA48" s="538"/>
      <c r="FB48" s="538"/>
      <c r="FC48" s="538"/>
      <c r="FD48" s="538"/>
      <c r="FE48" s="538"/>
      <c r="FF48" s="538"/>
      <c r="FG48" s="538"/>
      <c r="FH48" s="538"/>
      <c r="FI48" s="538"/>
      <c r="FJ48" s="538"/>
      <c r="FK48" s="538"/>
      <c r="FL48" s="538"/>
      <c r="FM48" s="538"/>
      <c r="FN48" s="538"/>
      <c r="FO48" s="538"/>
      <c r="FP48" s="538"/>
      <c r="FQ48" s="538"/>
      <c r="FR48" s="538"/>
      <c r="FS48" s="538"/>
      <c r="FT48" s="538"/>
      <c r="FU48" s="538"/>
      <c r="FV48" s="538"/>
      <c r="FW48" s="538"/>
      <c r="FX48" s="538"/>
      <c r="FY48" s="538"/>
      <c r="FZ48" s="538"/>
      <c r="GA48" s="538"/>
      <c r="GB48" s="538"/>
      <c r="GC48" s="538"/>
      <c r="GD48" s="538"/>
      <c r="GE48" s="538"/>
      <c r="GF48" s="538"/>
      <c r="GG48" s="538"/>
      <c r="GH48" s="538"/>
      <c r="GI48" s="538"/>
      <c r="GJ48" s="538"/>
      <c r="GK48" s="538"/>
      <c r="GL48" s="538"/>
      <c r="GM48" s="538"/>
      <c r="GN48" s="538"/>
      <c r="GO48" s="538"/>
      <c r="GP48" s="538"/>
      <c r="GQ48" s="538"/>
      <c r="GR48" s="538"/>
      <c r="GS48" s="538"/>
      <c r="GT48" s="538"/>
      <c r="GU48" s="538"/>
      <c r="GV48" s="538"/>
      <c r="GW48" s="538"/>
      <c r="GX48" s="538"/>
      <c r="GY48" s="538"/>
      <c r="GZ48" s="538"/>
      <c r="HA48" s="538"/>
      <c r="HB48" s="538"/>
      <c r="HC48" s="538"/>
      <c r="HD48" s="538"/>
      <c r="HE48" s="538"/>
      <c r="HF48" s="538"/>
      <c r="HG48" s="538"/>
      <c r="HH48" s="538"/>
      <c r="HI48" s="538"/>
      <c r="HJ48" s="538"/>
      <c r="HK48" s="538"/>
      <c r="HL48" s="538"/>
      <c r="HM48" s="538"/>
      <c r="HN48" s="538"/>
      <c r="HO48" s="538"/>
      <c r="HP48" s="538"/>
      <c r="HQ48" s="538"/>
      <c r="HR48" s="538"/>
      <c r="HS48" s="538"/>
      <c r="HT48" s="538"/>
      <c r="HU48" s="538"/>
      <c r="HV48" s="538"/>
      <c r="HW48" s="538"/>
      <c r="HX48" s="538"/>
      <c r="HY48" s="538"/>
      <c r="HZ48" s="538"/>
      <c r="IA48" s="538"/>
      <c r="IB48" s="538"/>
      <c r="IC48" s="538"/>
      <c r="ID48" s="538"/>
      <c r="IE48" s="538"/>
      <c r="IF48" s="538"/>
      <c r="IG48" s="538"/>
      <c r="IH48" s="538"/>
      <c r="II48" s="538"/>
      <c r="IJ48" s="538"/>
      <c r="IK48" s="538"/>
      <c r="IL48" s="538"/>
      <c r="IM48" s="538"/>
      <c r="IN48" s="538"/>
      <c r="IO48" s="538"/>
      <c r="IP48" s="538"/>
      <c r="IQ48" s="538"/>
      <c r="IR48" s="538"/>
      <c r="IS48" s="538"/>
      <c r="IT48" s="538"/>
      <c r="IU48" s="538"/>
      <c r="IV48" s="538"/>
      <c r="IW48" s="538"/>
      <c r="IX48" s="538"/>
      <c r="IY48" s="538"/>
      <c r="IZ48" s="538"/>
      <c r="JA48" s="538"/>
      <c r="JB48" s="538"/>
      <c r="JC48" s="538"/>
      <c r="JD48" s="538"/>
      <c r="JE48" s="538"/>
      <c r="JF48" s="538"/>
      <c r="JG48" s="538"/>
      <c r="JH48" s="538"/>
      <c r="JI48" s="538"/>
      <c r="JJ48" s="538"/>
      <c r="JK48" s="538"/>
      <c r="JL48" s="538"/>
      <c r="JM48" s="538"/>
      <c r="JN48" s="538"/>
      <c r="JO48" s="538"/>
      <c r="JP48" s="538"/>
      <c r="JQ48" s="538"/>
      <c r="JR48" s="538"/>
      <c r="JS48" s="538"/>
      <c r="JT48" s="538"/>
      <c r="JU48" s="538"/>
      <c r="JV48" s="538"/>
      <c r="JW48" s="538"/>
      <c r="JX48" s="538"/>
      <c r="JY48" s="538"/>
      <c r="JZ48" s="538"/>
      <c r="KA48" s="538"/>
      <c r="KB48" s="538"/>
      <c r="KC48" s="538"/>
      <c r="KD48" s="538"/>
      <c r="KE48" s="538"/>
      <c r="KF48" s="538"/>
      <c r="KG48" s="538"/>
      <c r="KH48" s="538"/>
      <c r="KI48" s="538"/>
      <c r="KJ48" s="538"/>
      <c r="KK48" s="538"/>
      <c r="KL48" s="538"/>
      <c r="KM48" s="538"/>
      <c r="KN48" s="538"/>
      <c r="KO48" s="538"/>
      <c r="KP48" s="538"/>
      <c r="KQ48" s="538"/>
      <c r="KR48" s="538"/>
      <c r="KS48" s="538"/>
      <c r="KT48" s="538"/>
      <c r="KU48" s="538"/>
      <c r="KV48" s="538"/>
      <c r="KW48" s="538"/>
      <c r="KX48" s="538"/>
      <c r="KY48" s="538"/>
      <c r="KZ48" s="538"/>
      <c r="LA48" s="538"/>
      <c r="LB48" s="538"/>
      <c r="LC48" s="538"/>
      <c r="LD48" s="538"/>
      <c r="LE48" s="538"/>
      <c r="LF48" s="538"/>
      <c r="LG48" s="538"/>
      <c r="LH48" s="538"/>
      <c r="LI48" s="538"/>
      <c r="LJ48" s="538"/>
      <c r="LK48" s="538"/>
      <c r="LL48" s="538"/>
      <c r="LM48" s="538"/>
      <c r="LN48" s="538"/>
      <c r="LO48" s="538"/>
      <c r="LP48" s="538"/>
      <c r="LQ48" s="538"/>
      <c r="LR48" s="538"/>
      <c r="LS48" s="538"/>
      <c r="LT48" s="538"/>
      <c r="LU48" s="538"/>
      <c r="LV48" s="538"/>
      <c r="LW48" s="538"/>
      <c r="LX48" s="538"/>
      <c r="LY48" s="538"/>
      <c r="LZ48" s="538"/>
      <c r="MA48" s="538"/>
      <c r="MB48" s="538"/>
      <c r="MC48" s="538"/>
      <c r="MD48" s="538"/>
      <c r="ME48" s="538"/>
      <c r="MF48" s="538"/>
      <c r="MG48" s="538"/>
      <c r="MH48" s="538"/>
      <c r="MI48" s="538"/>
      <c r="MJ48" s="538"/>
      <c r="MK48" s="538"/>
      <c r="ML48" s="538"/>
      <c r="MM48" s="538"/>
      <c r="MN48" s="538"/>
      <c r="MO48" s="538"/>
      <c r="MP48" s="538"/>
      <c r="MQ48" s="538"/>
      <c r="MR48" s="538"/>
      <c r="MS48" s="538"/>
      <c r="MT48" s="538"/>
      <c r="MU48" s="538"/>
      <c r="MV48" s="538"/>
      <c r="MW48" s="538"/>
      <c r="MX48" s="538"/>
      <c r="MY48" s="538"/>
      <c r="MZ48" s="538"/>
      <c r="NA48" s="538"/>
      <c r="NB48" s="538"/>
      <c r="NC48" s="538"/>
      <c r="ND48" s="538"/>
      <c r="NE48" s="538"/>
      <c r="NF48" s="538"/>
      <c r="NG48" s="538"/>
      <c r="NH48" s="538"/>
      <c r="NI48" s="538"/>
      <c r="NJ48" s="538"/>
      <c r="NK48" s="538"/>
      <c r="NL48" s="538"/>
      <c r="NM48" s="538"/>
      <c r="NN48" s="538"/>
      <c r="NO48" s="538"/>
      <c r="NP48" s="538"/>
      <c r="NQ48" s="538"/>
      <c r="NR48" s="538"/>
      <c r="NS48" s="538"/>
      <c r="NT48" s="538"/>
      <c r="NU48" s="538"/>
      <c r="NV48" s="538"/>
      <c r="NW48" s="538"/>
      <c r="NX48" s="538"/>
      <c r="NY48" s="538"/>
      <c r="NZ48" s="538"/>
      <c r="OA48" s="538"/>
      <c r="OB48" s="538"/>
      <c r="OC48" s="538"/>
      <c r="OD48" s="538"/>
      <c r="OE48" s="538"/>
      <c r="OF48" s="538"/>
      <c r="OG48" s="538"/>
      <c r="OH48" s="538"/>
      <c r="OI48" s="538"/>
      <c r="OJ48" s="538"/>
      <c r="OK48" s="538"/>
      <c r="OL48" s="538"/>
      <c r="OM48" s="538"/>
      <c r="ON48" s="538"/>
      <c r="OO48" s="538"/>
      <c r="OP48" s="538"/>
      <c r="OQ48" s="538"/>
      <c r="OR48" s="538"/>
      <c r="OS48" s="538"/>
      <c r="OT48" s="538"/>
      <c r="OU48" s="538"/>
      <c r="OV48" s="538"/>
      <c r="OW48" s="538"/>
      <c r="OX48" s="538"/>
      <c r="OY48" s="538"/>
      <c r="OZ48" s="538"/>
      <c r="PA48" s="538"/>
      <c r="PB48" s="538"/>
      <c r="PC48" s="538"/>
      <c r="PD48" s="538"/>
      <c r="PE48" s="538"/>
      <c r="PF48" s="538"/>
      <c r="PG48" s="538"/>
      <c r="PH48" s="538"/>
      <c r="PI48" s="538"/>
      <c r="PJ48" s="538"/>
      <c r="PK48" s="538"/>
      <c r="PL48" s="538"/>
      <c r="PM48" s="538"/>
      <c r="PN48" s="538"/>
      <c r="PO48" s="538"/>
      <c r="PP48" s="538"/>
      <c r="PQ48" s="538"/>
      <c r="PR48" s="538"/>
      <c r="PS48" s="538"/>
      <c r="PT48" s="538"/>
      <c r="PU48" s="538"/>
      <c r="PV48" s="538"/>
      <c r="PW48" s="538"/>
      <c r="PX48" s="538"/>
      <c r="PY48" s="538"/>
      <c r="PZ48" s="538"/>
      <c r="QA48" s="538"/>
      <c r="QB48" s="538"/>
      <c r="QC48" s="538"/>
      <c r="QD48" s="538"/>
      <c r="QE48" s="538"/>
      <c r="QF48" s="538"/>
      <c r="QG48" s="538"/>
      <c r="QH48" s="538"/>
      <c r="QI48" s="538"/>
      <c r="QJ48" s="538"/>
      <c r="QK48" s="538"/>
      <c r="QL48" s="538"/>
      <c r="QM48" s="538"/>
      <c r="QN48" s="538"/>
      <c r="QO48" s="538"/>
      <c r="QP48" s="538"/>
      <c r="QQ48" s="538"/>
      <c r="QR48" s="538"/>
      <c r="QS48" s="538"/>
      <c r="QT48" s="538"/>
      <c r="QU48" s="538"/>
      <c r="QV48" s="538"/>
      <c r="QW48" s="538"/>
      <c r="QX48" s="538"/>
      <c r="QY48" s="538"/>
      <c r="QZ48" s="538"/>
      <c r="RA48" s="538"/>
      <c r="RB48" s="538"/>
      <c r="RC48" s="538"/>
      <c r="RD48" s="538"/>
      <c r="RE48" s="538"/>
      <c r="RF48" s="538"/>
      <c r="RG48" s="538"/>
      <c r="RH48" s="538"/>
      <c r="RI48" s="538"/>
      <c r="RJ48" s="538"/>
      <c r="RK48" s="538"/>
      <c r="RL48" s="538"/>
      <c r="RM48" s="538"/>
      <c r="RN48" s="538"/>
      <c r="RO48" s="538"/>
      <c r="RP48" s="538"/>
      <c r="RQ48" s="538"/>
      <c r="RR48" s="538"/>
      <c r="RS48" s="538"/>
      <c r="RT48" s="538"/>
      <c r="RU48" s="538"/>
      <c r="RV48" s="538"/>
      <c r="RW48" s="538"/>
      <c r="RX48" s="538"/>
      <c r="RY48" s="538"/>
      <c r="RZ48" s="538"/>
      <c r="SA48" s="538"/>
      <c r="SB48" s="538"/>
      <c r="SC48" s="538"/>
      <c r="SD48" s="538"/>
      <c r="SE48" s="538"/>
      <c r="SF48" s="538"/>
      <c r="SG48" s="538"/>
      <c r="SH48" s="538"/>
      <c r="SI48" s="538"/>
      <c r="SJ48" s="538"/>
      <c r="SK48" s="538"/>
      <c r="SL48" s="538"/>
      <c r="SM48" s="538"/>
      <c r="SN48" s="538"/>
      <c r="SO48" s="538"/>
      <c r="SP48" s="538"/>
      <c r="SQ48" s="538"/>
      <c r="SR48" s="538"/>
      <c r="SS48" s="538"/>
      <c r="ST48" s="538"/>
      <c r="SU48" s="538"/>
      <c r="SV48" s="538"/>
      <c r="SW48" s="538"/>
      <c r="SX48" s="538"/>
      <c r="SY48" s="538"/>
      <c r="SZ48" s="538"/>
      <c r="TA48" s="538"/>
      <c r="TB48" s="538"/>
      <c r="TC48" s="538"/>
      <c r="TD48" s="538"/>
      <c r="TE48" s="538"/>
      <c r="TF48" s="538"/>
      <c r="TG48" s="538"/>
      <c r="TH48" s="538"/>
      <c r="TI48" s="538"/>
      <c r="TJ48" s="538"/>
      <c r="TK48" s="538"/>
      <c r="TL48" s="538"/>
      <c r="TM48" s="538"/>
      <c r="TN48" s="538"/>
      <c r="TO48" s="538"/>
      <c r="TP48" s="538"/>
      <c r="TQ48" s="538"/>
      <c r="TR48" s="538"/>
      <c r="TS48" s="538"/>
      <c r="TT48" s="538"/>
      <c r="TU48" s="538"/>
      <c r="TV48" s="538"/>
      <c r="TW48" s="538"/>
      <c r="TX48" s="538"/>
      <c r="TY48" s="538"/>
      <c r="TZ48" s="538"/>
      <c r="UA48" s="538"/>
      <c r="UB48" s="538"/>
      <c r="UC48" s="538"/>
      <c r="UD48" s="538"/>
      <c r="UE48" s="538"/>
      <c r="UF48" s="538"/>
      <c r="UG48" s="538"/>
      <c r="UH48" s="538"/>
      <c r="UI48" s="538"/>
      <c r="UJ48" s="538"/>
      <c r="UK48" s="538"/>
      <c r="UL48" s="538"/>
      <c r="UM48" s="538"/>
      <c r="UN48" s="538"/>
      <c r="UO48" s="538"/>
      <c r="UP48" s="538"/>
      <c r="UQ48" s="538"/>
      <c r="UR48" s="538"/>
      <c r="US48" s="538"/>
      <c r="UT48" s="538"/>
      <c r="UU48" s="538"/>
      <c r="UV48" s="538"/>
      <c r="UW48" s="538"/>
      <c r="UX48" s="538"/>
      <c r="UY48" s="538"/>
      <c r="UZ48" s="538"/>
      <c r="VA48" s="538"/>
      <c r="VB48" s="538"/>
      <c r="VC48" s="538"/>
      <c r="VD48" s="538"/>
      <c r="VE48" s="538"/>
      <c r="VF48" s="538"/>
      <c r="VG48" s="538"/>
      <c r="VH48" s="538"/>
      <c r="VI48" s="538"/>
      <c r="VJ48" s="538"/>
      <c r="VK48" s="538"/>
      <c r="VL48" s="538"/>
      <c r="VM48" s="538"/>
      <c r="VN48" s="538"/>
      <c r="VO48" s="538"/>
      <c r="VP48" s="538"/>
      <c r="VQ48" s="538"/>
      <c r="VR48" s="538"/>
      <c r="VS48" s="538"/>
      <c r="VT48" s="538"/>
      <c r="VU48" s="538"/>
      <c r="VV48" s="538"/>
      <c r="VW48" s="538"/>
      <c r="VX48" s="538"/>
      <c r="VY48" s="538"/>
      <c r="VZ48" s="538"/>
      <c r="WA48" s="538"/>
      <c r="WB48" s="538"/>
      <c r="WC48" s="538"/>
      <c r="WD48" s="538"/>
      <c r="WE48" s="538"/>
      <c r="WF48" s="538"/>
      <c r="WG48" s="538"/>
      <c r="WH48" s="538"/>
      <c r="WI48" s="538"/>
      <c r="WJ48" s="538"/>
      <c r="WK48" s="538"/>
      <c r="WL48" s="538"/>
      <c r="WM48" s="538"/>
      <c r="WN48" s="538"/>
      <c r="WO48" s="538"/>
      <c r="WP48" s="538"/>
      <c r="WQ48" s="538"/>
      <c r="WR48" s="538"/>
      <c r="WS48" s="538"/>
      <c r="WT48" s="538"/>
      <c r="WU48" s="538"/>
      <c r="WV48" s="538"/>
      <c r="WW48" s="538"/>
      <c r="WX48" s="538"/>
      <c r="WY48" s="538"/>
      <c r="WZ48" s="538"/>
      <c r="XA48" s="538"/>
      <c r="XB48" s="538"/>
      <c r="XC48" s="538"/>
      <c r="XD48" s="538"/>
      <c r="XE48" s="538"/>
      <c r="XF48" s="538"/>
      <c r="XG48" s="538"/>
      <c r="XH48" s="538"/>
      <c r="XI48" s="538"/>
      <c r="XJ48" s="538"/>
      <c r="XK48" s="538"/>
      <c r="XL48" s="538"/>
      <c r="XM48" s="538"/>
      <c r="XN48" s="538"/>
      <c r="XO48" s="538"/>
      <c r="XP48" s="538"/>
      <c r="XQ48" s="538"/>
      <c r="XR48" s="538"/>
      <c r="XS48" s="538"/>
      <c r="XT48" s="538"/>
      <c r="XU48" s="538"/>
      <c r="XV48" s="538"/>
      <c r="XW48" s="538"/>
      <c r="XX48" s="538"/>
      <c r="XY48" s="538"/>
      <c r="XZ48" s="538"/>
      <c r="YA48" s="538"/>
      <c r="YB48" s="538"/>
      <c r="YC48" s="538"/>
      <c r="YD48" s="538"/>
      <c r="YE48" s="538"/>
      <c r="YF48" s="538"/>
      <c r="YG48" s="538"/>
      <c r="YH48" s="538"/>
      <c r="YI48" s="538"/>
      <c r="YJ48" s="538"/>
      <c r="YK48" s="538"/>
      <c r="YL48" s="538"/>
      <c r="YM48" s="538"/>
      <c r="YN48" s="538"/>
      <c r="YO48" s="538"/>
      <c r="YP48" s="538"/>
      <c r="YQ48" s="538"/>
      <c r="YR48" s="538"/>
      <c r="YS48" s="538"/>
      <c r="YT48" s="538"/>
      <c r="YU48" s="538"/>
      <c r="YV48" s="538"/>
      <c r="YW48" s="538"/>
      <c r="YX48" s="538"/>
      <c r="YY48" s="538"/>
      <c r="YZ48" s="538"/>
      <c r="ZA48" s="538"/>
      <c r="ZB48" s="538"/>
      <c r="ZC48" s="538"/>
      <c r="ZD48" s="538"/>
      <c r="ZE48" s="538"/>
      <c r="ZF48" s="538"/>
      <c r="ZG48" s="538"/>
      <c r="ZH48" s="538"/>
      <c r="ZI48" s="538"/>
      <c r="ZJ48" s="538"/>
      <c r="ZK48" s="538"/>
      <c r="ZL48" s="538"/>
      <c r="ZM48" s="538"/>
      <c r="ZN48" s="538"/>
      <c r="ZO48" s="538"/>
      <c r="ZP48" s="538"/>
      <c r="ZQ48" s="538"/>
      <c r="ZR48" s="538"/>
      <c r="ZS48" s="538"/>
      <c r="ZT48" s="538"/>
      <c r="ZU48" s="538"/>
      <c r="ZV48" s="538"/>
      <c r="ZW48" s="538"/>
      <c r="ZX48" s="538"/>
      <c r="ZY48" s="538"/>
      <c r="ZZ48" s="538"/>
      <c r="AAA48" s="538"/>
    </row>
    <row r="49" spans="1:703" s="19" customFormat="1" ht="17.25" customHeight="1">
      <c r="A49" s="538"/>
      <c r="B49" s="13"/>
      <c r="C49" s="538"/>
      <c r="D49" s="538"/>
      <c r="E49" s="538"/>
      <c r="F49" s="538"/>
      <c r="G49" s="538"/>
      <c r="H49" s="538"/>
      <c r="I49" s="538"/>
      <c r="J49" s="538"/>
      <c r="K49" s="538"/>
      <c r="L49" s="538"/>
      <c r="M49" s="538"/>
      <c r="N49" s="538"/>
      <c r="O49" s="538"/>
      <c r="P49" s="538"/>
      <c r="Q49" s="538"/>
      <c r="R49" s="538"/>
      <c r="S49" s="538"/>
      <c r="T49" s="538"/>
      <c r="U49" s="538"/>
      <c r="V49" s="538"/>
      <c r="W49" s="538"/>
      <c r="X49" s="538"/>
      <c r="Y49" s="538"/>
      <c r="AB49" s="240"/>
      <c r="AC49" s="240"/>
      <c r="AD49" s="245"/>
      <c r="AE49" s="538"/>
      <c r="AF49" s="538"/>
      <c r="AG49" s="538"/>
      <c r="AH49" s="538"/>
      <c r="AI49" s="538"/>
      <c r="AJ49" s="538"/>
      <c r="AK49" s="538"/>
      <c r="AL49" s="538"/>
      <c r="AM49" s="538"/>
      <c r="AN49" s="538"/>
      <c r="AO49" s="538"/>
      <c r="AP49" s="538"/>
      <c r="AQ49" s="538"/>
      <c r="AR49" s="538"/>
      <c r="AS49" s="538"/>
      <c r="AT49" s="538"/>
      <c r="AU49" s="538"/>
      <c r="AV49" s="538"/>
      <c r="AW49" s="538"/>
      <c r="AX49" s="538"/>
      <c r="AY49" s="538"/>
      <c r="AZ49" s="538"/>
      <c r="BA49" s="538"/>
      <c r="BB49" s="538"/>
      <c r="BC49" s="538"/>
      <c r="BD49" s="538"/>
      <c r="BE49" s="538"/>
      <c r="BF49" s="538"/>
      <c r="BG49" s="538"/>
      <c r="BH49" s="538"/>
      <c r="BI49" s="538"/>
      <c r="BJ49" s="538"/>
      <c r="BK49" s="538"/>
      <c r="BL49" s="538"/>
      <c r="BM49" s="538"/>
      <c r="BN49" s="538"/>
      <c r="BO49" s="538"/>
      <c r="BP49" s="538"/>
      <c r="BQ49" s="538"/>
      <c r="BR49" s="538"/>
      <c r="BS49" s="538"/>
      <c r="BT49" s="538"/>
      <c r="BU49" s="538"/>
      <c r="BV49" s="538"/>
      <c r="BW49" s="538"/>
      <c r="BX49" s="538"/>
      <c r="BY49" s="538"/>
      <c r="BZ49" s="538"/>
      <c r="CA49" s="538"/>
      <c r="CB49" s="538"/>
      <c r="CC49" s="538"/>
      <c r="CD49" s="538"/>
      <c r="CE49" s="538"/>
      <c r="CF49" s="538"/>
      <c r="CG49" s="538"/>
      <c r="CH49" s="538"/>
      <c r="CI49" s="538"/>
      <c r="CJ49" s="538"/>
      <c r="CK49" s="538"/>
      <c r="CL49" s="538"/>
      <c r="CM49" s="538"/>
      <c r="CN49" s="538"/>
      <c r="CO49" s="538"/>
      <c r="CP49" s="538"/>
      <c r="CQ49" s="538"/>
      <c r="CR49" s="538"/>
      <c r="CS49" s="538"/>
      <c r="CT49" s="538"/>
      <c r="CU49" s="538"/>
      <c r="CV49" s="538"/>
      <c r="CW49" s="538"/>
      <c r="CX49" s="538"/>
      <c r="CY49" s="538"/>
      <c r="CZ49" s="538"/>
      <c r="DA49" s="538"/>
      <c r="DB49" s="538"/>
      <c r="DC49" s="538"/>
      <c r="DD49" s="538"/>
      <c r="DE49" s="538"/>
      <c r="DF49" s="538"/>
      <c r="DG49" s="538"/>
      <c r="DH49" s="538"/>
      <c r="DI49" s="538"/>
      <c r="DJ49" s="538"/>
      <c r="DK49" s="538"/>
      <c r="DL49" s="538"/>
      <c r="DM49" s="538"/>
      <c r="DN49" s="538"/>
      <c r="DO49" s="538"/>
      <c r="DP49" s="538"/>
      <c r="DQ49" s="538"/>
      <c r="DR49" s="538"/>
      <c r="DS49" s="538"/>
      <c r="DT49" s="538"/>
      <c r="DU49" s="538"/>
      <c r="DV49" s="538"/>
      <c r="DW49" s="538"/>
      <c r="DX49" s="538"/>
      <c r="DY49" s="538"/>
      <c r="DZ49" s="538"/>
      <c r="EA49" s="538"/>
      <c r="EB49" s="538"/>
      <c r="EC49" s="538"/>
      <c r="ED49" s="538"/>
      <c r="EE49" s="538"/>
      <c r="EF49" s="538"/>
      <c r="EG49" s="538"/>
      <c r="EH49" s="538"/>
      <c r="EI49" s="538"/>
      <c r="EJ49" s="538"/>
      <c r="EK49" s="538"/>
      <c r="EL49" s="538"/>
      <c r="EM49" s="538"/>
      <c r="EN49" s="538"/>
      <c r="EO49" s="538"/>
      <c r="EP49" s="538"/>
      <c r="EQ49" s="538"/>
      <c r="ER49" s="538"/>
      <c r="ES49" s="538"/>
      <c r="ET49" s="538"/>
      <c r="EU49" s="538"/>
      <c r="EV49" s="538"/>
      <c r="EW49" s="538"/>
      <c r="EX49" s="538"/>
      <c r="EY49" s="538"/>
      <c r="EZ49" s="538"/>
      <c r="FA49" s="538"/>
      <c r="FB49" s="538"/>
      <c r="FC49" s="538"/>
      <c r="FD49" s="538"/>
      <c r="FE49" s="538"/>
      <c r="FF49" s="538"/>
      <c r="FG49" s="538"/>
      <c r="FH49" s="538"/>
      <c r="FI49" s="538"/>
      <c r="FJ49" s="538"/>
      <c r="FK49" s="538"/>
      <c r="FL49" s="538"/>
      <c r="FM49" s="538"/>
      <c r="FN49" s="538"/>
      <c r="FO49" s="538"/>
      <c r="FP49" s="538"/>
      <c r="FQ49" s="538"/>
      <c r="FR49" s="538"/>
      <c r="FS49" s="538"/>
      <c r="FT49" s="538"/>
      <c r="FU49" s="538"/>
      <c r="FV49" s="538"/>
      <c r="FW49" s="538"/>
      <c r="FX49" s="538"/>
      <c r="FY49" s="538"/>
      <c r="FZ49" s="538"/>
      <c r="GA49" s="538"/>
      <c r="GB49" s="538"/>
      <c r="GC49" s="538"/>
      <c r="GD49" s="538"/>
      <c r="GE49" s="538"/>
      <c r="GF49" s="538"/>
      <c r="GG49" s="538"/>
      <c r="GH49" s="538"/>
      <c r="GI49" s="538"/>
      <c r="GJ49" s="538"/>
      <c r="GK49" s="538"/>
      <c r="GL49" s="538"/>
      <c r="GM49" s="538"/>
      <c r="GN49" s="538"/>
      <c r="GO49" s="538"/>
      <c r="GP49" s="538"/>
      <c r="GQ49" s="538"/>
      <c r="GR49" s="538"/>
      <c r="GS49" s="538"/>
      <c r="GT49" s="538"/>
      <c r="GU49" s="538"/>
      <c r="GV49" s="538"/>
      <c r="GW49" s="538"/>
      <c r="GX49" s="538"/>
      <c r="GY49" s="538"/>
      <c r="GZ49" s="538"/>
      <c r="HA49" s="538"/>
      <c r="HB49" s="538"/>
      <c r="HC49" s="538"/>
      <c r="HD49" s="538"/>
      <c r="HE49" s="538"/>
      <c r="HF49" s="538"/>
      <c r="HG49" s="538"/>
      <c r="HH49" s="538"/>
      <c r="HI49" s="538"/>
      <c r="HJ49" s="538"/>
      <c r="HK49" s="538"/>
      <c r="HL49" s="538"/>
      <c r="HM49" s="538"/>
      <c r="HN49" s="538"/>
      <c r="HO49" s="538"/>
      <c r="HP49" s="538"/>
      <c r="HQ49" s="538"/>
      <c r="HR49" s="538"/>
      <c r="HS49" s="538"/>
      <c r="HT49" s="538"/>
      <c r="HU49" s="538"/>
      <c r="HV49" s="538"/>
      <c r="HW49" s="538"/>
      <c r="HX49" s="538"/>
      <c r="HY49" s="538"/>
      <c r="HZ49" s="538"/>
      <c r="IA49" s="538"/>
      <c r="IB49" s="538"/>
      <c r="IC49" s="538"/>
      <c r="ID49" s="538"/>
      <c r="IE49" s="538"/>
      <c r="IF49" s="538"/>
      <c r="IG49" s="538"/>
      <c r="IH49" s="538"/>
      <c r="II49" s="538"/>
      <c r="IJ49" s="538"/>
      <c r="IK49" s="538"/>
      <c r="IL49" s="538"/>
      <c r="IM49" s="538"/>
      <c r="IN49" s="538"/>
      <c r="IO49" s="538"/>
      <c r="IP49" s="538"/>
      <c r="IQ49" s="538"/>
      <c r="IR49" s="538"/>
      <c r="IS49" s="538"/>
      <c r="IT49" s="538"/>
      <c r="IU49" s="538"/>
      <c r="IV49" s="538"/>
      <c r="IW49" s="538"/>
      <c r="IX49" s="538"/>
      <c r="IY49" s="538"/>
      <c r="IZ49" s="538"/>
      <c r="JA49" s="538"/>
      <c r="JB49" s="538"/>
      <c r="JC49" s="538"/>
      <c r="JD49" s="538"/>
      <c r="JE49" s="538"/>
      <c r="JF49" s="538"/>
      <c r="JG49" s="538"/>
      <c r="JH49" s="538"/>
      <c r="JI49" s="538"/>
      <c r="JJ49" s="538"/>
      <c r="JK49" s="538"/>
      <c r="JL49" s="538"/>
      <c r="JM49" s="538"/>
      <c r="JN49" s="538"/>
      <c r="JO49" s="538"/>
      <c r="JP49" s="538"/>
      <c r="JQ49" s="538"/>
      <c r="JR49" s="538"/>
      <c r="JS49" s="538"/>
      <c r="JT49" s="538"/>
      <c r="JU49" s="538"/>
      <c r="JV49" s="538"/>
      <c r="JW49" s="538"/>
      <c r="JX49" s="538"/>
      <c r="JY49" s="538"/>
      <c r="JZ49" s="538"/>
      <c r="KA49" s="538"/>
      <c r="KB49" s="538"/>
      <c r="KC49" s="538"/>
      <c r="KD49" s="538"/>
      <c r="KE49" s="538"/>
      <c r="KF49" s="538"/>
      <c r="KG49" s="538"/>
      <c r="KH49" s="538"/>
      <c r="KI49" s="538"/>
      <c r="KJ49" s="538"/>
      <c r="KK49" s="538"/>
      <c r="KL49" s="538"/>
      <c r="KM49" s="538"/>
      <c r="KN49" s="538"/>
      <c r="KO49" s="538"/>
      <c r="KP49" s="538"/>
      <c r="KQ49" s="538"/>
      <c r="KR49" s="538"/>
      <c r="KS49" s="538"/>
      <c r="KT49" s="538"/>
      <c r="KU49" s="538"/>
      <c r="KV49" s="538"/>
      <c r="KW49" s="538"/>
      <c r="KX49" s="538"/>
      <c r="KY49" s="538"/>
      <c r="KZ49" s="538"/>
      <c r="LA49" s="538"/>
      <c r="LB49" s="538"/>
      <c r="LC49" s="538"/>
      <c r="LD49" s="538"/>
      <c r="LE49" s="538"/>
      <c r="LF49" s="538"/>
      <c r="LG49" s="538"/>
      <c r="LH49" s="538"/>
      <c r="LI49" s="538"/>
      <c r="LJ49" s="538"/>
      <c r="LK49" s="538"/>
      <c r="LL49" s="538"/>
      <c r="LM49" s="538"/>
      <c r="LN49" s="538"/>
      <c r="LO49" s="538"/>
      <c r="LP49" s="538"/>
      <c r="LQ49" s="538"/>
      <c r="LR49" s="538"/>
      <c r="LS49" s="538"/>
      <c r="LT49" s="538"/>
      <c r="LU49" s="538"/>
      <c r="LV49" s="538"/>
      <c r="LW49" s="538"/>
      <c r="LX49" s="538"/>
      <c r="LY49" s="538"/>
      <c r="LZ49" s="538"/>
      <c r="MA49" s="538"/>
      <c r="MB49" s="538"/>
      <c r="MC49" s="538"/>
      <c r="MD49" s="538"/>
      <c r="ME49" s="538"/>
      <c r="MF49" s="538"/>
      <c r="MG49" s="538"/>
      <c r="MH49" s="538"/>
      <c r="MI49" s="538"/>
      <c r="MJ49" s="538"/>
      <c r="MK49" s="538"/>
      <c r="ML49" s="538"/>
      <c r="MM49" s="538"/>
      <c r="MN49" s="538"/>
      <c r="MO49" s="538"/>
      <c r="MP49" s="538"/>
      <c r="MQ49" s="538"/>
      <c r="MR49" s="538"/>
      <c r="MS49" s="538"/>
      <c r="MT49" s="538"/>
      <c r="MU49" s="538"/>
      <c r="MV49" s="538"/>
      <c r="MW49" s="538"/>
      <c r="MX49" s="538"/>
      <c r="MY49" s="538"/>
      <c r="MZ49" s="538"/>
      <c r="NA49" s="538"/>
      <c r="NB49" s="538"/>
      <c r="NC49" s="538"/>
      <c r="ND49" s="538"/>
      <c r="NE49" s="538"/>
      <c r="NF49" s="538"/>
      <c r="NG49" s="538"/>
      <c r="NH49" s="538"/>
      <c r="NI49" s="538"/>
      <c r="NJ49" s="538"/>
      <c r="NK49" s="538"/>
      <c r="NL49" s="538"/>
      <c r="NM49" s="538"/>
      <c r="NN49" s="538"/>
      <c r="NO49" s="538"/>
      <c r="NP49" s="538"/>
      <c r="NQ49" s="538"/>
      <c r="NR49" s="538"/>
      <c r="NS49" s="538"/>
      <c r="NT49" s="538"/>
      <c r="NU49" s="538"/>
      <c r="NV49" s="538"/>
      <c r="NW49" s="538"/>
      <c r="NX49" s="538"/>
      <c r="NY49" s="538"/>
      <c r="NZ49" s="538"/>
      <c r="OA49" s="538"/>
      <c r="OB49" s="538"/>
      <c r="OC49" s="538"/>
      <c r="OD49" s="538"/>
      <c r="OE49" s="538"/>
      <c r="OF49" s="538"/>
      <c r="OG49" s="538"/>
      <c r="OH49" s="538"/>
      <c r="OI49" s="538"/>
      <c r="OJ49" s="538"/>
      <c r="OK49" s="538"/>
      <c r="OL49" s="538"/>
      <c r="OM49" s="538"/>
      <c r="ON49" s="538"/>
      <c r="OO49" s="538"/>
      <c r="OP49" s="538"/>
      <c r="OQ49" s="538"/>
      <c r="OR49" s="538"/>
      <c r="OS49" s="538"/>
      <c r="OT49" s="538"/>
      <c r="OU49" s="538"/>
      <c r="OV49" s="538"/>
      <c r="OW49" s="538"/>
      <c r="OX49" s="538"/>
      <c r="OY49" s="538"/>
      <c r="OZ49" s="538"/>
      <c r="PA49" s="538"/>
      <c r="PB49" s="538"/>
      <c r="PC49" s="538"/>
      <c r="PD49" s="538"/>
      <c r="PE49" s="538"/>
      <c r="PF49" s="538"/>
      <c r="PG49" s="538"/>
      <c r="PH49" s="538"/>
      <c r="PI49" s="538"/>
      <c r="PJ49" s="538"/>
      <c r="PK49" s="538"/>
      <c r="PL49" s="538"/>
      <c r="PM49" s="538"/>
      <c r="PN49" s="538"/>
      <c r="PO49" s="538"/>
      <c r="PP49" s="538"/>
      <c r="PQ49" s="538"/>
      <c r="PR49" s="538"/>
      <c r="PS49" s="538"/>
      <c r="PT49" s="538"/>
      <c r="PU49" s="538"/>
      <c r="PV49" s="538"/>
      <c r="PW49" s="538"/>
      <c r="PX49" s="538"/>
      <c r="PY49" s="538"/>
      <c r="PZ49" s="538"/>
      <c r="QA49" s="538"/>
      <c r="QB49" s="538"/>
      <c r="QC49" s="538"/>
      <c r="QD49" s="538"/>
      <c r="QE49" s="538"/>
      <c r="QF49" s="538"/>
      <c r="QG49" s="538"/>
      <c r="QH49" s="538"/>
      <c r="QI49" s="538"/>
      <c r="QJ49" s="538"/>
      <c r="QK49" s="538"/>
      <c r="QL49" s="538"/>
      <c r="QM49" s="538"/>
      <c r="QN49" s="538"/>
      <c r="QO49" s="538"/>
      <c r="QP49" s="538"/>
      <c r="QQ49" s="538"/>
      <c r="QR49" s="538"/>
      <c r="QS49" s="538"/>
      <c r="QT49" s="538"/>
      <c r="QU49" s="538"/>
      <c r="QV49" s="538"/>
      <c r="QW49" s="538"/>
      <c r="QX49" s="538"/>
      <c r="QY49" s="538"/>
      <c r="QZ49" s="538"/>
      <c r="RA49" s="538"/>
      <c r="RB49" s="538"/>
      <c r="RC49" s="538"/>
      <c r="RD49" s="538"/>
      <c r="RE49" s="538"/>
      <c r="RF49" s="538"/>
      <c r="RG49" s="538"/>
      <c r="RH49" s="538"/>
      <c r="RI49" s="538"/>
      <c r="RJ49" s="538"/>
      <c r="RK49" s="538"/>
      <c r="RL49" s="538"/>
      <c r="RM49" s="538"/>
      <c r="RN49" s="538"/>
      <c r="RO49" s="538"/>
      <c r="RP49" s="538"/>
      <c r="RQ49" s="538"/>
      <c r="RR49" s="538"/>
      <c r="RS49" s="538"/>
      <c r="RT49" s="538"/>
      <c r="RU49" s="538"/>
      <c r="RV49" s="538"/>
      <c r="RW49" s="538"/>
      <c r="RX49" s="538"/>
      <c r="RY49" s="538"/>
      <c r="RZ49" s="538"/>
      <c r="SA49" s="538"/>
      <c r="SB49" s="538"/>
      <c r="SC49" s="538"/>
      <c r="SD49" s="538"/>
      <c r="SE49" s="538"/>
      <c r="SF49" s="538"/>
      <c r="SG49" s="538"/>
      <c r="SH49" s="538"/>
      <c r="SI49" s="538"/>
      <c r="SJ49" s="538"/>
      <c r="SK49" s="538"/>
      <c r="SL49" s="538"/>
      <c r="SM49" s="538"/>
      <c r="SN49" s="538"/>
      <c r="SO49" s="538"/>
      <c r="SP49" s="538"/>
      <c r="SQ49" s="538"/>
      <c r="SR49" s="538"/>
      <c r="SS49" s="538"/>
      <c r="ST49" s="538"/>
      <c r="SU49" s="538"/>
      <c r="SV49" s="538"/>
      <c r="SW49" s="538"/>
      <c r="SX49" s="538"/>
      <c r="SY49" s="538"/>
      <c r="SZ49" s="538"/>
      <c r="TA49" s="538"/>
      <c r="TB49" s="538"/>
      <c r="TC49" s="538"/>
      <c r="TD49" s="538"/>
      <c r="TE49" s="538"/>
      <c r="TF49" s="538"/>
      <c r="TG49" s="538"/>
      <c r="TH49" s="538"/>
      <c r="TI49" s="538"/>
      <c r="TJ49" s="538"/>
      <c r="TK49" s="538"/>
      <c r="TL49" s="538"/>
      <c r="TM49" s="538"/>
      <c r="TN49" s="538"/>
      <c r="TO49" s="538"/>
      <c r="TP49" s="538"/>
      <c r="TQ49" s="538"/>
      <c r="TR49" s="538"/>
      <c r="TS49" s="538"/>
      <c r="TT49" s="538"/>
      <c r="TU49" s="538"/>
      <c r="TV49" s="538"/>
      <c r="TW49" s="538"/>
      <c r="TX49" s="538"/>
      <c r="TY49" s="538"/>
      <c r="TZ49" s="538"/>
      <c r="UA49" s="538"/>
      <c r="UB49" s="538"/>
      <c r="UC49" s="538"/>
      <c r="UD49" s="538"/>
      <c r="UE49" s="538"/>
      <c r="UF49" s="538"/>
      <c r="UG49" s="538"/>
      <c r="UH49" s="538"/>
      <c r="UI49" s="538"/>
      <c r="UJ49" s="538"/>
      <c r="UK49" s="538"/>
      <c r="UL49" s="538"/>
      <c r="UM49" s="538"/>
      <c r="UN49" s="538"/>
      <c r="UO49" s="538"/>
      <c r="UP49" s="538"/>
      <c r="UQ49" s="538"/>
      <c r="UR49" s="538"/>
      <c r="US49" s="538"/>
      <c r="UT49" s="538"/>
      <c r="UU49" s="538"/>
      <c r="UV49" s="538"/>
      <c r="UW49" s="538"/>
      <c r="UX49" s="538"/>
      <c r="UY49" s="538"/>
      <c r="UZ49" s="538"/>
      <c r="VA49" s="538"/>
      <c r="VB49" s="538"/>
      <c r="VC49" s="538"/>
      <c r="VD49" s="538"/>
      <c r="VE49" s="538"/>
      <c r="VF49" s="538"/>
      <c r="VG49" s="538"/>
      <c r="VH49" s="538"/>
      <c r="VI49" s="538"/>
      <c r="VJ49" s="538"/>
      <c r="VK49" s="538"/>
      <c r="VL49" s="538"/>
      <c r="VM49" s="538"/>
      <c r="VN49" s="538"/>
      <c r="VO49" s="538"/>
      <c r="VP49" s="538"/>
      <c r="VQ49" s="538"/>
      <c r="VR49" s="538"/>
      <c r="VS49" s="538"/>
      <c r="VT49" s="538"/>
      <c r="VU49" s="538"/>
      <c r="VV49" s="538"/>
      <c r="VW49" s="538"/>
      <c r="VX49" s="538"/>
      <c r="VY49" s="538"/>
      <c r="VZ49" s="538"/>
      <c r="WA49" s="538"/>
      <c r="WB49" s="538"/>
      <c r="WC49" s="538"/>
      <c r="WD49" s="538"/>
      <c r="WE49" s="538"/>
      <c r="WF49" s="538"/>
      <c r="WG49" s="538"/>
      <c r="WH49" s="538"/>
      <c r="WI49" s="538"/>
      <c r="WJ49" s="538"/>
      <c r="WK49" s="538"/>
      <c r="WL49" s="538"/>
      <c r="WM49" s="538"/>
      <c r="WN49" s="538"/>
      <c r="WO49" s="538"/>
      <c r="WP49" s="538"/>
      <c r="WQ49" s="538"/>
      <c r="WR49" s="538"/>
      <c r="WS49" s="538"/>
      <c r="WT49" s="538"/>
      <c r="WU49" s="538"/>
      <c r="WV49" s="538"/>
      <c r="WW49" s="538"/>
      <c r="WX49" s="538"/>
      <c r="WY49" s="538"/>
      <c r="WZ49" s="538"/>
      <c r="XA49" s="538"/>
      <c r="XB49" s="538"/>
      <c r="XC49" s="538"/>
      <c r="XD49" s="538"/>
      <c r="XE49" s="538"/>
      <c r="XF49" s="538"/>
      <c r="XG49" s="538"/>
      <c r="XH49" s="538"/>
      <c r="XI49" s="538"/>
      <c r="XJ49" s="538"/>
      <c r="XK49" s="538"/>
      <c r="XL49" s="538"/>
      <c r="XM49" s="538"/>
      <c r="XN49" s="538"/>
      <c r="XO49" s="538"/>
      <c r="XP49" s="538"/>
      <c r="XQ49" s="538"/>
      <c r="XR49" s="538"/>
      <c r="XS49" s="538"/>
      <c r="XT49" s="538"/>
      <c r="XU49" s="538"/>
      <c r="XV49" s="538"/>
      <c r="XW49" s="538"/>
      <c r="XX49" s="538"/>
      <c r="XY49" s="538"/>
      <c r="XZ49" s="538"/>
      <c r="YA49" s="538"/>
      <c r="YB49" s="538"/>
      <c r="YC49" s="538"/>
      <c r="YD49" s="538"/>
      <c r="YE49" s="538"/>
      <c r="YF49" s="538"/>
      <c r="YG49" s="538"/>
      <c r="YH49" s="538"/>
      <c r="YI49" s="538"/>
      <c r="YJ49" s="538"/>
      <c r="YK49" s="538"/>
      <c r="YL49" s="538"/>
      <c r="YM49" s="538"/>
      <c r="YN49" s="538"/>
      <c r="YO49" s="538"/>
      <c r="YP49" s="538"/>
      <c r="YQ49" s="538"/>
      <c r="YR49" s="538"/>
      <c r="YS49" s="538"/>
      <c r="YT49" s="538"/>
      <c r="YU49" s="538"/>
      <c r="YV49" s="538"/>
      <c r="YW49" s="538"/>
      <c r="YX49" s="538"/>
      <c r="YY49" s="538"/>
      <c r="YZ49" s="538"/>
      <c r="ZA49" s="538"/>
      <c r="ZB49" s="538"/>
      <c r="ZC49" s="538"/>
      <c r="ZD49" s="538"/>
      <c r="ZE49" s="538"/>
      <c r="ZF49" s="538"/>
      <c r="ZG49" s="538"/>
      <c r="ZH49" s="538"/>
      <c r="ZI49" s="538"/>
      <c r="ZJ49" s="538"/>
      <c r="ZK49" s="538"/>
      <c r="ZL49" s="538"/>
      <c r="ZM49" s="538"/>
      <c r="ZN49" s="538"/>
      <c r="ZO49" s="538"/>
      <c r="ZP49" s="538"/>
      <c r="ZQ49" s="538"/>
      <c r="ZR49" s="538"/>
      <c r="ZS49" s="538"/>
      <c r="ZT49" s="538"/>
      <c r="ZU49" s="538"/>
      <c r="ZV49" s="538"/>
      <c r="ZW49" s="538"/>
      <c r="ZX49" s="538"/>
      <c r="ZY49" s="538"/>
      <c r="ZZ49" s="538"/>
      <c r="AAA49" s="538"/>
    </row>
    <row r="50" spans="1:703" s="19" customFormat="1" ht="17.25" customHeight="1">
      <c r="A50" s="538"/>
      <c r="B50" s="13"/>
      <c r="C50" s="538"/>
      <c r="D50" s="538"/>
      <c r="E50" s="538"/>
      <c r="F50" s="538"/>
      <c r="G50" s="538"/>
      <c r="H50" s="538"/>
      <c r="I50" s="538"/>
      <c r="J50" s="538"/>
      <c r="K50" s="538"/>
      <c r="L50" s="538"/>
      <c r="M50" s="538"/>
      <c r="N50" s="538"/>
      <c r="O50" s="538"/>
      <c r="P50" s="538"/>
      <c r="Q50" s="538"/>
      <c r="R50" s="538"/>
      <c r="S50" s="538"/>
      <c r="T50" s="538"/>
      <c r="U50" s="538"/>
      <c r="V50" s="538"/>
      <c r="W50" s="538"/>
      <c r="X50" s="538"/>
      <c r="Y50" s="538"/>
      <c r="AB50" s="240"/>
      <c r="AC50" s="240"/>
      <c r="AD50" s="245"/>
      <c r="AE50" s="538"/>
      <c r="AF50" s="538"/>
      <c r="AG50" s="538"/>
      <c r="AH50" s="538"/>
      <c r="AI50" s="538"/>
      <c r="AJ50" s="538"/>
      <c r="AK50" s="538"/>
      <c r="AL50" s="538"/>
      <c r="AM50" s="538"/>
      <c r="AN50" s="538"/>
      <c r="AO50" s="538"/>
      <c r="AP50" s="538"/>
      <c r="AQ50" s="538"/>
      <c r="AR50" s="538"/>
      <c r="AS50" s="538"/>
      <c r="AT50" s="538"/>
      <c r="AU50" s="538"/>
      <c r="AV50" s="538"/>
      <c r="AW50" s="538"/>
      <c r="AX50" s="538"/>
      <c r="AY50" s="538"/>
      <c r="AZ50" s="538"/>
      <c r="BA50" s="538"/>
      <c r="BB50" s="538"/>
      <c r="BC50" s="538"/>
      <c r="BD50" s="538"/>
      <c r="BE50" s="538"/>
      <c r="BF50" s="538"/>
      <c r="BG50" s="538"/>
      <c r="BH50" s="538"/>
      <c r="BI50" s="538"/>
      <c r="BJ50" s="538"/>
      <c r="BK50" s="538"/>
      <c r="BL50" s="538"/>
      <c r="BM50" s="538"/>
      <c r="BN50" s="538"/>
      <c r="BO50" s="538"/>
      <c r="BP50" s="538"/>
      <c r="BQ50" s="538"/>
      <c r="BR50" s="538"/>
      <c r="BS50" s="538"/>
      <c r="BT50" s="538"/>
      <c r="BU50" s="538"/>
      <c r="BV50" s="538"/>
      <c r="BW50" s="538"/>
      <c r="BX50" s="538"/>
      <c r="BY50" s="538"/>
      <c r="BZ50" s="538"/>
      <c r="CA50" s="538"/>
      <c r="CB50" s="538"/>
      <c r="CC50" s="538"/>
      <c r="CD50" s="538"/>
      <c r="CE50" s="538"/>
      <c r="CF50" s="538"/>
      <c r="CG50" s="538"/>
      <c r="CH50" s="538"/>
      <c r="CI50" s="538"/>
      <c r="CJ50" s="538"/>
      <c r="CK50" s="538"/>
      <c r="CL50" s="538"/>
      <c r="CM50" s="538"/>
      <c r="CN50" s="538"/>
      <c r="CO50" s="538"/>
      <c r="CP50" s="538"/>
      <c r="CQ50" s="538"/>
      <c r="CR50" s="538"/>
      <c r="CS50" s="538"/>
      <c r="CT50" s="538"/>
      <c r="CU50" s="538"/>
      <c r="CV50" s="538"/>
      <c r="CW50" s="538"/>
      <c r="CX50" s="538"/>
      <c r="CY50" s="538"/>
      <c r="CZ50" s="538"/>
      <c r="DA50" s="538"/>
      <c r="DB50" s="538"/>
      <c r="DC50" s="538"/>
      <c r="DD50" s="538"/>
      <c r="DE50" s="538"/>
      <c r="DF50" s="538"/>
      <c r="DG50" s="538"/>
      <c r="DH50" s="538"/>
      <c r="DI50" s="538"/>
      <c r="DJ50" s="538"/>
      <c r="DK50" s="538"/>
      <c r="DL50" s="538"/>
      <c r="DM50" s="538"/>
      <c r="DN50" s="538"/>
      <c r="DO50" s="538"/>
      <c r="DP50" s="538"/>
      <c r="DQ50" s="538"/>
      <c r="DR50" s="538"/>
      <c r="DS50" s="538"/>
      <c r="DT50" s="538"/>
      <c r="DU50" s="538"/>
      <c r="DV50" s="538"/>
      <c r="DW50" s="538"/>
      <c r="DX50" s="538"/>
      <c r="DY50" s="538"/>
      <c r="DZ50" s="538"/>
      <c r="EA50" s="538"/>
      <c r="EB50" s="538"/>
      <c r="EC50" s="538"/>
      <c r="ED50" s="538"/>
      <c r="EE50" s="538"/>
      <c r="EF50" s="538"/>
      <c r="EG50" s="538"/>
      <c r="EH50" s="538"/>
      <c r="EI50" s="538"/>
      <c r="EJ50" s="538"/>
      <c r="EK50" s="538"/>
      <c r="EL50" s="538"/>
      <c r="EM50" s="538"/>
      <c r="EN50" s="538"/>
      <c r="EO50" s="538"/>
      <c r="EP50" s="538"/>
      <c r="EQ50" s="538"/>
      <c r="ER50" s="538"/>
      <c r="ES50" s="538"/>
      <c r="ET50" s="538"/>
      <c r="EU50" s="538"/>
      <c r="EV50" s="538"/>
      <c r="EW50" s="538"/>
      <c r="EX50" s="538"/>
      <c r="EY50" s="538"/>
      <c r="EZ50" s="538"/>
      <c r="FA50" s="538"/>
      <c r="FB50" s="538"/>
      <c r="FC50" s="538"/>
      <c r="FD50" s="538"/>
      <c r="FE50" s="538"/>
      <c r="FF50" s="538"/>
      <c r="FG50" s="538"/>
      <c r="FH50" s="538"/>
      <c r="FI50" s="538"/>
      <c r="FJ50" s="538"/>
      <c r="FK50" s="538"/>
      <c r="FL50" s="538"/>
      <c r="FM50" s="538"/>
      <c r="FN50" s="538"/>
      <c r="FO50" s="538"/>
      <c r="FP50" s="538"/>
      <c r="FQ50" s="538"/>
      <c r="FR50" s="538"/>
      <c r="FS50" s="538"/>
      <c r="FT50" s="538"/>
      <c r="FU50" s="538"/>
      <c r="FV50" s="538"/>
      <c r="FW50" s="538"/>
      <c r="FX50" s="538"/>
      <c r="FY50" s="538"/>
      <c r="FZ50" s="538"/>
      <c r="GA50" s="538"/>
      <c r="GB50" s="538"/>
      <c r="GC50" s="538"/>
      <c r="GD50" s="538"/>
      <c r="GE50" s="538"/>
      <c r="GF50" s="538"/>
      <c r="GG50" s="538"/>
      <c r="GH50" s="538"/>
      <c r="GI50" s="538"/>
      <c r="GJ50" s="538"/>
      <c r="GK50" s="538"/>
      <c r="GL50" s="538"/>
      <c r="GM50" s="538"/>
      <c r="GN50" s="538"/>
      <c r="GO50" s="538"/>
      <c r="GP50" s="538"/>
      <c r="GQ50" s="538"/>
      <c r="GR50" s="538"/>
      <c r="GS50" s="538"/>
      <c r="GT50" s="538"/>
      <c r="GU50" s="538"/>
      <c r="GV50" s="538"/>
      <c r="GW50" s="538"/>
      <c r="GX50" s="538"/>
      <c r="GY50" s="538"/>
      <c r="GZ50" s="538"/>
      <c r="HA50" s="538"/>
      <c r="HB50" s="538"/>
      <c r="HC50" s="538"/>
      <c r="HD50" s="538"/>
      <c r="HE50" s="538"/>
      <c r="HF50" s="538"/>
      <c r="HG50" s="538"/>
      <c r="HH50" s="538"/>
      <c r="HI50" s="538"/>
      <c r="HJ50" s="538"/>
      <c r="HK50" s="538"/>
      <c r="HL50" s="538"/>
      <c r="HM50" s="538"/>
      <c r="HN50" s="538"/>
      <c r="HO50" s="538"/>
      <c r="HP50" s="538"/>
      <c r="HQ50" s="538"/>
      <c r="HR50" s="538"/>
      <c r="HS50" s="538"/>
      <c r="HT50" s="538"/>
      <c r="HU50" s="538"/>
      <c r="HV50" s="538"/>
      <c r="HW50" s="538"/>
      <c r="HX50" s="538"/>
      <c r="HY50" s="538"/>
      <c r="HZ50" s="538"/>
      <c r="IA50" s="538"/>
      <c r="IB50" s="538"/>
      <c r="IC50" s="538"/>
      <c r="ID50" s="538"/>
      <c r="IE50" s="538"/>
      <c r="IF50" s="538"/>
      <c r="IG50" s="538"/>
      <c r="IH50" s="538"/>
      <c r="II50" s="538"/>
      <c r="IJ50" s="538"/>
      <c r="IK50" s="538"/>
      <c r="IL50" s="538"/>
      <c r="IM50" s="538"/>
      <c r="IN50" s="538"/>
      <c r="IO50" s="538"/>
      <c r="IP50" s="538"/>
      <c r="IQ50" s="538"/>
      <c r="IR50" s="538"/>
      <c r="IS50" s="538"/>
      <c r="IT50" s="538"/>
      <c r="IU50" s="538"/>
      <c r="IV50" s="538"/>
      <c r="IW50" s="538"/>
      <c r="IX50" s="538"/>
      <c r="IY50" s="538"/>
      <c r="IZ50" s="538"/>
      <c r="JA50" s="538"/>
      <c r="JB50" s="538"/>
      <c r="JC50" s="538"/>
      <c r="JD50" s="538"/>
      <c r="JE50" s="538"/>
      <c r="JF50" s="538"/>
      <c r="JG50" s="538"/>
      <c r="JH50" s="538"/>
      <c r="JI50" s="538"/>
      <c r="JJ50" s="538"/>
      <c r="JK50" s="538"/>
      <c r="JL50" s="538"/>
      <c r="JM50" s="538"/>
      <c r="JN50" s="538"/>
      <c r="JO50" s="538"/>
      <c r="JP50" s="538"/>
      <c r="JQ50" s="538"/>
      <c r="JR50" s="538"/>
      <c r="JS50" s="538"/>
      <c r="JT50" s="538"/>
      <c r="JU50" s="538"/>
      <c r="JV50" s="538"/>
      <c r="JW50" s="538"/>
      <c r="JX50" s="538"/>
      <c r="JY50" s="538"/>
      <c r="JZ50" s="538"/>
      <c r="KA50" s="538"/>
      <c r="KB50" s="538"/>
      <c r="KC50" s="538"/>
      <c r="KD50" s="538"/>
      <c r="KE50" s="538"/>
      <c r="KF50" s="538"/>
      <c r="KG50" s="538"/>
      <c r="KH50" s="538"/>
      <c r="KI50" s="538"/>
      <c r="KJ50" s="538"/>
      <c r="KK50" s="538"/>
      <c r="KL50" s="538"/>
      <c r="KM50" s="538"/>
      <c r="KN50" s="538"/>
      <c r="KO50" s="538"/>
      <c r="KP50" s="538"/>
      <c r="KQ50" s="538"/>
      <c r="KR50" s="538"/>
      <c r="KS50" s="538"/>
      <c r="KT50" s="538"/>
      <c r="KU50" s="538"/>
      <c r="KV50" s="538"/>
      <c r="KW50" s="538"/>
      <c r="KX50" s="538"/>
      <c r="KY50" s="538"/>
      <c r="KZ50" s="538"/>
      <c r="LA50" s="538"/>
      <c r="LB50" s="538"/>
      <c r="LC50" s="538"/>
      <c r="LD50" s="538"/>
      <c r="LE50" s="538"/>
      <c r="LF50" s="538"/>
      <c r="LG50" s="538"/>
      <c r="LH50" s="538"/>
      <c r="LI50" s="538"/>
      <c r="LJ50" s="538"/>
      <c r="LK50" s="538"/>
      <c r="LL50" s="538"/>
      <c r="LM50" s="538"/>
      <c r="LN50" s="538"/>
      <c r="LO50" s="538"/>
      <c r="LP50" s="538"/>
      <c r="LQ50" s="538"/>
      <c r="LR50" s="538"/>
      <c r="LS50" s="538"/>
      <c r="LT50" s="538"/>
      <c r="LU50" s="538"/>
      <c r="LV50" s="538"/>
      <c r="LW50" s="538"/>
      <c r="LX50" s="538"/>
      <c r="LY50" s="538"/>
      <c r="LZ50" s="538"/>
      <c r="MA50" s="538"/>
      <c r="MB50" s="538"/>
      <c r="MC50" s="538"/>
      <c r="MD50" s="538"/>
      <c r="ME50" s="538"/>
      <c r="MF50" s="538"/>
      <c r="MG50" s="538"/>
      <c r="MH50" s="538"/>
      <c r="MI50" s="538"/>
      <c r="MJ50" s="538"/>
      <c r="MK50" s="538"/>
      <c r="ML50" s="538"/>
      <c r="MM50" s="538"/>
      <c r="MN50" s="538"/>
      <c r="MO50" s="538"/>
      <c r="MP50" s="538"/>
      <c r="MQ50" s="538"/>
      <c r="MR50" s="538"/>
      <c r="MS50" s="538"/>
      <c r="MT50" s="538"/>
      <c r="MU50" s="538"/>
      <c r="MV50" s="538"/>
      <c r="MW50" s="538"/>
      <c r="MX50" s="538"/>
      <c r="MY50" s="538"/>
      <c r="MZ50" s="538"/>
      <c r="NA50" s="538"/>
      <c r="NB50" s="538"/>
      <c r="NC50" s="538"/>
      <c r="ND50" s="538"/>
      <c r="NE50" s="538"/>
      <c r="NF50" s="538"/>
      <c r="NG50" s="538"/>
      <c r="NH50" s="538"/>
      <c r="NI50" s="538"/>
      <c r="NJ50" s="538"/>
      <c r="NK50" s="538"/>
      <c r="NL50" s="538"/>
      <c r="NM50" s="538"/>
      <c r="NN50" s="538"/>
      <c r="NO50" s="538"/>
      <c r="NP50" s="538"/>
      <c r="NQ50" s="538"/>
      <c r="NR50" s="538"/>
      <c r="NS50" s="538"/>
      <c r="NT50" s="538"/>
      <c r="NU50" s="538"/>
      <c r="NV50" s="538"/>
      <c r="NW50" s="538"/>
      <c r="NX50" s="538"/>
      <c r="NY50" s="538"/>
      <c r="NZ50" s="538"/>
      <c r="OA50" s="538"/>
      <c r="OB50" s="538"/>
      <c r="OC50" s="538"/>
      <c r="OD50" s="538"/>
      <c r="OE50" s="538"/>
      <c r="OF50" s="538"/>
      <c r="OG50" s="538"/>
      <c r="OH50" s="538"/>
      <c r="OI50" s="538"/>
      <c r="OJ50" s="538"/>
      <c r="OK50" s="538"/>
      <c r="OL50" s="538"/>
      <c r="OM50" s="538"/>
      <c r="ON50" s="538"/>
      <c r="OO50" s="538"/>
      <c r="OP50" s="538"/>
      <c r="OQ50" s="538"/>
      <c r="OR50" s="538"/>
      <c r="OS50" s="538"/>
      <c r="OT50" s="538"/>
      <c r="OU50" s="538"/>
      <c r="OV50" s="538"/>
      <c r="OW50" s="538"/>
      <c r="OX50" s="538"/>
      <c r="OY50" s="538"/>
      <c r="OZ50" s="538"/>
      <c r="PA50" s="538"/>
      <c r="PB50" s="538"/>
      <c r="PC50" s="538"/>
      <c r="PD50" s="538"/>
      <c r="PE50" s="538"/>
      <c r="PF50" s="538"/>
      <c r="PG50" s="538"/>
      <c r="PH50" s="538"/>
      <c r="PI50" s="538"/>
      <c r="PJ50" s="538"/>
      <c r="PK50" s="538"/>
      <c r="PL50" s="538"/>
      <c r="PM50" s="538"/>
      <c r="PN50" s="538"/>
      <c r="PO50" s="538"/>
      <c r="PP50" s="538"/>
      <c r="PQ50" s="538"/>
      <c r="PR50" s="538"/>
      <c r="PS50" s="538"/>
      <c r="PT50" s="538"/>
      <c r="PU50" s="538"/>
      <c r="PV50" s="538"/>
      <c r="PW50" s="538"/>
      <c r="PX50" s="538"/>
      <c r="PY50" s="538"/>
      <c r="PZ50" s="538"/>
      <c r="QA50" s="538"/>
      <c r="QB50" s="538"/>
      <c r="QC50" s="538"/>
      <c r="QD50" s="538"/>
      <c r="QE50" s="538"/>
      <c r="QF50" s="538"/>
      <c r="QG50" s="538"/>
      <c r="QH50" s="538"/>
      <c r="QI50" s="538"/>
      <c r="QJ50" s="538"/>
      <c r="QK50" s="538"/>
      <c r="QL50" s="538"/>
      <c r="QM50" s="538"/>
      <c r="QN50" s="538"/>
      <c r="QO50" s="538"/>
      <c r="QP50" s="538"/>
      <c r="QQ50" s="538"/>
      <c r="QR50" s="538"/>
      <c r="QS50" s="538"/>
      <c r="QT50" s="538"/>
      <c r="QU50" s="538"/>
      <c r="QV50" s="538"/>
      <c r="QW50" s="538"/>
      <c r="QX50" s="538"/>
      <c r="QY50" s="538"/>
      <c r="QZ50" s="538"/>
      <c r="RA50" s="538"/>
      <c r="RB50" s="538"/>
      <c r="RC50" s="538"/>
      <c r="RD50" s="538"/>
      <c r="RE50" s="538"/>
      <c r="RF50" s="538"/>
      <c r="RG50" s="538"/>
      <c r="RH50" s="538"/>
      <c r="RI50" s="538"/>
      <c r="RJ50" s="538"/>
      <c r="RK50" s="538"/>
      <c r="RL50" s="538"/>
      <c r="RM50" s="538"/>
      <c r="RN50" s="538"/>
      <c r="RO50" s="538"/>
      <c r="RP50" s="538"/>
      <c r="RQ50" s="538"/>
      <c r="RR50" s="538"/>
      <c r="RS50" s="538"/>
      <c r="RT50" s="538"/>
      <c r="RU50" s="538"/>
      <c r="RV50" s="538"/>
      <c r="RW50" s="538"/>
      <c r="RX50" s="538"/>
      <c r="RY50" s="538"/>
      <c r="RZ50" s="538"/>
      <c r="SA50" s="538"/>
      <c r="SB50" s="538"/>
      <c r="SC50" s="538"/>
      <c r="SD50" s="538"/>
      <c r="SE50" s="538"/>
      <c r="SF50" s="538"/>
      <c r="SG50" s="538"/>
      <c r="SH50" s="538"/>
      <c r="SI50" s="538"/>
      <c r="SJ50" s="538"/>
      <c r="SK50" s="538"/>
      <c r="SL50" s="538"/>
      <c r="SM50" s="538"/>
      <c r="SN50" s="538"/>
      <c r="SO50" s="538"/>
      <c r="SP50" s="538"/>
      <c r="SQ50" s="538"/>
      <c r="SR50" s="538"/>
      <c r="SS50" s="538"/>
      <c r="ST50" s="538"/>
      <c r="SU50" s="538"/>
      <c r="SV50" s="538"/>
      <c r="SW50" s="538"/>
      <c r="SX50" s="538"/>
      <c r="SY50" s="538"/>
      <c r="SZ50" s="538"/>
      <c r="TA50" s="538"/>
      <c r="TB50" s="538"/>
      <c r="TC50" s="538"/>
      <c r="TD50" s="538"/>
      <c r="TE50" s="538"/>
      <c r="TF50" s="538"/>
      <c r="TG50" s="538"/>
      <c r="TH50" s="538"/>
      <c r="TI50" s="538"/>
      <c r="TJ50" s="538"/>
      <c r="TK50" s="538"/>
      <c r="TL50" s="538"/>
      <c r="TM50" s="538"/>
      <c r="TN50" s="538"/>
      <c r="TO50" s="538"/>
      <c r="TP50" s="538"/>
      <c r="TQ50" s="538"/>
      <c r="TR50" s="538"/>
      <c r="TS50" s="538"/>
      <c r="TT50" s="538"/>
      <c r="TU50" s="538"/>
      <c r="TV50" s="538"/>
      <c r="TW50" s="538"/>
      <c r="TX50" s="538"/>
      <c r="TY50" s="538"/>
      <c r="TZ50" s="538"/>
      <c r="UA50" s="538"/>
      <c r="UB50" s="538"/>
      <c r="UC50" s="538"/>
      <c r="UD50" s="538"/>
      <c r="UE50" s="538"/>
      <c r="UF50" s="538"/>
      <c r="UG50" s="538"/>
      <c r="UH50" s="538"/>
      <c r="UI50" s="538"/>
      <c r="UJ50" s="538"/>
      <c r="UK50" s="538"/>
      <c r="UL50" s="538"/>
      <c r="UM50" s="538"/>
      <c r="UN50" s="538"/>
      <c r="UO50" s="538"/>
      <c r="UP50" s="538"/>
      <c r="UQ50" s="538"/>
      <c r="UR50" s="538"/>
      <c r="US50" s="538"/>
      <c r="UT50" s="538"/>
      <c r="UU50" s="538"/>
      <c r="UV50" s="538"/>
      <c r="UW50" s="538"/>
      <c r="UX50" s="538"/>
      <c r="UY50" s="538"/>
      <c r="UZ50" s="538"/>
      <c r="VA50" s="538"/>
      <c r="VB50" s="538"/>
      <c r="VC50" s="538"/>
      <c r="VD50" s="538"/>
      <c r="VE50" s="538"/>
      <c r="VF50" s="538"/>
      <c r="VG50" s="538"/>
      <c r="VH50" s="538"/>
      <c r="VI50" s="538"/>
      <c r="VJ50" s="538"/>
      <c r="VK50" s="538"/>
      <c r="VL50" s="538"/>
      <c r="VM50" s="538"/>
      <c r="VN50" s="538"/>
      <c r="VO50" s="538"/>
      <c r="VP50" s="538"/>
      <c r="VQ50" s="538"/>
      <c r="VR50" s="538"/>
      <c r="VS50" s="538"/>
      <c r="VT50" s="538"/>
      <c r="VU50" s="538"/>
      <c r="VV50" s="538"/>
      <c r="VW50" s="538"/>
      <c r="VX50" s="538"/>
      <c r="VY50" s="538"/>
      <c r="VZ50" s="538"/>
      <c r="WA50" s="538"/>
      <c r="WB50" s="538"/>
      <c r="WC50" s="538"/>
      <c r="WD50" s="538"/>
      <c r="WE50" s="538"/>
      <c r="WF50" s="538"/>
      <c r="WG50" s="538"/>
      <c r="WH50" s="538"/>
      <c r="WI50" s="538"/>
      <c r="WJ50" s="538"/>
      <c r="WK50" s="538"/>
      <c r="WL50" s="538"/>
      <c r="WM50" s="538"/>
      <c r="WN50" s="538"/>
      <c r="WO50" s="538"/>
      <c r="WP50" s="538"/>
      <c r="WQ50" s="538"/>
      <c r="WR50" s="538"/>
      <c r="WS50" s="538"/>
      <c r="WT50" s="538"/>
      <c r="WU50" s="538"/>
      <c r="WV50" s="538"/>
      <c r="WW50" s="538"/>
      <c r="WX50" s="538"/>
      <c r="WY50" s="538"/>
      <c r="WZ50" s="538"/>
      <c r="XA50" s="538"/>
      <c r="XB50" s="538"/>
      <c r="XC50" s="538"/>
      <c r="XD50" s="538"/>
      <c r="XE50" s="538"/>
      <c r="XF50" s="538"/>
      <c r="XG50" s="538"/>
      <c r="XH50" s="538"/>
      <c r="XI50" s="538"/>
      <c r="XJ50" s="538"/>
      <c r="XK50" s="538"/>
      <c r="XL50" s="538"/>
      <c r="XM50" s="538"/>
      <c r="XN50" s="538"/>
      <c r="XO50" s="538"/>
      <c r="XP50" s="538"/>
      <c r="XQ50" s="538"/>
      <c r="XR50" s="538"/>
      <c r="XS50" s="538"/>
      <c r="XT50" s="538"/>
      <c r="XU50" s="538"/>
      <c r="XV50" s="538"/>
      <c r="XW50" s="538"/>
      <c r="XX50" s="538"/>
      <c r="XY50" s="538"/>
      <c r="XZ50" s="538"/>
      <c r="YA50" s="538"/>
      <c r="YB50" s="538"/>
      <c r="YC50" s="538"/>
      <c r="YD50" s="538"/>
      <c r="YE50" s="538"/>
      <c r="YF50" s="538"/>
      <c r="YG50" s="538"/>
      <c r="YH50" s="538"/>
      <c r="YI50" s="538"/>
      <c r="YJ50" s="538"/>
      <c r="YK50" s="538"/>
      <c r="YL50" s="538"/>
      <c r="YM50" s="538"/>
      <c r="YN50" s="538"/>
      <c r="YO50" s="538"/>
      <c r="YP50" s="538"/>
      <c r="YQ50" s="538"/>
      <c r="YR50" s="538"/>
      <c r="YS50" s="538"/>
      <c r="YT50" s="538"/>
      <c r="YU50" s="538"/>
      <c r="YV50" s="538"/>
      <c r="YW50" s="538"/>
      <c r="YX50" s="538"/>
      <c r="YY50" s="538"/>
      <c r="YZ50" s="538"/>
      <c r="ZA50" s="538"/>
      <c r="ZB50" s="538"/>
      <c r="ZC50" s="538"/>
      <c r="ZD50" s="538"/>
      <c r="ZE50" s="538"/>
      <c r="ZF50" s="538"/>
      <c r="ZG50" s="538"/>
      <c r="ZH50" s="538"/>
      <c r="ZI50" s="538"/>
      <c r="ZJ50" s="538"/>
      <c r="ZK50" s="538"/>
      <c r="ZL50" s="538"/>
      <c r="ZM50" s="538"/>
      <c r="ZN50" s="538"/>
      <c r="ZO50" s="538"/>
      <c r="ZP50" s="538"/>
      <c r="ZQ50" s="538"/>
      <c r="ZR50" s="538"/>
      <c r="ZS50" s="538"/>
      <c r="ZT50" s="538"/>
      <c r="ZU50" s="538"/>
      <c r="ZV50" s="538"/>
      <c r="ZW50" s="538"/>
      <c r="ZX50" s="538"/>
      <c r="ZY50" s="538"/>
      <c r="ZZ50" s="538"/>
      <c r="AAA50" s="538"/>
    </row>
  </sheetData>
  <sheetProtection algorithmName="SHA-512" hashValue="T6yq8U00Nr1fCMaPULnrDh9f7C0UErd2YZgw+mLch54Tua5T0J90auHnjdYmqP6bA420MdgwK3XwXetKp2BWGA==" saltValue="+rukVxxNaWuMGZ84dzHEcg==" spinCount="100000" sheet="1" formatCells="0" formatColumns="0" formatRows="0" selectLockedCells="1"/>
  <mergeCells count="49">
    <mergeCell ref="Q2:Y2"/>
    <mergeCell ref="H4:J4"/>
    <mergeCell ref="R4:S4"/>
    <mergeCell ref="B6:I6"/>
    <mergeCell ref="K7:P7"/>
    <mergeCell ref="Q7:Y7"/>
    <mergeCell ref="C16:X16"/>
    <mergeCell ref="K8:P8"/>
    <mergeCell ref="R8:V8"/>
    <mergeCell ref="K9:N10"/>
    <mergeCell ref="Q9:Y10"/>
    <mergeCell ref="K11:P11"/>
    <mergeCell ref="Q11:Y11"/>
    <mergeCell ref="K12:P12"/>
    <mergeCell ref="Q12:Y12"/>
    <mergeCell ref="K13:P13"/>
    <mergeCell ref="Q13:Y13"/>
    <mergeCell ref="B15:Y15"/>
    <mergeCell ref="C17:V17"/>
    <mergeCell ref="B19:Y19"/>
    <mergeCell ref="C21:H21"/>
    <mergeCell ref="D22:G22"/>
    <mergeCell ref="J22:M22"/>
    <mergeCell ref="N22:P22"/>
    <mergeCell ref="S22:T22"/>
    <mergeCell ref="C32:H32"/>
    <mergeCell ref="C33:H33"/>
    <mergeCell ref="C34:H34"/>
    <mergeCell ref="I34:K34"/>
    <mergeCell ref="M34:P34"/>
    <mergeCell ref="Q34:R34"/>
    <mergeCell ref="T34:U34"/>
    <mergeCell ref="V34:W34"/>
    <mergeCell ref="X34:Y34"/>
    <mergeCell ref="I33:R33"/>
    <mergeCell ref="S33:Y33"/>
    <mergeCell ref="T38:Y39"/>
    <mergeCell ref="I39:J39"/>
    <mergeCell ref="K39:Q39"/>
    <mergeCell ref="C35:H39"/>
    <mergeCell ref="I35:J35"/>
    <mergeCell ref="K35:Y35"/>
    <mergeCell ref="I36:J37"/>
    <mergeCell ref="K36:L36"/>
    <mergeCell ref="M36:Y36"/>
    <mergeCell ref="K37:Y37"/>
    <mergeCell ref="I38:J38"/>
    <mergeCell ref="K38:Q38"/>
    <mergeCell ref="R38:S39"/>
  </mergeCells>
  <phoneticPr fontId="12"/>
  <conditionalFormatting sqref="E27:E30">
    <cfRule type="expression" dxfId="376" priority="12">
      <formula>AND($AB$24=TRUE,$AC$31=0)</formula>
    </cfRule>
    <cfRule type="expression" dxfId="375" priority="13">
      <formula>AND($AC$24=TRUE,$AC$31&gt;0)</formula>
    </cfRule>
  </conditionalFormatting>
  <conditionalFormatting sqref="I33">
    <cfRule type="expression" dxfId="374" priority="14">
      <formula>$I$33=""</formula>
    </cfRule>
  </conditionalFormatting>
  <conditionalFormatting sqref="I34:K34">
    <cfRule type="expression" dxfId="373" priority="15">
      <formula>$I$34&gt;300</formula>
    </cfRule>
  </conditionalFormatting>
  <conditionalFormatting sqref="K24 M24">
    <cfRule type="expression" dxfId="372" priority="11">
      <formula>AND($AB$24=FALSE,$AC$24=FALSE)</formula>
    </cfRule>
  </conditionalFormatting>
  <conditionalFormatting sqref="K39:Q39">
    <cfRule type="expression" dxfId="371" priority="20">
      <formula>K39=""</formula>
    </cfRule>
  </conditionalFormatting>
  <conditionalFormatting sqref="K35:Y35">
    <cfRule type="expression" dxfId="370" priority="17">
      <formula>$K$35=""</formula>
    </cfRule>
  </conditionalFormatting>
  <conditionalFormatting sqref="K37:Y37 K38">
    <cfRule type="expression" dxfId="369" priority="19">
      <formula>K37=""</formula>
    </cfRule>
  </conditionalFormatting>
  <conditionalFormatting sqref="M36:Y36">
    <cfRule type="expression" dxfId="368" priority="18">
      <formula>M36=""</formula>
    </cfRule>
  </conditionalFormatting>
  <conditionalFormatting sqref="N22:P22">
    <cfRule type="expression" dxfId="367" priority="10">
      <formula>$N$22=0</formula>
    </cfRule>
  </conditionalFormatting>
  <conditionalFormatting sqref="Q34:R34 V34:W34">
    <cfRule type="expression" dxfId="366" priority="16">
      <formula>Q34=""</formula>
    </cfRule>
  </conditionalFormatting>
  <conditionalFormatting sqref="Q7:Y7">
    <cfRule type="expression" dxfId="365" priority="4">
      <formula>$Q$7=""</formula>
    </cfRule>
  </conditionalFormatting>
  <conditionalFormatting sqref="Q9:Y10">
    <cfRule type="expression" dxfId="364" priority="6">
      <formula>$Q$9=""</formula>
    </cfRule>
  </conditionalFormatting>
  <conditionalFormatting sqref="Q11:Y11">
    <cfRule type="expression" dxfId="363" priority="7">
      <formula>$Q$11=""</formula>
    </cfRule>
  </conditionalFormatting>
  <conditionalFormatting sqref="Q12:Y12">
    <cfRule type="containsBlanks" dxfId="362" priority="8">
      <formula>LEN(TRIM(Q12))=0</formula>
    </cfRule>
  </conditionalFormatting>
  <conditionalFormatting sqref="R8:V8">
    <cfRule type="expression" dxfId="361" priority="5">
      <formula>$R$8=""</formula>
    </cfRule>
  </conditionalFormatting>
  <conditionalFormatting sqref="T4 T38">
    <cfRule type="expression" dxfId="360" priority="1">
      <formula>T4=""</formula>
    </cfRule>
  </conditionalFormatting>
  <conditionalFormatting sqref="V4">
    <cfRule type="expression" dxfId="359" priority="2">
      <formula>V4=""</formula>
    </cfRule>
  </conditionalFormatting>
  <conditionalFormatting sqref="X4">
    <cfRule type="expression" dxfId="358" priority="3">
      <formula>X4=""</formula>
    </cfRule>
  </conditionalFormatting>
  <dataValidations count="3">
    <dataValidation type="list" allowBlank="1" showInputMessage="1" showErrorMessage="1" sqref="N23:P23" xr:uid="{DD99B48B-0869-4080-BB9A-E6D7C14097DA}">
      <formula1>#REF!</formula1>
    </dataValidation>
    <dataValidation type="custom" imeMode="halfKatakana" allowBlank="1" showInputMessage="1" showErrorMessage="1" error="半角カタカナで入力してください" sqref="M36:Y36" xr:uid="{9A823DE6-1A2A-47A2-9028-D288F2FC39D4}">
      <formula1>M36=ASC(PHONETIC(M36))</formula1>
    </dataValidation>
    <dataValidation imeMode="halfAlpha" allowBlank="1" showInputMessage="1" showErrorMessage="1" sqref="K38:Q39 Q34:R34 T38 R8:V8 V34:W34" xr:uid="{137D90CD-2D37-41F5-AAA5-714D37B32DB4}"/>
  </dataValidations>
  <pageMargins left="0.70866141732283472" right="0.70866141732283472" top="0.43307086614173229" bottom="0.74803149606299213" header="0.31496062992125984" footer="0.31496062992125984"/>
  <pageSetup paperSize="9" scale="91" orientation="portrait" blackAndWhite="1" r:id="rId1"/>
  <headerFooter>
    <oddFooter>&amp;C1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9809" r:id="rId4" name="Check Box 1">
              <controlPr locked="0" defaultSize="0" autoFill="0" autoLine="0" autoPict="0">
                <anchor moveWithCells="1">
                  <from>
                    <xdr:col>4</xdr:col>
                    <xdr:colOff>76200</xdr:colOff>
                    <xdr:row>26</xdr:row>
                    <xdr:rowOff>19050</xdr:rowOff>
                  </from>
                  <to>
                    <xdr:col>5</xdr:col>
                    <xdr:colOff>66675</xdr:colOff>
                    <xdr:row>27</xdr:row>
                    <xdr:rowOff>9525</xdr:rowOff>
                  </to>
                </anchor>
              </controlPr>
            </control>
          </mc:Choice>
        </mc:AlternateContent>
        <mc:AlternateContent xmlns:mc="http://schemas.openxmlformats.org/markup-compatibility/2006">
          <mc:Choice Requires="x14">
            <control shapeId="119810" r:id="rId5" name="Check Box 2">
              <controlPr defaultSize="0" autoFill="0" autoLine="0" autoPict="0">
                <anchor moveWithCells="1">
                  <from>
                    <xdr:col>4</xdr:col>
                    <xdr:colOff>76200</xdr:colOff>
                    <xdr:row>27</xdr:row>
                    <xdr:rowOff>0</xdr:rowOff>
                  </from>
                  <to>
                    <xdr:col>5</xdr:col>
                    <xdr:colOff>19050</xdr:colOff>
                    <xdr:row>27</xdr:row>
                    <xdr:rowOff>228600</xdr:rowOff>
                  </to>
                </anchor>
              </controlPr>
            </control>
          </mc:Choice>
        </mc:AlternateContent>
        <mc:AlternateContent xmlns:mc="http://schemas.openxmlformats.org/markup-compatibility/2006">
          <mc:Choice Requires="x14">
            <control shapeId="119811" r:id="rId6" name="Check Box 3">
              <controlPr locked="0" defaultSize="0" autoFill="0" autoLine="0" autoPict="0">
                <anchor moveWithCells="1">
                  <from>
                    <xdr:col>10</xdr:col>
                    <xdr:colOff>47625</xdr:colOff>
                    <xdr:row>23</xdr:row>
                    <xdr:rowOff>19050</xdr:rowOff>
                  </from>
                  <to>
                    <xdr:col>10</xdr:col>
                    <xdr:colOff>295275</xdr:colOff>
                    <xdr:row>24</xdr:row>
                    <xdr:rowOff>38100</xdr:rowOff>
                  </to>
                </anchor>
              </controlPr>
            </control>
          </mc:Choice>
        </mc:AlternateContent>
        <mc:AlternateContent xmlns:mc="http://schemas.openxmlformats.org/markup-compatibility/2006">
          <mc:Choice Requires="x14">
            <control shapeId="119812" r:id="rId7" name="Check Box 4">
              <controlPr locked="0" defaultSize="0" autoFill="0" autoLine="0" autoPict="0">
                <anchor moveWithCells="1">
                  <from>
                    <xdr:col>12</xdr:col>
                    <xdr:colOff>19050</xdr:colOff>
                    <xdr:row>23</xdr:row>
                    <xdr:rowOff>19050</xdr:rowOff>
                  </from>
                  <to>
                    <xdr:col>13</xdr:col>
                    <xdr:colOff>19050</xdr:colOff>
                    <xdr:row>24</xdr:row>
                    <xdr:rowOff>28575</xdr:rowOff>
                  </to>
                </anchor>
              </controlPr>
            </control>
          </mc:Choice>
        </mc:AlternateContent>
        <mc:AlternateContent xmlns:mc="http://schemas.openxmlformats.org/markup-compatibility/2006">
          <mc:Choice Requires="x14">
            <control shapeId="119813" r:id="rId8" name="Check Box 5">
              <controlPr locked="0" defaultSize="0" autoFill="0" autoLine="0" autoPict="0">
                <anchor moveWithCells="1">
                  <from>
                    <xdr:col>4</xdr:col>
                    <xdr:colOff>76200</xdr:colOff>
                    <xdr:row>28</xdr:row>
                    <xdr:rowOff>19050</xdr:rowOff>
                  </from>
                  <to>
                    <xdr:col>5</xdr:col>
                    <xdr:colOff>66675</xdr:colOff>
                    <xdr:row>29</xdr:row>
                    <xdr:rowOff>9525</xdr:rowOff>
                  </to>
                </anchor>
              </controlPr>
            </control>
          </mc:Choice>
        </mc:AlternateContent>
        <mc:AlternateContent xmlns:mc="http://schemas.openxmlformats.org/markup-compatibility/2006">
          <mc:Choice Requires="x14">
            <control shapeId="119814" r:id="rId9" name="Check Box 6">
              <controlPr defaultSize="0" autoFill="0" autoLine="0" autoPict="0">
                <anchor moveWithCells="1">
                  <from>
                    <xdr:col>4</xdr:col>
                    <xdr:colOff>76200</xdr:colOff>
                    <xdr:row>29</xdr:row>
                    <xdr:rowOff>0</xdr:rowOff>
                  </from>
                  <to>
                    <xdr:col>5</xdr:col>
                    <xdr:colOff>19050</xdr:colOff>
                    <xdr:row>29</xdr:row>
                    <xdr:rowOff>228600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87FBCFC0-6276-427E-B8B4-171EA81ABF2B}">
          <x14:formula1>
            <xm:f>入力規則!$F$7:$F$8</xm:f>
          </x14:formula1>
          <xm:sqref>T4</xm:sqref>
        </x14:dataValidation>
        <x14:dataValidation type="list" allowBlank="1" showInputMessage="1" showErrorMessage="1" xr:uid="{B8A98237-45CF-4609-921E-3AECF7DC0070}">
          <x14:formula1>
            <xm:f>入力規則!$G$2:$G$13</xm:f>
          </x14:formula1>
          <xm:sqref>V4</xm:sqref>
        </x14:dataValidation>
        <x14:dataValidation type="list" allowBlank="1" showInputMessage="1" showErrorMessage="1" xr:uid="{F49540CA-8387-4359-AC42-D7D3043A0E26}">
          <x14:formula1>
            <xm:f>入力規則!$H$2:$H$32</xm:f>
          </x14:formula1>
          <xm:sqref>X4</xm:sqref>
        </x14:dataValidation>
        <x14:dataValidation type="list" allowBlank="1" showInputMessage="1" showErrorMessage="1" xr:uid="{34823BD7-3420-48D0-8982-38E100B0ECF1}">
          <x14:formula1>
            <xm:f>入力規則!$K$3:$K$4</xm:f>
          </x14:formula1>
          <xm:sqref>N22:P22</xm:sqref>
        </x14:dataValidation>
        <x14:dataValidation type="list" allowBlank="1" showInputMessage="1" showErrorMessage="1" xr:uid="{FDB11F3F-40F6-4EB9-91FB-76E906A8B807}">
          <x14:formula1>
            <xm:f>入力規則!$A$2:$A$21</xm:f>
          </x14:formula1>
          <xm:sqref>I33</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453AA-A58D-4B18-A4B0-C4F6D56DA8A7}">
  <sheetPr>
    <tabColor rgb="FFFFC000"/>
    <pageSetUpPr fitToPage="1"/>
  </sheetPr>
  <dimension ref="A1:Z33"/>
  <sheetViews>
    <sheetView showGridLines="0" zoomScaleNormal="100" zoomScaleSheetLayoutView="100" workbookViewId="0">
      <selection activeCell="E7" sqref="E7:F7"/>
    </sheetView>
  </sheetViews>
  <sheetFormatPr defaultColWidth="9" defaultRowHeight="13.5"/>
  <cols>
    <col min="1" max="1" width="1.375" style="478" customWidth="1"/>
    <col min="2" max="3" width="9" style="478"/>
    <col min="4" max="4" width="20.5" style="478" customWidth="1"/>
    <col min="5" max="6" width="2.5" style="478" customWidth="1"/>
    <col min="7" max="10" width="3.125" style="478" customWidth="1"/>
    <col min="11" max="12" width="2.5" style="478" customWidth="1"/>
    <col min="13" max="19" width="3.125" style="478" customWidth="1"/>
    <col min="20" max="20" width="3.125" style="476" customWidth="1"/>
    <col min="21" max="21" width="30" style="478" customWidth="1"/>
    <col min="22" max="22" width="10.5" style="478" customWidth="1"/>
    <col min="23" max="23" width="13.125" style="478" hidden="1" customWidth="1"/>
    <col min="24" max="26" width="9" style="478" hidden="1" customWidth="1"/>
    <col min="27" max="27" width="9" style="478" customWidth="1"/>
    <col min="28" max="16384" width="9" style="478"/>
  </cols>
  <sheetData>
    <row r="1" spans="1:26">
      <c r="A1" s="479" t="s">
        <v>450</v>
      </c>
      <c r="T1" s="480" t="str">
        <f>申１!Y1</f>
        <v>令和８年度介護</v>
      </c>
      <c r="W1" s="885" t="s">
        <v>615</v>
      </c>
      <c r="X1" s="885"/>
      <c r="Y1" s="885"/>
      <c r="Z1" s="885"/>
    </row>
    <row r="2" spans="1:26" s="70" customFormat="1" ht="28.5" customHeight="1">
      <c r="B2" s="1479" t="s">
        <v>547</v>
      </c>
      <c r="C2" s="1479"/>
      <c r="D2" s="1479"/>
      <c r="E2" s="1479"/>
      <c r="F2" s="1479"/>
      <c r="G2" s="1479"/>
      <c r="H2" s="1479"/>
      <c r="I2" s="1479"/>
      <c r="J2" s="1479"/>
      <c r="K2" s="1479"/>
      <c r="L2" s="1479"/>
      <c r="M2" s="1479"/>
      <c r="N2" s="1479"/>
      <c r="O2" s="1479"/>
      <c r="P2" s="1479"/>
      <c r="Q2" s="1479"/>
      <c r="R2" s="1479"/>
      <c r="S2" s="1479"/>
      <c r="T2" s="1479"/>
    </row>
    <row r="3" spans="1:26" ht="8.4499999999999993" customHeight="1"/>
    <row r="4" spans="1:26" ht="43.5" customHeight="1">
      <c r="B4" s="125" t="s">
        <v>6</v>
      </c>
      <c r="C4" s="125"/>
      <c r="D4" s="1491" t="str">
        <f>IF(申１!Q11="","",申１!Q11)</f>
        <v/>
      </c>
      <c r="E4" s="1492"/>
      <c r="F4" s="1492"/>
      <c r="G4" s="1492"/>
      <c r="H4" s="1492"/>
      <c r="I4" s="1492"/>
      <c r="J4" s="1492"/>
      <c r="K4" s="1492"/>
      <c r="L4" s="1492"/>
      <c r="M4" s="1492"/>
      <c r="N4" s="1492"/>
      <c r="O4" s="1492"/>
      <c r="P4" s="1492"/>
      <c r="Q4" s="1492"/>
      <c r="R4" s="1492"/>
      <c r="S4" s="1492"/>
      <c r="T4" s="1493"/>
    </row>
    <row r="5" spans="1:26" ht="14.25" customHeight="1"/>
    <row r="6" spans="1:26" ht="21" customHeight="1" thickBot="1">
      <c r="B6" s="478" t="s">
        <v>389</v>
      </c>
    </row>
    <row r="7" spans="1:26" ht="43.5" customHeight="1">
      <c r="B7" s="1494" t="s">
        <v>593</v>
      </c>
      <c r="C7" s="1495"/>
      <c r="D7" s="1496"/>
      <c r="E7" s="1498"/>
      <c r="F7" s="1499"/>
      <c r="G7" s="1495" t="s">
        <v>252</v>
      </c>
      <c r="H7" s="1495"/>
      <c r="I7" s="1495"/>
      <c r="J7" s="1495"/>
      <c r="K7" s="140"/>
      <c r="L7" s="138"/>
      <c r="M7" s="1495"/>
      <c r="N7" s="1495"/>
      <c r="O7" s="1495"/>
      <c r="P7" s="1495"/>
      <c r="Q7" s="1495"/>
      <c r="R7" s="1495"/>
      <c r="S7" s="1495"/>
      <c r="T7" s="1497"/>
      <c r="U7" s="128" t="str">
        <f>IF(X7=TRUE,"※　加算の対象外です","")</f>
        <v/>
      </c>
      <c r="W7" s="124" t="b">
        <v>0</v>
      </c>
      <c r="X7" s="886"/>
      <c r="Y7" s="886"/>
      <c r="Z7" s="886"/>
    </row>
    <row r="8" spans="1:26" ht="22.5" customHeight="1">
      <c r="B8" s="477"/>
      <c r="C8" s="471"/>
      <c r="D8" s="475"/>
      <c r="E8" s="1472" t="s">
        <v>255</v>
      </c>
      <c r="F8" s="1473"/>
      <c r="G8" s="1473"/>
      <c r="H8" s="1473"/>
      <c r="I8" s="1473"/>
      <c r="J8" s="470"/>
      <c r="K8" s="141"/>
      <c r="L8" s="142"/>
      <c r="M8" s="470"/>
      <c r="N8" s="470"/>
      <c r="O8" s="470"/>
      <c r="P8" s="470"/>
      <c r="Q8" s="470"/>
      <c r="R8" s="470"/>
      <c r="S8" s="470"/>
      <c r="T8" s="473"/>
      <c r="U8" s="128"/>
      <c r="X8" s="886"/>
      <c r="Y8" s="886"/>
      <c r="Z8" s="886"/>
    </row>
    <row r="9" spans="1:26" ht="79.5" customHeight="1">
      <c r="B9" s="1480" t="s">
        <v>256</v>
      </c>
      <c r="C9" s="1481"/>
      <c r="D9" s="1482"/>
      <c r="E9" s="1483"/>
      <c r="F9" s="1484"/>
      <c r="G9" s="1484"/>
      <c r="H9" s="1484"/>
      <c r="I9" s="1484"/>
      <c r="J9" s="1484"/>
      <c r="K9" s="1485"/>
      <c r="L9" s="1485"/>
      <c r="M9" s="1485"/>
      <c r="N9" s="1485"/>
      <c r="O9" s="1485"/>
      <c r="P9" s="1485"/>
      <c r="Q9" s="1485"/>
      <c r="R9" s="1485"/>
      <c r="S9" s="1485"/>
      <c r="T9" s="1486"/>
      <c r="W9" s="872"/>
      <c r="X9" s="887"/>
      <c r="Y9" s="887"/>
      <c r="Z9" s="886"/>
    </row>
    <row r="10" spans="1:26" ht="22.5" customHeight="1">
      <c r="B10" s="1480"/>
      <c r="C10" s="1481"/>
      <c r="D10" s="1482"/>
      <c r="E10" s="1472" t="s">
        <v>257</v>
      </c>
      <c r="F10" s="1473"/>
      <c r="G10" s="1473"/>
      <c r="H10" s="1473"/>
      <c r="I10" s="1473"/>
      <c r="J10" s="1473"/>
      <c r="K10" s="1473"/>
      <c r="L10" s="1473"/>
      <c r="M10" s="1473"/>
      <c r="N10" s="1473"/>
      <c r="O10" s="1473"/>
      <c r="P10" s="1473"/>
      <c r="Q10" s="1473"/>
      <c r="R10" s="1473"/>
      <c r="S10" s="1473"/>
      <c r="T10" s="1474"/>
      <c r="W10" s="472"/>
      <c r="X10" s="887"/>
      <c r="Y10" s="887"/>
      <c r="Z10" s="886"/>
    </row>
    <row r="11" spans="1:26" ht="79.5" customHeight="1">
      <c r="B11" s="1480"/>
      <c r="C11" s="1481"/>
      <c r="D11" s="1482"/>
      <c r="E11" s="1504"/>
      <c r="F11" s="1505"/>
      <c r="G11" s="1505"/>
      <c r="H11" s="1505"/>
      <c r="I11" s="1505"/>
      <c r="J11" s="1505"/>
      <c r="K11" s="1505"/>
      <c r="L11" s="1505"/>
      <c r="M11" s="1505"/>
      <c r="N11" s="1505"/>
      <c r="O11" s="1505"/>
      <c r="P11" s="1505"/>
      <c r="Q11" s="1505"/>
      <c r="R11" s="1505"/>
      <c r="S11" s="1505"/>
      <c r="T11" s="1506"/>
      <c r="W11" s="472"/>
      <c r="X11" s="887"/>
      <c r="Y11" s="887"/>
      <c r="Z11" s="886"/>
    </row>
    <row r="12" spans="1:26" ht="21" customHeight="1">
      <c r="B12" s="1480"/>
      <c r="C12" s="1481"/>
      <c r="D12" s="1482"/>
      <c r="E12" s="1507" t="s">
        <v>258</v>
      </c>
      <c r="F12" s="1508"/>
      <c r="G12" s="1508"/>
      <c r="H12" s="1508"/>
      <c r="I12" s="1508"/>
      <c r="J12" s="1508"/>
      <c r="K12" s="1509"/>
      <c r="L12" s="1509"/>
      <c r="M12" s="1509"/>
      <c r="N12" s="1509"/>
      <c r="O12" s="1509"/>
      <c r="P12" s="1509"/>
      <c r="Q12" s="1509"/>
      <c r="R12" s="1509"/>
      <c r="S12" s="1509"/>
      <c r="T12" s="1510"/>
      <c r="W12" s="872"/>
      <c r="X12" s="873"/>
      <c r="Y12" s="873"/>
      <c r="Z12" s="874"/>
    </row>
    <row r="13" spans="1:26" ht="23.25" customHeight="1">
      <c r="B13" s="1480"/>
      <c r="C13" s="1481"/>
      <c r="D13" s="1482"/>
      <c r="E13" s="891"/>
      <c r="F13" s="1487" t="s">
        <v>259</v>
      </c>
      <c r="G13" s="1487"/>
      <c r="H13" s="1487"/>
      <c r="I13" s="1487"/>
      <c r="J13" s="1487"/>
      <c r="K13" s="1487"/>
      <c r="L13" s="893"/>
      <c r="M13" s="1487" t="s">
        <v>260</v>
      </c>
      <c r="N13" s="1487"/>
      <c r="O13" s="1487"/>
      <c r="P13" s="1487"/>
      <c r="Q13" s="1487"/>
      <c r="R13" s="1487"/>
      <c r="S13" s="1487"/>
      <c r="T13" s="1488"/>
      <c r="W13" s="124" t="b">
        <v>0</v>
      </c>
      <c r="X13" s="124" t="b">
        <v>0</v>
      </c>
      <c r="Y13" s="874"/>
      <c r="Z13" s="874"/>
    </row>
    <row r="14" spans="1:26" ht="23.25" customHeight="1">
      <c r="B14" s="1480"/>
      <c r="C14" s="1481"/>
      <c r="D14" s="1482"/>
      <c r="E14" s="892"/>
      <c r="F14" s="1487" t="s">
        <v>261</v>
      </c>
      <c r="G14" s="1487"/>
      <c r="H14" s="1487"/>
      <c r="I14" s="1487"/>
      <c r="J14" s="1487"/>
      <c r="K14" s="1487"/>
      <c r="L14" s="1487"/>
      <c r="M14" s="1487"/>
      <c r="N14" s="1487"/>
      <c r="O14" s="1487"/>
      <c r="P14" s="1487"/>
      <c r="Q14" s="1487"/>
      <c r="R14" s="1487"/>
      <c r="S14" s="1487"/>
      <c r="T14" s="1488"/>
      <c r="W14" s="124" t="b">
        <v>0</v>
      </c>
      <c r="X14" s="874"/>
      <c r="Y14" s="874"/>
      <c r="Z14" s="874"/>
    </row>
    <row r="15" spans="1:26" ht="23.25" customHeight="1">
      <c r="B15" s="1480"/>
      <c r="C15" s="1481"/>
      <c r="D15" s="1482"/>
      <c r="E15" s="892"/>
      <c r="F15" s="1489" t="s">
        <v>262</v>
      </c>
      <c r="G15" s="1489"/>
      <c r="H15" s="1489"/>
      <c r="I15" s="1490"/>
      <c r="J15" s="1490"/>
      <c r="K15" s="1490"/>
      <c r="L15" s="1490"/>
      <c r="M15" s="1490"/>
      <c r="N15" s="1490"/>
      <c r="O15" s="1490"/>
      <c r="P15" s="1490"/>
      <c r="Q15" s="137" t="s">
        <v>254</v>
      </c>
      <c r="R15" s="137"/>
      <c r="S15" s="137"/>
      <c r="T15" s="143"/>
      <c r="W15" s="124" t="b">
        <v>0</v>
      </c>
      <c r="X15" s="874"/>
      <c r="Y15" s="874"/>
      <c r="Z15" s="874"/>
    </row>
    <row r="16" spans="1:26" ht="60" customHeight="1">
      <c r="B16" s="1515" t="s">
        <v>263</v>
      </c>
      <c r="C16" s="1516"/>
      <c r="D16" s="1516"/>
      <c r="E16" s="1517"/>
      <c r="F16" s="1518"/>
      <c r="G16" s="1518"/>
      <c r="H16" s="1518"/>
      <c r="I16" s="1518"/>
      <c r="J16" s="1518"/>
      <c r="K16" s="1518"/>
      <c r="L16" s="1518"/>
      <c r="M16" s="1518"/>
      <c r="N16" s="1518"/>
      <c r="O16" s="1518"/>
      <c r="P16" s="1518"/>
      <c r="Q16" s="1518"/>
      <c r="R16" s="1518"/>
      <c r="S16" s="1518"/>
      <c r="T16" s="1519"/>
      <c r="W16" s="874"/>
      <c r="X16" s="874"/>
      <c r="Y16" s="874"/>
      <c r="Z16" s="874"/>
    </row>
    <row r="17" spans="2:26" ht="43.5" customHeight="1">
      <c r="B17" s="1515" t="s">
        <v>447</v>
      </c>
      <c r="C17" s="1516"/>
      <c r="D17" s="1516"/>
      <c r="E17" s="1500"/>
      <c r="F17" s="1501"/>
      <c r="G17" s="1520" t="s">
        <v>252</v>
      </c>
      <c r="H17" s="1520"/>
      <c r="I17" s="1520"/>
      <c r="J17" s="1520"/>
      <c r="K17" s="1502"/>
      <c r="L17" s="1503"/>
      <c r="M17" s="1520" t="s">
        <v>253</v>
      </c>
      <c r="N17" s="1520"/>
      <c r="O17" s="1520"/>
      <c r="P17" s="1520"/>
      <c r="Q17" s="1520"/>
      <c r="R17" s="1520"/>
      <c r="S17" s="1520"/>
      <c r="T17" s="1521"/>
      <c r="W17" s="124" t="b">
        <v>0</v>
      </c>
      <c r="X17" s="124" t="b">
        <v>0</v>
      </c>
      <c r="Y17" s="874"/>
      <c r="Z17" s="874"/>
    </row>
    <row r="18" spans="2:26" ht="78.75" customHeight="1" thickBot="1">
      <c r="B18" s="1522" t="s">
        <v>390</v>
      </c>
      <c r="C18" s="1523"/>
      <c r="D18" s="1523"/>
      <c r="E18" s="1524"/>
      <c r="F18" s="1524"/>
      <c r="G18" s="1524"/>
      <c r="H18" s="1524"/>
      <c r="I18" s="1524"/>
      <c r="J18" s="1524"/>
      <c r="K18" s="1525"/>
      <c r="L18" s="1525"/>
      <c r="M18" s="1525"/>
      <c r="N18" s="1525"/>
      <c r="O18" s="1525"/>
      <c r="P18" s="1525"/>
      <c r="Q18" s="1525"/>
      <c r="R18" s="1525"/>
      <c r="S18" s="1525"/>
      <c r="T18" s="1526"/>
    </row>
    <row r="19" spans="2:26" ht="17.100000000000001" customHeight="1"/>
    <row r="20" spans="2:26" ht="18.75" customHeight="1" thickBot="1">
      <c r="B20" s="478" t="s">
        <v>391</v>
      </c>
      <c r="W20" s="888">
        <v>46113</v>
      </c>
      <c r="X20" s="886"/>
      <c r="Y20" s="886"/>
      <c r="Z20" s="886"/>
    </row>
    <row r="21" spans="2:26" ht="34.5" customHeight="1">
      <c r="B21" s="1527" t="s">
        <v>548</v>
      </c>
      <c r="C21" s="1528"/>
      <c r="D21" s="1529"/>
      <c r="E21" s="481" t="s">
        <v>1</v>
      </c>
      <c r="F21" s="147"/>
      <c r="G21" s="524"/>
      <c r="H21" s="138" t="s">
        <v>249</v>
      </c>
      <c r="I21" s="524"/>
      <c r="J21" s="138" t="s">
        <v>26</v>
      </c>
      <c r="K21" s="1533"/>
      <c r="L21" s="1533"/>
      <c r="M21" s="138" t="s">
        <v>150</v>
      </c>
      <c r="N21" s="1534"/>
      <c r="O21" s="1534"/>
      <c r="P21" s="1534"/>
      <c r="Q21" s="1534"/>
      <c r="R21" s="1534"/>
      <c r="S21" s="1534"/>
      <c r="T21" s="1535"/>
      <c r="U21" s="1477" t="str">
        <f>IF(W21=1,"",IF(W21&lt;W20,"※　令和8年3月31日以前の日付では申請できません。",""))</f>
        <v/>
      </c>
      <c r="W21" s="889">
        <f>IFERROR(DATEVALUE(CONCATENATE(E21,G21,H21,I21,J21,K21,M21)),1)</f>
        <v>1</v>
      </c>
      <c r="X21" s="890">
        <f>W21</f>
        <v>1</v>
      </c>
      <c r="Y21" s="886"/>
      <c r="Z21" s="886"/>
    </row>
    <row r="22" spans="2:26" ht="34.5" customHeight="1" thickBot="1">
      <c r="B22" s="1530"/>
      <c r="C22" s="1531"/>
      <c r="D22" s="1532"/>
      <c r="E22" s="1475"/>
      <c r="F22" s="1476"/>
      <c r="G22" s="133" t="s">
        <v>469</v>
      </c>
      <c r="H22" s="133"/>
      <c r="I22" s="133"/>
      <c r="J22" s="133"/>
      <c r="K22" s="133"/>
      <c r="L22" s="133"/>
      <c r="M22" s="133"/>
      <c r="N22" s="133"/>
      <c r="O22" s="133"/>
      <c r="P22" s="133"/>
      <c r="Q22" s="133"/>
      <c r="R22" s="133"/>
      <c r="S22" s="133"/>
      <c r="T22" s="136"/>
      <c r="U22" s="1478"/>
      <c r="W22" s="129" t="b">
        <v>0</v>
      </c>
      <c r="X22" s="886"/>
      <c r="Y22" s="886"/>
      <c r="Z22" s="886"/>
    </row>
    <row r="23" spans="2:26">
      <c r="X23" s="886"/>
      <c r="Y23" s="886"/>
      <c r="Z23" s="886"/>
    </row>
    <row r="24" spans="2:26" ht="18.75" customHeight="1" thickBot="1">
      <c r="B24" s="478" t="s">
        <v>448</v>
      </c>
      <c r="X24" s="886"/>
      <c r="Y24" s="886"/>
      <c r="Z24" s="886"/>
    </row>
    <row r="25" spans="2:26" ht="36" customHeight="1" thickBot="1">
      <c r="B25" s="1511" t="s">
        <v>449</v>
      </c>
      <c r="C25" s="1512"/>
      <c r="D25" s="1512"/>
      <c r="E25" s="1513"/>
      <c r="F25" s="1514"/>
      <c r="G25" s="483" t="s">
        <v>392</v>
      </c>
      <c r="H25" s="483"/>
      <c r="I25" s="483"/>
      <c r="J25" s="483"/>
      <c r="K25" s="483"/>
      <c r="L25" s="483"/>
      <c r="M25" s="483"/>
      <c r="N25" s="483"/>
      <c r="O25" s="483"/>
      <c r="P25" s="483"/>
      <c r="Q25" s="483"/>
      <c r="R25" s="483"/>
      <c r="S25" s="483"/>
      <c r="T25" s="484"/>
      <c r="W25" s="124" t="b">
        <v>0</v>
      </c>
      <c r="X25" s="886"/>
      <c r="Y25" s="886"/>
      <c r="Z25" s="886"/>
    </row>
    <row r="33" spans="19:25">
      <c r="S33" s="618"/>
      <c r="T33" s="607"/>
      <c r="U33" s="605"/>
      <c r="V33" s="605"/>
      <c r="W33" s="605"/>
      <c r="X33" s="605"/>
      <c r="Y33" s="605"/>
    </row>
  </sheetData>
  <sheetProtection algorithmName="SHA-512" hashValue="kkyWGIrCoMAFIgca14WsxdG7KrBoV4NiqsdQo/iM51UaNRZylKUFumTwF/0JlZFXy8VhMupKUQED/ikLwAnDIQ==" saltValue="HmdNDsaqNyetuC49Tyewog==" spinCount="100000" sheet="1" selectLockedCells="1"/>
  <mergeCells count="33">
    <mergeCell ref="B25:D25"/>
    <mergeCell ref="E25:F25"/>
    <mergeCell ref="B16:D16"/>
    <mergeCell ref="E16:T16"/>
    <mergeCell ref="B17:D17"/>
    <mergeCell ref="G17:J17"/>
    <mergeCell ref="M17:T17"/>
    <mergeCell ref="B18:D18"/>
    <mergeCell ref="E18:T18"/>
    <mergeCell ref="B21:D22"/>
    <mergeCell ref="K21:L21"/>
    <mergeCell ref="N21:T21"/>
    <mergeCell ref="K17:L17"/>
    <mergeCell ref="E11:T11"/>
    <mergeCell ref="E12:T12"/>
    <mergeCell ref="F13:K13"/>
    <mergeCell ref="M13:T13"/>
    <mergeCell ref="E10:T10"/>
    <mergeCell ref="E22:F22"/>
    <mergeCell ref="U21:U22"/>
    <mergeCell ref="B2:T2"/>
    <mergeCell ref="B9:D15"/>
    <mergeCell ref="E9:T9"/>
    <mergeCell ref="F14:T14"/>
    <mergeCell ref="F15:H15"/>
    <mergeCell ref="I15:P15"/>
    <mergeCell ref="D4:T4"/>
    <mergeCell ref="B7:D7"/>
    <mergeCell ref="G7:J7"/>
    <mergeCell ref="M7:T7"/>
    <mergeCell ref="E8:I8"/>
    <mergeCell ref="E7:F7"/>
    <mergeCell ref="E17:F17"/>
  </mergeCells>
  <phoneticPr fontId="12"/>
  <conditionalFormatting sqref="E7">
    <cfRule type="expression" dxfId="115" priority="22">
      <formula>$W$7=FALSE</formula>
    </cfRule>
  </conditionalFormatting>
  <conditionalFormatting sqref="E17">
    <cfRule type="expression" dxfId="114" priority="16">
      <formula>$X$17=TRUE</formula>
    </cfRule>
    <cfRule type="expression" dxfId="113" priority="19">
      <formula>$W$17=FALSE</formula>
    </cfRule>
  </conditionalFormatting>
  <conditionalFormatting sqref="E22:F22">
    <cfRule type="expression" dxfId="112" priority="2">
      <formula>$W$22=FALSE</formula>
    </cfRule>
  </conditionalFormatting>
  <conditionalFormatting sqref="E25:F25">
    <cfRule type="expression" dxfId="111" priority="1">
      <formula>$W$25=FALSE</formula>
    </cfRule>
  </conditionalFormatting>
  <conditionalFormatting sqref="E9:T9">
    <cfRule type="expression" dxfId="110" priority="11">
      <formula>$E$9=""</formula>
    </cfRule>
  </conditionalFormatting>
  <conditionalFormatting sqref="E11:T11">
    <cfRule type="expression" dxfId="109" priority="10">
      <formula>$E$11=""</formula>
    </cfRule>
  </conditionalFormatting>
  <conditionalFormatting sqref="E16:T16">
    <cfRule type="expression" dxfId="108" priority="8">
      <formula>$E$16=""</formula>
    </cfRule>
  </conditionalFormatting>
  <conditionalFormatting sqref="E18:T18">
    <cfRule type="expression" dxfId="107" priority="4">
      <formula>$X$17=TRUE</formula>
    </cfRule>
    <cfRule type="expression" dxfId="106" priority="9">
      <formula>$E$18=""</formula>
    </cfRule>
  </conditionalFormatting>
  <conditionalFormatting sqref="G21">
    <cfRule type="expression" dxfId="105" priority="14">
      <formula>$G$21=""</formula>
    </cfRule>
  </conditionalFormatting>
  <conditionalFormatting sqref="I21">
    <cfRule type="expression" dxfId="104" priority="13">
      <formula>$I$21=""</formula>
    </cfRule>
  </conditionalFormatting>
  <conditionalFormatting sqref="I15:P15">
    <cfRule type="expression" dxfId="103" priority="5">
      <formula>COUNTIF($W$13:$X$14,FALSE)&lt;&gt;3</formula>
    </cfRule>
    <cfRule type="expression" dxfId="102" priority="6">
      <formula>AND($W$15=TRUE,$I$15&lt;&gt;"")</formula>
    </cfRule>
    <cfRule type="expression" dxfId="101" priority="7">
      <formula>$I$15=""</formula>
    </cfRule>
  </conditionalFormatting>
  <conditionalFormatting sqref="K17">
    <cfRule type="expression" dxfId="100" priority="17">
      <formula>$W$17=TRUE</formula>
    </cfRule>
    <cfRule type="expression" dxfId="99" priority="18">
      <formula>$X$17=FALSE</formula>
    </cfRule>
  </conditionalFormatting>
  <conditionalFormatting sqref="K21">
    <cfRule type="expression" dxfId="98" priority="15">
      <formula>$K$21=""</formula>
    </cfRule>
  </conditionalFormatting>
  <conditionalFormatting sqref="K7:L7">
    <cfRule type="expression" dxfId="97" priority="20">
      <formula>$W$7=TRUE</formula>
    </cfRule>
  </conditionalFormatting>
  <conditionalFormatting sqref="L13 E13:E15">
    <cfRule type="expression" dxfId="96" priority="12">
      <formula>COUNTIF($W$13:$X$15,FALSE)=4</formula>
    </cfRule>
  </conditionalFormatting>
  <pageMargins left="0.70866141732283472" right="0.70866141732283472" top="0.43307086614173229" bottom="0.74803149606299213" header="0.31496062992125984" footer="0.31496062992125984"/>
  <pageSetup paperSize="9" scale="97" orientation="portrait" blackAndWhite="1" r:id="rId1"/>
  <headerFooter>
    <oddFooter>&amp;C加算①</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9569" r:id="rId4" name="Check Box 1">
              <controlPr defaultSize="0" autoFill="0" autoLine="0" autoPict="0">
                <anchor moveWithCells="1">
                  <from>
                    <xdr:col>4</xdr:col>
                    <xdr:colOff>104775</xdr:colOff>
                    <xdr:row>6</xdr:row>
                    <xdr:rowOff>142875</xdr:rowOff>
                  </from>
                  <to>
                    <xdr:col>5</xdr:col>
                    <xdr:colOff>123825</xdr:colOff>
                    <xdr:row>6</xdr:row>
                    <xdr:rowOff>390525</xdr:rowOff>
                  </to>
                </anchor>
              </controlPr>
            </control>
          </mc:Choice>
        </mc:AlternateContent>
        <mc:AlternateContent xmlns:mc="http://schemas.openxmlformats.org/markup-compatibility/2006">
          <mc:Choice Requires="x14">
            <control shapeId="109571" r:id="rId5" name="Check Box 3">
              <controlPr defaultSize="0" autoFill="0" autoLine="0" autoPict="0">
                <anchor moveWithCells="1">
                  <from>
                    <xdr:col>4</xdr:col>
                    <xdr:colOff>28575</xdr:colOff>
                    <xdr:row>12</xdr:row>
                    <xdr:rowOff>66675</xdr:rowOff>
                  </from>
                  <to>
                    <xdr:col>5</xdr:col>
                    <xdr:colOff>66675</xdr:colOff>
                    <xdr:row>12</xdr:row>
                    <xdr:rowOff>266700</xdr:rowOff>
                  </to>
                </anchor>
              </controlPr>
            </control>
          </mc:Choice>
        </mc:AlternateContent>
        <mc:AlternateContent xmlns:mc="http://schemas.openxmlformats.org/markup-compatibility/2006">
          <mc:Choice Requires="x14">
            <control shapeId="109572" r:id="rId6" name="Check Box 4">
              <controlPr defaultSize="0" autoFill="0" autoLine="0" autoPict="0">
                <anchor moveWithCells="1">
                  <from>
                    <xdr:col>11</xdr:col>
                    <xdr:colOff>9525</xdr:colOff>
                    <xdr:row>12</xdr:row>
                    <xdr:rowOff>66675</xdr:rowOff>
                  </from>
                  <to>
                    <xdr:col>12</xdr:col>
                    <xdr:colOff>38100</xdr:colOff>
                    <xdr:row>12</xdr:row>
                    <xdr:rowOff>266700</xdr:rowOff>
                  </to>
                </anchor>
              </controlPr>
            </control>
          </mc:Choice>
        </mc:AlternateContent>
        <mc:AlternateContent xmlns:mc="http://schemas.openxmlformats.org/markup-compatibility/2006">
          <mc:Choice Requires="x14">
            <control shapeId="109573" r:id="rId7" name="Check Box 5">
              <controlPr defaultSize="0" autoFill="0" autoLine="0" autoPict="0">
                <anchor moveWithCells="1">
                  <from>
                    <xdr:col>4</xdr:col>
                    <xdr:colOff>38100</xdr:colOff>
                    <xdr:row>13</xdr:row>
                    <xdr:rowOff>66675</xdr:rowOff>
                  </from>
                  <to>
                    <xdr:col>5</xdr:col>
                    <xdr:colOff>66675</xdr:colOff>
                    <xdr:row>13</xdr:row>
                    <xdr:rowOff>276225</xdr:rowOff>
                  </to>
                </anchor>
              </controlPr>
            </control>
          </mc:Choice>
        </mc:AlternateContent>
        <mc:AlternateContent xmlns:mc="http://schemas.openxmlformats.org/markup-compatibility/2006">
          <mc:Choice Requires="x14">
            <control shapeId="109574" r:id="rId8" name="Check Box 6">
              <controlPr defaultSize="0" autoFill="0" autoLine="0" autoPict="0">
                <anchor moveWithCells="1">
                  <from>
                    <xdr:col>4</xdr:col>
                    <xdr:colOff>38100</xdr:colOff>
                    <xdr:row>14</xdr:row>
                    <xdr:rowOff>28575</xdr:rowOff>
                  </from>
                  <to>
                    <xdr:col>5</xdr:col>
                    <xdr:colOff>142875</xdr:colOff>
                    <xdr:row>14</xdr:row>
                    <xdr:rowOff>257175</xdr:rowOff>
                  </to>
                </anchor>
              </controlPr>
            </control>
          </mc:Choice>
        </mc:AlternateContent>
        <mc:AlternateContent xmlns:mc="http://schemas.openxmlformats.org/markup-compatibility/2006">
          <mc:Choice Requires="x14">
            <control shapeId="109575" r:id="rId9" name="Check Box 7">
              <controlPr defaultSize="0" autoFill="0" autoLine="0" autoPict="0">
                <anchor moveWithCells="1">
                  <from>
                    <xdr:col>4</xdr:col>
                    <xdr:colOff>66675</xdr:colOff>
                    <xdr:row>16</xdr:row>
                    <xdr:rowOff>180975</xdr:rowOff>
                  </from>
                  <to>
                    <xdr:col>5</xdr:col>
                    <xdr:colOff>104775</xdr:colOff>
                    <xdr:row>16</xdr:row>
                    <xdr:rowOff>381000</xdr:rowOff>
                  </to>
                </anchor>
              </controlPr>
            </control>
          </mc:Choice>
        </mc:AlternateContent>
        <mc:AlternateContent xmlns:mc="http://schemas.openxmlformats.org/markup-compatibility/2006">
          <mc:Choice Requires="x14">
            <control shapeId="109576" r:id="rId10" name="Check Box 8">
              <controlPr defaultSize="0" autoFill="0" autoLine="0" autoPict="0">
                <anchor moveWithCells="1">
                  <from>
                    <xdr:col>10</xdr:col>
                    <xdr:colOff>142875</xdr:colOff>
                    <xdr:row>16</xdr:row>
                    <xdr:rowOff>152400</xdr:rowOff>
                  </from>
                  <to>
                    <xdr:col>12</xdr:col>
                    <xdr:colOff>9525</xdr:colOff>
                    <xdr:row>16</xdr:row>
                    <xdr:rowOff>390525</xdr:rowOff>
                  </to>
                </anchor>
              </controlPr>
            </control>
          </mc:Choice>
        </mc:AlternateContent>
        <mc:AlternateContent xmlns:mc="http://schemas.openxmlformats.org/markup-compatibility/2006">
          <mc:Choice Requires="x14">
            <control shapeId="109578" r:id="rId11" name="Check Box 10">
              <controlPr locked="0" defaultSize="0" autoFill="0" autoLine="0" autoPict="0">
                <anchor moveWithCells="1">
                  <from>
                    <xdr:col>4</xdr:col>
                    <xdr:colOff>142875</xdr:colOff>
                    <xdr:row>21</xdr:row>
                    <xdr:rowOff>76200</xdr:rowOff>
                  </from>
                  <to>
                    <xdr:col>5</xdr:col>
                    <xdr:colOff>180975</xdr:colOff>
                    <xdr:row>21</xdr:row>
                    <xdr:rowOff>314325</xdr:rowOff>
                  </to>
                </anchor>
              </controlPr>
            </control>
          </mc:Choice>
        </mc:AlternateContent>
        <mc:AlternateContent xmlns:mc="http://schemas.openxmlformats.org/markup-compatibility/2006">
          <mc:Choice Requires="x14">
            <control shapeId="109579" r:id="rId12" name="Check Box 11">
              <controlPr locked="0" defaultSize="0" autoFill="0" autoLine="0" autoPict="0">
                <anchor moveWithCells="1">
                  <from>
                    <xdr:col>4</xdr:col>
                    <xdr:colOff>152400</xdr:colOff>
                    <xdr:row>24</xdr:row>
                    <xdr:rowOff>114300</xdr:rowOff>
                  </from>
                  <to>
                    <xdr:col>5</xdr:col>
                    <xdr:colOff>180975</xdr:colOff>
                    <xdr:row>24</xdr:row>
                    <xdr:rowOff>352425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9968E614-5D4F-4A19-9690-B0B590BA2CFA}">
          <x14:formula1>
            <xm:f>入力規則!$F$7:$F$8</xm:f>
          </x14:formula1>
          <xm:sqref>G21</xm:sqref>
        </x14:dataValidation>
        <x14:dataValidation type="list" allowBlank="1" showInputMessage="1" showErrorMessage="1" xr:uid="{4D6EE99B-8F0B-4D82-AC45-5146BDA90B5A}">
          <x14:formula1>
            <xm:f>入力規則!$G$2:$G$13</xm:f>
          </x14:formula1>
          <xm:sqref>I21</xm:sqref>
        </x14:dataValidation>
        <x14:dataValidation type="list" allowBlank="1" showInputMessage="1" showErrorMessage="1" xr:uid="{549ED20B-3041-4D1F-B5B8-3A13F215B16F}">
          <x14:formula1>
            <xm:f>入力規則!$H$2:$H$32</xm:f>
          </x14:formula1>
          <xm:sqref>K21:L21</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52BBF-AC77-41CC-BE07-B3360F97D29C}">
  <sheetPr>
    <tabColor rgb="FFFFC000"/>
    <pageSetUpPr fitToPage="1"/>
  </sheetPr>
  <dimension ref="A1:AE44"/>
  <sheetViews>
    <sheetView showGridLines="0" showZeros="0" zoomScaleNormal="100" zoomScaleSheetLayoutView="100" workbookViewId="0">
      <selection activeCell="E19" sqref="E19:AA19"/>
    </sheetView>
  </sheetViews>
  <sheetFormatPr defaultColWidth="9" defaultRowHeight="15.75"/>
  <cols>
    <col min="1" max="1" width="1.375" style="70" customWidth="1"/>
    <col min="2" max="3" width="9" style="70"/>
    <col min="4" max="4" width="22.375" style="70" customWidth="1"/>
    <col min="5" max="8" width="2.5" style="70" customWidth="1"/>
    <col min="9" max="9" width="4.625" style="70" customWidth="1"/>
    <col min="10" max="13" width="2.5" style="70" customWidth="1"/>
    <col min="14" max="14" width="2.625" style="70" customWidth="1"/>
    <col min="15" max="18" width="2.5" style="70" customWidth="1"/>
    <col min="19" max="19" width="4.625" style="70" customWidth="1"/>
    <col min="20" max="24" width="2.5" style="70" customWidth="1"/>
    <col min="25" max="26" width="4.125" style="70" customWidth="1"/>
    <col min="27" max="27" width="2.625" style="70" customWidth="1"/>
    <col min="28" max="28" width="45.375" style="70" customWidth="1"/>
    <col min="29" max="29" width="9" style="913" hidden="1" customWidth="1"/>
    <col min="30" max="30" width="9" style="914" hidden="1" customWidth="1"/>
    <col min="31" max="31" width="13.375" style="914" hidden="1" customWidth="1"/>
    <col min="32" max="32" width="9" style="70" customWidth="1"/>
    <col min="33" max="16384" width="9" style="70"/>
  </cols>
  <sheetData>
    <row r="1" spans="1:31" s="145" customFormat="1" ht="12">
      <c r="A1" s="145" t="str">
        <f>加算①!A1</f>
        <v>様式第1号【別紙】</v>
      </c>
      <c r="AA1" s="485" t="str">
        <f>申１!Y1</f>
        <v>令和８年度介護</v>
      </c>
      <c r="AC1" s="910" t="s">
        <v>615</v>
      </c>
      <c r="AD1" s="911"/>
      <c r="AE1" s="911"/>
    </row>
    <row r="2" spans="1:31" ht="33" customHeight="1">
      <c r="B2" s="139" t="s">
        <v>451</v>
      </c>
      <c r="D2" s="145"/>
      <c r="AB2" s="1556" t="s">
        <v>327</v>
      </c>
      <c r="AC2" s="912"/>
      <c r="AD2" s="912"/>
      <c r="AE2" s="912"/>
    </row>
    <row r="3" spans="1:31" ht="15.75" customHeight="1">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1556"/>
      <c r="AC3" s="912"/>
      <c r="AD3" s="912"/>
      <c r="AE3" s="912"/>
    </row>
    <row r="4" spans="1:31" ht="43.5" customHeight="1">
      <c r="B4" s="125" t="s">
        <v>6</v>
      </c>
      <c r="C4" s="125"/>
      <c r="D4" s="1557">
        <f>申１!Q11</f>
        <v>0</v>
      </c>
      <c r="E4" s="1558"/>
      <c r="F4" s="1558"/>
      <c r="G4" s="1558"/>
      <c r="H4" s="1558"/>
      <c r="I4" s="1558"/>
      <c r="J4" s="1558"/>
      <c r="K4" s="1558"/>
      <c r="L4" s="1558"/>
      <c r="M4" s="1558"/>
      <c r="N4" s="1558"/>
      <c r="O4" s="1558"/>
      <c r="P4" s="1558"/>
      <c r="Q4" s="1558"/>
      <c r="R4" s="1558"/>
      <c r="S4" s="1558"/>
      <c r="T4" s="1558"/>
      <c r="U4" s="1558"/>
      <c r="V4" s="1558"/>
      <c r="W4" s="1558"/>
      <c r="X4" s="1558"/>
      <c r="Y4" s="1558"/>
      <c r="Z4" s="1558"/>
      <c r="AA4" s="1559"/>
      <c r="AC4" s="912"/>
      <c r="AD4" s="912"/>
      <c r="AE4" s="912"/>
    </row>
    <row r="5" spans="1:31" ht="11.25" customHeight="1">
      <c r="AC5" s="912"/>
      <c r="AD5" s="912"/>
      <c r="AE5" s="912"/>
    </row>
    <row r="6" spans="1:31" ht="20.25" customHeight="1" thickBot="1">
      <c r="B6" s="478" t="s">
        <v>265</v>
      </c>
      <c r="C6" s="478"/>
      <c r="D6" s="478"/>
      <c r="E6" s="478"/>
      <c r="F6" s="478"/>
      <c r="G6" s="478"/>
      <c r="H6" s="478"/>
      <c r="I6" s="478"/>
      <c r="J6" s="478"/>
      <c r="K6" s="478"/>
      <c r="L6" s="478"/>
      <c r="M6" s="478"/>
      <c r="N6" s="478"/>
      <c r="O6" s="478"/>
      <c r="P6" s="478"/>
      <c r="Q6" s="478"/>
      <c r="R6" s="478"/>
      <c r="S6" s="478"/>
      <c r="T6" s="478"/>
      <c r="U6" s="478"/>
      <c r="V6" s="478"/>
      <c r="W6" s="478"/>
      <c r="X6" s="478"/>
      <c r="Y6" s="478"/>
      <c r="Z6" s="478"/>
      <c r="AA6" s="478"/>
      <c r="AC6" s="912"/>
      <c r="AD6" s="912"/>
      <c r="AE6" s="912"/>
    </row>
    <row r="7" spans="1:31" ht="36" customHeight="1">
      <c r="B7" s="1560" t="s">
        <v>479</v>
      </c>
      <c r="C7" s="1561"/>
      <c r="D7" s="1561"/>
      <c r="E7" s="1562">
        <f>申２!J6</f>
        <v>0</v>
      </c>
      <c r="F7" s="1563"/>
      <c r="G7" s="1563"/>
      <c r="H7" s="1563"/>
      <c r="I7" s="1563"/>
      <c r="J7" s="1563"/>
      <c r="K7" s="1563"/>
      <c r="L7" s="1563"/>
      <c r="M7" s="1563"/>
      <c r="N7" s="1563"/>
      <c r="O7" s="1563"/>
      <c r="P7" s="1563"/>
      <c r="Q7" s="1563"/>
      <c r="R7" s="1563"/>
      <c r="S7" s="1563"/>
      <c r="T7" s="1563"/>
      <c r="U7" s="1563"/>
      <c r="V7" s="1563"/>
      <c r="W7" s="1563"/>
      <c r="X7" s="1563"/>
      <c r="Y7" s="1563"/>
      <c r="Z7" s="1563"/>
      <c r="AA7" s="1564"/>
      <c r="AC7" s="912"/>
      <c r="AD7" s="912"/>
      <c r="AE7" s="912"/>
    </row>
    <row r="8" spans="1:31" ht="36" customHeight="1">
      <c r="B8" s="1565" t="s">
        <v>616</v>
      </c>
      <c r="C8" s="1566"/>
      <c r="D8" s="1566"/>
      <c r="E8" s="1567">
        <f>申４!Q14</f>
        <v>0</v>
      </c>
      <c r="F8" s="1568"/>
      <c r="G8" s="1568"/>
      <c r="H8" s="1568"/>
      <c r="I8" s="1568"/>
      <c r="J8" s="1568"/>
      <c r="K8" s="1568"/>
      <c r="L8" s="1568"/>
      <c r="M8" s="1568"/>
      <c r="N8" s="1568"/>
      <c r="O8" s="1568"/>
      <c r="P8" s="1568"/>
      <c r="Q8" s="1568"/>
      <c r="R8" s="1568"/>
      <c r="S8" s="1568"/>
      <c r="T8" s="1568"/>
      <c r="U8" s="1568"/>
      <c r="V8" s="1568"/>
      <c r="W8" s="1568"/>
      <c r="X8" s="1568"/>
      <c r="Y8" s="1568"/>
      <c r="Z8" s="1568"/>
      <c r="AA8" s="1569"/>
      <c r="AC8" s="912"/>
      <c r="AD8" s="912"/>
      <c r="AE8" s="912"/>
    </row>
    <row r="9" spans="1:31" ht="30" customHeight="1">
      <c r="B9" s="1570" t="s">
        <v>371</v>
      </c>
      <c r="C9" s="1473"/>
      <c r="D9" s="1571"/>
      <c r="E9" s="130" t="s">
        <v>1</v>
      </c>
      <c r="F9" s="131"/>
      <c r="G9" s="909">
        <f>申２!E15</f>
        <v>0</v>
      </c>
      <c r="H9" s="131" t="s">
        <v>249</v>
      </c>
      <c r="I9" s="131">
        <f>申２!G15</f>
        <v>0</v>
      </c>
      <c r="J9" s="131" t="s">
        <v>26</v>
      </c>
      <c r="K9" s="1536">
        <f>申２!I15</f>
        <v>0</v>
      </c>
      <c r="L9" s="1536"/>
      <c r="M9" s="131" t="s">
        <v>150</v>
      </c>
      <c r="N9" s="908" t="s">
        <v>152</v>
      </c>
      <c r="O9" s="131" t="s">
        <v>1</v>
      </c>
      <c r="P9" s="131"/>
      <c r="Q9" s="131">
        <f>申２!M15</f>
        <v>0</v>
      </c>
      <c r="R9" s="131" t="s">
        <v>249</v>
      </c>
      <c r="S9" s="131">
        <f>申２!O15</f>
        <v>0</v>
      </c>
      <c r="T9" s="131" t="s">
        <v>26</v>
      </c>
      <c r="U9" s="1536">
        <f>申２!Q15</f>
        <v>0</v>
      </c>
      <c r="V9" s="1536"/>
      <c r="W9" s="131" t="s">
        <v>150</v>
      </c>
      <c r="X9" s="132" t="s">
        <v>250</v>
      </c>
      <c r="Y9" s="907" t="str">
        <f>申２!S15</f>
        <v/>
      </c>
      <c r="Z9" s="1600" t="s">
        <v>251</v>
      </c>
      <c r="AA9" s="1601"/>
      <c r="AC9" s="912"/>
      <c r="AD9" s="912"/>
      <c r="AE9" s="912"/>
    </row>
    <row r="10" spans="1:31" ht="30" customHeight="1">
      <c r="B10" s="1572"/>
      <c r="C10" s="1487"/>
      <c r="D10" s="1573"/>
      <c r="E10" s="130" t="s">
        <v>1</v>
      </c>
      <c r="F10" s="131"/>
      <c r="G10" s="907">
        <f>申２!E17</f>
        <v>0</v>
      </c>
      <c r="H10" s="131" t="s">
        <v>249</v>
      </c>
      <c r="I10" s="131">
        <f>申２!G17</f>
        <v>0</v>
      </c>
      <c r="J10" s="131" t="s">
        <v>26</v>
      </c>
      <c r="K10" s="1536">
        <f>申２!I17</f>
        <v>0</v>
      </c>
      <c r="L10" s="1536"/>
      <c r="M10" s="131" t="s">
        <v>150</v>
      </c>
      <c r="N10" s="908" t="s">
        <v>152</v>
      </c>
      <c r="O10" s="131" t="s">
        <v>1</v>
      </c>
      <c r="P10" s="131"/>
      <c r="Q10" s="131">
        <f>申２!M17</f>
        <v>0</v>
      </c>
      <c r="R10" s="131" t="s">
        <v>249</v>
      </c>
      <c r="S10" s="131">
        <f>申２!O17</f>
        <v>0</v>
      </c>
      <c r="T10" s="131" t="s">
        <v>26</v>
      </c>
      <c r="U10" s="1536">
        <f>申２!Q17</f>
        <v>0</v>
      </c>
      <c r="V10" s="1536"/>
      <c r="W10" s="131" t="s">
        <v>150</v>
      </c>
      <c r="X10" s="132" t="s">
        <v>250</v>
      </c>
      <c r="Y10" s="907" t="str">
        <f>申２!S17</f>
        <v/>
      </c>
      <c r="Z10" s="1600" t="s">
        <v>251</v>
      </c>
      <c r="AA10" s="1601"/>
      <c r="AC10" s="912"/>
      <c r="AD10" s="912"/>
      <c r="AE10" s="912"/>
    </row>
    <row r="11" spans="1:31" ht="30" customHeight="1">
      <c r="B11" s="1572"/>
      <c r="C11" s="1487"/>
      <c r="D11" s="1573"/>
      <c r="E11" s="130" t="s">
        <v>1</v>
      </c>
      <c r="F11" s="131"/>
      <c r="G11" s="907">
        <f>申２!E19</f>
        <v>0</v>
      </c>
      <c r="H11" s="131" t="s">
        <v>249</v>
      </c>
      <c r="I11" s="131">
        <f>申２!G19</f>
        <v>0</v>
      </c>
      <c r="J11" s="131" t="s">
        <v>26</v>
      </c>
      <c r="K11" s="1536">
        <f>申２!I19</f>
        <v>0</v>
      </c>
      <c r="L11" s="1536"/>
      <c r="M11" s="131" t="s">
        <v>150</v>
      </c>
      <c r="N11" s="908" t="s">
        <v>152</v>
      </c>
      <c r="O11" s="131" t="s">
        <v>1</v>
      </c>
      <c r="P11" s="131"/>
      <c r="Q11" s="131">
        <f>申２!M19</f>
        <v>0</v>
      </c>
      <c r="R11" s="131" t="s">
        <v>249</v>
      </c>
      <c r="S11" s="131">
        <f>申２!O19</f>
        <v>0</v>
      </c>
      <c r="T11" s="131" t="s">
        <v>26</v>
      </c>
      <c r="U11" s="1536">
        <f>申２!Q19</f>
        <v>0</v>
      </c>
      <c r="V11" s="1536"/>
      <c r="W11" s="131" t="s">
        <v>150</v>
      </c>
      <c r="X11" s="132" t="s">
        <v>250</v>
      </c>
      <c r="Y11" s="907" t="str">
        <f>申２!S19</f>
        <v/>
      </c>
      <c r="Z11" s="1600" t="s">
        <v>251</v>
      </c>
      <c r="AA11" s="1601"/>
      <c r="AC11" s="912"/>
      <c r="AD11" s="912"/>
      <c r="AE11" s="912"/>
    </row>
    <row r="12" spans="1:31" ht="30" customHeight="1">
      <c r="B12" s="1572"/>
      <c r="C12" s="1487"/>
      <c r="D12" s="1573"/>
      <c r="E12" s="130" t="s">
        <v>1</v>
      </c>
      <c r="F12" s="131"/>
      <c r="G12" s="907">
        <f>申２!E21</f>
        <v>0</v>
      </c>
      <c r="H12" s="131" t="s">
        <v>249</v>
      </c>
      <c r="I12" s="131">
        <f>申２!G21</f>
        <v>0</v>
      </c>
      <c r="J12" s="131" t="s">
        <v>26</v>
      </c>
      <c r="K12" s="1536">
        <f>申２!I21</f>
        <v>0</v>
      </c>
      <c r="L12" s="1536"/>
      <c r="M12" s="131" t="s">
        <v>150</v>
      </c>
      <c r="N12" s="908" t="s">
        <v>152</v>
      </c>
      <c r="O12" s="131" t="s">
        <v>1</v>
      </c>
      <c r="P12" s="131"/>
      <c r="Q12" s="131">
        <f>申２!M21</f>
        <v>0</v>
      </c>
      <c r="R12" s="131" t="s">
        <v>249</v>
      </c>
      <c r="S12" s="131">
        <f>申２!O21</f>
        <v>0</v>
      </c>
      <c r="T12" s="131" t="s">
        <v>26</v>
      </c>
      <c r="U12" s="1536">
        <f>申２!Q21</f>
        <v>0</v>
      </c>
      <c r="V12" s="1536"/>
      <c r="W12" s="131" t="s">
        <v>150</v>
      </c>
      <c r="X12" s="132" t="s">
        <v>250</v>
      </c>
      <c r="Y12" s="907" t="str">
        <f>申２!S21</f>
        <v/>
      </c>
      <c r="Z12" s="1600" t="s">
        <v>251</v>
      </c>
      <c r="AA12" s="1601"/>
      <c r="AC12" s="912"/>
      <c r="AD12" s="912"/>
      <c r="AE12" s="912"/>
    </row>
    <row r="13" spans="1:31" ht="23.25" customHeight="1">
      <c r="B13" s="1572"/>
      <c r="C13" s="1487"/>
      <c r="D13" s="1573"/>
      <c r="E13" s="1540" t="s">
        <v>478</v>
      </c>
      <c r="F13" s="1541"/>
      <c r="G13" s="1541"/>
      <c r="H13" s="1542"/>
      <c r="I13" s="1538" t="s">
        <v>1</v>
      </c>
      <c r="J13" s="1536"/>
      <c r="K13" s="131">
        <f>申２!$E$23</f>
        <v>0</v>
      </c>
      <c r="L13" s="131" t="s">
        <v>249</v>
      </c>
      <c r="M13" s="1536">
        <f>申２!$G$23</f>
        <v>0</v>
      </c>
      <c r="N13" s="1536"/>
      <c r="O13" s="131" t="s">
        <v>26</v>
      </c>
      <c r="P13" s="1536">
        <f>申２!$I$23</f>
        <v>0</v>
      </c>
      <c r="Q13" s="1536"/>
      <c r="R13" s="131" t="s">
        <v>150</v>
      </c>
      <c r="S13" s="1538" t="s">
        <v>1</v>
      </c>
      <c r="T13" s="1536"/>
      <c r="U13" s="131">
        <f>申２!M23</f>
        <v>0</v>
      </c>
      <c r="V13" s="131" t="s">
        <v>249</v>
      </c>
      <c r="W13" s="1536">
        <f>申２!$O$23</f>
        <v>0</v>
      </c>
      <c r="X13" s="1536"/>
      <c r="Y13" s="131" t="s">
        <v>26</v>
      </c>
      <c r="Z13" s="504">
        <f>申２!$Q$23</f>
        <v>0</v>
      </c>
      <c r="AA13" s="135" t="s">
        <v>150</v>
      </c>
      <c r="AC13" s="912"/>
      <c r="AD13" s="912"/>
      <c r="AE13" s="912"/>
    </row>
    <row r="14" spans="1:31" ht="23.25" customHeight="1">
      <c r="B14" s="1572"/>
      <c r="C14" s="1487"/>
      <c r="D14" s="1573"/>
      <c r="E14" s="1543"/>
      <c r="F14" s="1544"/>
      <c r="G14" s="1544"/>
      <c r="H14" s="1545"/>
      <c r="I14" s="1538" t="s">
        <v>1</v>
      </c>
      <c r="J14" s="1536"/>
      <c r="K14" s="131">
        <f>申２!$U$23</f>
        <v>0</v>
      </c>
      <c r="L14" s="131" t="s">
        <v>249</v>
      </c>
      <c r="M14" s="1536">
        <f>申２!$W$23</f>
        <v>0</v>
      </c>
      <c r="N14" s="1536"/>
      <c r="O14" s="131" t="s">
        <v>26</v>
      </c>
      <c r="P14" s="1536">
        <f>申２!$Y$23</f>
        <v>0</v>
      </c>
      <c r="Q14" s="1536"/>
      <c r="R14" s="131" t="s">
        <v>150</v>
      </c>
      <c r="S14" s="1538" t="s">
        <v>1</v>
      </c>
      <c r="T14" s="1536"/>
      <c r="U14" s="131">
        <f>申２!M25</f>
        <v>0</v>
      </c>
      <c r="V14" s="131" t="s">
        <v>249</v>
      </c>
      <c r="W14" s="1536">
        <f>申２!G25</f>
        <v>0</v>
      </c>
      <c r="X14" s="1536"/>
      <c r="Y14" s="131" t="s">
        <v>26</v>
      </c>
      <c r="Z14" s="504">
        <f>申２!I25</f>
        <v>0</v>
      </c>
      <c r="AA14" s="135" t="s">
        <v>150</v>
      </c>
      <c r="AC14" s="912"/>
      <c r="AD14" s="912"/>
      <c r="AE14" s="912"/>
    </row>
    <row r="15" spans="1:31" ht="23.25" customHeight="1">
      <c r="B15" s="1572"/>
      <c r="C15" s="1487"/>
      <c r="D15" s="1573"/>
      <c r="E15" s="1543"/>
      <c r="F15" s="1544"/>
      <c r="G15" s="1544"/>
      <c r="H15" s="1545"/>
      <c r="I15" s="1538" t="s">
        <v>1</v>
      </c>
      <c r="J15" s="1536"/>
      <c r="K15" s="131">
        <f>申２!M25</f>
        <v>0</v>
      </c>
      <c r="L15" s="131" t="s">
        <v>249</v>
      </c>
      <c r="M15" s="1536">
        <f>申２!O25</f>
        <v>0</v>
      </c>
      <c r="N15" s="1536"/>
      <c r="O15" s="131" t="s">
        <v>26</v>
      </c>
      <c r="P15" s="1536">
        <f>申２!Q25</f>
        <v>0</v>
      </c>
      <c r="Q15" s="1536"/>
      <c r="R15" s="131" t="s">
        <v>150</v>
      </c>
      <c r="S15" s="1538" t="s">
        <v>1</v>
      </c>
      <c r="T15" s="1536"/>
      <c r="U15" s="131">
        <f>申２!U25</f>
        <v>0</v>
      </c>
      <c r="V15" s="131" t="s">
        <v>249</v>
      </c>
      <c r="W15" s="1536">
        <f>申２!W25</f>
        <v>0</v>
      </c>
      <c r="X15" s="1536"/>
      <c r="Y15" s="131" t="s">
        <v>26</v>
      </c>
      <c r="Z15" s="504">
        <f>申２!Y25</f>
        <v>0</v>
      </c>
      <c r="AA15" s="135" t="s">
        <v>150</v>
      </c>
      <c r="AC15" s="912"/>
      <c r="AD15" s="912"/>
      <c r="AE15" s="912"/>
    </row>
    <row r="16" spans="1:31" ht="23.25" customHeight="1" thickBot="1">
      <c r="B16" s="1530"/>
      <c r="C16" s="1531"/>
      <c r="D16" s="1532"/>
      <c r="E16" s="1546"/>
      <c r="F16" s="1547"/>
      <c r="G16" s="1547"/>
      <c r="H16" s="1548"/>
      <c r="I16" s="1539" t="s">
        <v>1</v>
      </c>
      <c r="J16" s="1537"/>
      <c r="K16" s="506">
        <f>申２!E27</f>
        <v>0</v>
      </c>
      <c r="L16" s="506" t="s">
        <v>249</v>
      </c>
      <c r="M16" s="1537">
        <f>申２!G27</f>
        <v>0</v>
      </c>
      <c r="N16" s="1537"/>
      <c r="O16" s="506" t="s">
        <v>26</v>
      </c>
      <c r="P16" s="1537">
        <f>申２!I27</f>
        <v>0</v>
      </c>
      <c r="Q16" s="1537"/>
      <c r="R16" s="506" t="s">
        <v>150</v>
      </c>
      <c r="S16" s="1539" t="s">
        <v>1</v>
      </c>
      <c r="T16" s="1537"/>
      <c r="U16" s="506">
        <f>申２!M27</f>
        <v>0</v>
      </c>
      <c r="V16" s="506" t="s">
        <v>249</v>
      </c>
      <c r="W16" s="1537">
        <f>申２!O27</f>
        <v>0</v>
      </c>
      <c r="X16" s="1537"/>
      <c r="Y16" s="506" t="s">
        <v>26</v>
      </c>
      <c r="Z16" s="505">
        <f>申２!Q27</f>
        <v>0</v>
      </c>
      <c r="AA16" s="507" t="s">
        <v>150</v>
      </c>
      <c r="AC16" s="912"/>
      <c r="AD16" s="912"/>
      <c r="AE16" s="912"/>
    </row>
    <row r="17" spans="2:31" ht="11.25" customHeight="1">
      <c r="B17" s="137"/>
      <c r="C17" s="137"/>
      <c r="D17" s="137"/>
      <c r="E17" s="478"/>
      <c r="F17" s="478"/>
      <c r="G17" s="478"/>
      <c r="H17" s="478"/>
      <c r="I17" s="478"/>
      <c r="J17" s="478"/>
      <c r="K17" s="478"/>
      <c r="L17" s="478"/>
      <c r="M17" s="478"/>
      <c r="N17" s="478"/>
      <c r="O17" s="478"/>
      <c r="P17" s="478"/>
      <c r="Q17" s="478"/>
      <c r="R17" s="478"/>
      <c r="S17" s="478"/>
      <c r="T17" s="478"/>
      <c r="U17" s="478"/>
      <c r="V17" s="478"/>
      <c r="W17" s="478"/>
      <c r="X17" s="478"/>
      <c r="Y17" s="478"/>
      <c r="Z17" s="478"/>
      <c r="AA17" s="134"/>
      <c r="AC17" s="912"/>
      <c r="AD17" s="912"/>
      <c r="AE17" s="912"/>
    </row>
    <row r="18" spans="2:31" ht="20.25" customHeight="1" thickBot="1">
      <c r="B18" s="478" t="s">
        <v>267</v>
      </c>
      <c r="C18" s="478"/>
      <c r="D18" s="478"/>
      <c r="E18" s="133"/>
      <c r="F18" s="133"/>
      <c r="G18" s="133"/>
      <c r="H18" s="133"/>
      <c r="I18" s="133"/>
      <c r="J18" s="133"/>
      <c r="K18" s="133"/>
      <c r="L18" s="133"/>
      <c r="M18" s="133"/>
      <c r="N18" s="133"/>
      <c r="O18" s="133"/>
      <c r="P18" s="133"/>
      <c r="Q18" s="133"/>
      <c r="R18" s="133"/>
      <c r="S18" s="133"/>
      <c r="T18" s="133"/>
      <c r="U18" s="133"/>
      <c r="V18" s="133"/>
      <c r="W18" s="133"/>
      <c r="X18" s="133"/>
      <c r="Y18" s="133"/>
      <c r="Z18" s="133"/>
      <c r="AA18" s="136"/>
      <c r="AC18" s="912"/>
      <c r="AD18" s="912"/>
      <c r="AE18" s="912"/>
    </row>
    <row r="19" spans="2:31" ht="39.75" customHeight="1">
      <c r="B19" s="1575" t="s">
        <v>268</v>
      </c>
      <c r="C19" s="1576"/>
      <c r="D19" s="1577"/>
      <c r="E19" s="1581"/>
      <c r="F19" s="1582"/>
      <c r="G19" s="1582"/>
      <c r="H19" s="1582"/>
      <c r="I19" s="1582"/>
      <c r="J19" s="1582"/>
      <c r="K19" s="1582"/>
      <c r="L19" s="1582"/>
      <c r="M19" s="1582"/>
      <c r="N19" s="1582"/>
      <c r="O19" s="1582"/>
      <c r="P19" s="1582"/>
      <c r="Q19" s="1582"/>
      <c r="R19" s="1582"/>
      <c r="S19" s="1582"/>
      <c r="T19" s="1582"/>
      <c r="U19" s="1582"/>
      <c r="V19" s="1582"/>
      <c r="W19" s="1582"/>
      <c r="X19" s="1582"/>
      <c r="Y19" s="1582"/>
      <c r="Z19" s="1582"/>
      <c r="AA19" s="1583"/>
      <c r="AC19" s="912"/>
      <c r="AD19" s="912"/>
      <c r="AE19" s="912"/>
    </row>
    <row r="20" spans="2:31" ht="23.25" customHeight="1">
      <c r="B20" s="1578"/>
      <c r="C20" s="1579"/>
      <c r="D20" s="1580"/>
      <c r="E20" s="1584"/>
      <c r="F20" s="1585"/>
      <c r="G20" s="510" t="s">
        <v>393</v>
      </c>
      <c r="H20" s="511"/>
      <c r="I20" s="511"/>
      <c r="J20" s="511"/>
      <c r="K20" s="511"/>
      <c r="L20" s="511"/>
      <c r="M20" s="511"/>
      <c r="N20" s="511"/>
      <c r="O20" s="511"/>
      <c r="P20" s="511"/>
      <c r="Q20" s="511"/>
      <c r="R20" s="511"/>
      <c r="S20" s="511"/>
      <c r="T20" s="511"/>
      <c r="U20" s="511"/>
      <c r="V20" s="511"/>
      <c r="W20" s="511"/>
      <c r="X20" s="511"/>
      <c r="Y20" s="511"/>
      <c r="Z20" s="511"/>
      <c r="AA20" s="512"/>
      <c r="AD20" s="914" t="b">
        <v>0</v>
      </c>
    </row>
    <row r="21" spans="2:31" ht="37.35" customHeight="1" thickBot="1">
      <c r="B21" s="1586" t="s">
        <v>269</v>
      </c>
      <c r="C21" s="1587"/>
      <c r="D21" s="1587"/>
      <c r="E21" s="474"/>
      <c r="F21" s="142"/>
      <c r="G21" s="142"/>
      <c r="H21" s="142"/>
      <c r="I21" s="142"/>
      <c r="J21" s="142"/>
      <c r="K21" s="142"/>
      <c r="L21" s="142"/>
      <c r="M21" s="142"/>
      <c r="N21" s="1588"/>
      <c r="O21" s="1588"/>
      <c r="P21" s="1588"/>
      <c r="Q21" s="1588"/>
      <c r="R21" s="142" t="s">
        <v>234</v>
      </c>
      <c r="S21" s="142"/>
      <c r="T21" s="142"/>
      <c r="U21" s="142"/>
      <c r="V21" s="142"/>
      <c r="W21" s="142"/>
      <c r="X21" s="142"/>
      <c r="Y21" s="142"/>
      <c r="Z21" s="142"/>
      <c r="AA21" s="144"/>
      <c r="AC21" s="912"/>
      <c r="AD21" s="912"/>
      <c r="AE21" s="912"/>
    </row>
    <row r="22" spans="2:31" ht="15" customHeight="1">
      <c r="B22" s="513"/>
      <c r="C22" s="513"/>
      <c r="D22" s="513"/>
      <c r="E22" s="514"/>
      <c r="F22" s="514"/>
      <c r="G22" s="514"/>
      <c r="H22" s="514"/>
      <c r="I22" s="514"/>
      <c r="J22" s="514"/>
      <c r="K22" s="514"/>
      <c r="L22" s="514"/>
      <c r="M22" s="514"/>
      <c r="N22" s="515"/>
      <c r="O22" s="515"/>
      <c r="P22" s="515"/>
      <c r="Q22" s="515"/>
      <c r="R22" s="514"/>
      <c r="S22" s="514"/>
      <c r="T22" s="514"/>
      <c r="U22" s="514"/>
      <c r="V22" s="514"/>
      <c r="W22" s="514"/>
      <c r="X22" s="514"/>
      <c r="Y22" s="514"/>
      <c r="Z22" s="514"/>
      <c r="AA22" s="514"/>
      <c r="AC22" s="912"/>
      <c r="AD22" s="912"/>
      <c r="AE22" s="912"/>
    </row>
    <row r="23" spans="2:31" ht="20.25" customHeight="1" thickBot="1">
      <c r="B23" s="516" t="s">
        <v>394</v>
      </c>
      <c r="C23" s="516"/>
      <c r="D23" s="516"/>
      <c r="E23" s="517"/>
      <c r="F23" s="517"/>
      <c r="G23" s="517"/>
      <c r="H23" s="517"/>
      <c r="I23" s="517"/>
      <c r="J23" s="517"/>
      <c r="K23" s="517"/>
      <c r="L23" s="517"/>
      <c r="M23" s="517"/>
      <c r="N23" s="518"/>
      <c r="O23" s="518"/>
      <c r="P23" s="518"/>
      <c r="Q23" s="518"/>
      <c r="R23" s="517"/>
      <c r="S23" s="517"/>
      <c r="T23" s="517"/>
      <c r="U23" s="517"/>
      <c r="V23" s="517"/>
      <c r="W23" s="517"/>
      <c r="X23" s="517"/>
      <c r="Y23" s="517"/>
      <c r="Z23" s="517"/>
      <c r="AA23" s="517"/>
      <c r="AC23" s="912"/>
      <c r="AD23" s="912"/>
      <c r="AE23" s="912"/>
    </row>
    <row r="24" spans="2:31" ht="36" customHeight="1">
      <c r="B24" s="486" t="s">
        <v>395</v>
      </c>
      <c r="C24" s="487"/>
      <c r="D24" s="488"/>
      <c r="E24" s="1589"/>
      <c r="F24" s="1590"/>
      <c r="G24" s="1590"/>
      <c r="H24" s="1590"/>
      <c r="I24" s="1590"/>
      <c r="J24" s="1590"/>
      <c r="K24" s="1590"/>
      <c r="L24" s="1590"/>
      <c r="M24" s="1590"/>
      <c r="N24" s="1590"/>
      <c r="O24" s="1590"/>
      <c r="P24" s="1590"/>
      <c r="Q24" s="1590"/>
      <c r="R24" s="1590"/>
      <c r="S24" s="1590"/>
      <c r="T24" s="1590"/>
      <c r="U24" s="1590"/>
      <c r="V24" s="1590"/>
      <c r="W24" s="1590"/>
      <c r="X24" s="1590"/>
      <c r="Y24" s="1590"/>
      <c r="Z24" s="1590"/>
      <c r="AA24" s="1591"/>
      <c r="AC24" s="912"/>
      <c r="AD24" s="912"/>
      <c r="AE24" s="912"/>
    </row>
    <row r="25" spans="2:31" s="478" customFormat="1" ht="36" customHeight="1">
      <c r="B25" s="1592" t="s">
        <v>270</v>
      </c>
      <c r="C25" s="1593"/>
      <c r="D25" s="1594"/>
      <c r="E25" s="1595"/>
      <c r="F25" s="1596"/>
      <c r="G25" s="1596"/>
      <c r="H25" s="1596"/>
      <c r="I25" s="1596"/>
      <c r="J25" s="1596"/>
      <c r="K25" s="1596"/>
      <c r="L25" s="1596"/>
      <c r="M25" s="1596"/>
      <c r="N25" s="1596"/>
      <c r="O25" s="1596"/>
      <c r="P25" s="1596"/>
      <c r="Q25" s="1596"/>
      <c r="R25" s="1596"/>
      <c r="S25" s="1596"/>
      <c r="T25" s="1596"/>
      <c r="U25" s="1596"/>
      <c r="V25" s="1596"/>
      <c r="W25" s="1596"/>
      <c r="X25" s="1596"/>
      <c r="Y25" s="1596"/>
      <c r="Z25" s="1596"/>
      <c r="AA25" s="1597"/>
      <c r="AC25" s="912"/>
      <c r="AD25" s="912"/>
      <c r="AE25" s="912"/>
    </row>
    <row r="26" spans="2:31" s="478" customFormat="1" ht="36" customHeight="1">
      <c r="B26" s="1570" t="s">
        <v>561</v>
      </c>
      <c r="C26" s="1473"/>
      <c r="D26" s="1571"/>
      <c r="E26" s="126" t="s">
        <v>155</v>
      </c>
      <c r="F26" s="131"/>
      <c r="G26" s="509"/>
      <c r="H26" s="131" t="s">
        <v>266</v>
      </c>
      <c r="I26" s="482"/>
      <c r="J26" s="131" t="s">
        <v>151</v>
      </c>
      <c r="K26" s="1574"/>
      <c r="L26" s="1574"/>
      <c r="M26" s="519" t="s">
        <v>150</v>
      </c>
      <c r="N26" s="520"/>
      <c r="O26" s="525"/>
      <c r="P26" s="520"/>
      <c r="Q26" s="520"/>
      <c r="R26" s="520"/>
      <c r="S26" s="520"/>
      <c r="T26" s="520"/>
      <c r="U26" s="520"/>
      <c r="V26" s="520"/>
      <c r="W26" s="520"/>
      <c r="X26" s="520"/>
      <c r="Y26" s="520"/>
      <c r="Z26" s="520"/>
      <c r="AA26" s="521"/>
      <c r="AB26" s="128" t="str">
        <f>IF(AC26=1,"",IF(AC26&lt;AD26,"※　令和8年3月31日以前の日付では申請できません。",""))</f>
        <v/>
      </c>
      <c r="AC26" s="915">
        <f>IFERROR(DATEVALUE(CONCATENATE(E26,G26,H26,I26,J26,K26,M26)),1)</f>
        <v>1</v>
      </c>
      <c r="AD26" s="916">
        <v>46113</v>
      </c>
      <c r="AE26" s="912"/>
    </row>
    <row r="27" spans="2:31" ht="36" customHeight="1" thickBot="1">
      <c r="B27" s="1530"/>
      <c r="C27" s="1531"/>
      <c r="D27" s="1532"/>
      <c r="E27" s="1598"/>
      <c r="F27" s="1599"/>
      <c r="G27" s="517" t="s">
        <v>469</v>
      </c>
      <c r="H27" s="517"/>
      <c r="I27" s="522"/>
      <c r="J27" s="522"/>
      <c r="K27" s="522"/>
      <c r="L27" s="522"/>
      <c r="M27" s="522"/>
      <c r="N27" s="522"/>
      <c r="O27" s="522"/>
      <c r="P27" s="522"/>
      <c r="Q27" s="522"/>
      <c r="R27" s="517"/>
      <c r="S27" s="517"/>
      <c r="T27" s="517"/>
      <c r="U27" s="517"/>
      <c r="V27" s="517"/>
      <c r="W27" s="517"/>
      <c r="X27" s="517"/>
      <c r="Y27" s="517"/>
      <c r="Z27" s="517"/>
      <c r="AA27" s="523"/>
      <c r="AB27" s="128" t="str">
        <f>IF(M27="","",IF(M27&lt;200000,"※　合計支給金額が２０万円未満です",""))</f>
        <v/>
      </c>
      <c r="AD27" s="914" t="b">
        <v>0</v>
      </c>
    </row>
    <row r="28" spans="2:31" ht="11.25" customHeight="1">
      <c r="B28" s="478"/>
      <c r="C28" s="478"/>
      <c r="D28" s="478"/>
      <c r="E28" s="1604"/>
      <c r="F28" s="1604"/>
      <c r="G28" s="1604"/>
      <c r="H28" s="1604"/>
      <c r="I28" s="1604"/>
      <c r="J28" s="1604"/>
      <c r="K28" s="1604"/>
      <c r="L28" s="1604"/>
      <c r="M28" s="1604"/>
      <c r="N28" s="1604"/>
      <c r="O28" s="1604"/>
      <c r="P28" s="1604"/>
      <c r="Q28" s="1604"/>
      <c r="R28" s="1604"/>
      <c r="S28" s="1604"/>
      <c r="T28" s="1604"/>
      <c r="U28" s="1604"/>
      <c r="V28" s="1604"/>
      <c r="W28" s="1604"/>
      <c r="X28" s="1604"/>
      <c r="Y28" s="1604"/>
      <c r="Z28" s="1604"/>
      <c r="AA28" s="1604"/>
    </row>
    <row r="29" spans="2:31" ht="22.5" customHeight="1" thickBot="1">
      <c r="B29" s="1604" t="s">
        <v>271</v>
      </c>
      <c r="C29" s="1604"/>
      <c r="D29" s="1604"/>
      <c r="E29" s="1604"/>
      <c r="F29" s="1604"/>
      <c r="G29" s="1604"/>
      <c r="H29" s="1604"/>
      <c r="I29" s="1604"/>
      <c r="J29" s="1604"/>
      <c r="K29" s="1604"/>
      <c r="L29" s="1604"/>
      <c r="M29" s="1604"/>
      <c r="N29" s="1604"/>
      <c r="O29" s="1604"/>
      <c r="P29" s="1604"/>
      <c r="Q29" s="1604"/>
      <c r="R29" s="1604"/>
      <c r="S29" s="1604"/>
      <c r="T29" s="1604"/>
      <c r="U29" s="1604"/>
      <c r="V29" s="1604"/>
      <c r="W29" s="1604"/>
      <c r="X29" s="1604"/>
      <c r="Y29" s="1604"/>
      <c r="Z29" s="1604"/>
      <c r="AA29" s="1604"/>
    </row>
    <row r="30" spans="2:31" ht="11.25" customHeight="1">
      <c r="B30" s="1549" t="s">
        <v>472</v>
      </c>
      <c r="C30" s="1550"/>
      <c r="D30" s="1551"/>
      <c r="E30" s="481"/>
      <c r="F30" s="147"/>
      <c r="G30" s="147"/>
      <c r="H30" s="147"/>
      <c r="I30" s="147"/>
      <c r="J30" s="147"/>
      <c r="K30" s="147"/>
      <c r="L30" s="147"/>
      <c r="M30" s="147"/>
      <c r="N30" s="147"/>
      <c r="O30" s="147"/>
      <c r="P30" s="147"/>
      <c r="Q30" s="147"/>
      <c r="R30" s="147"/>
      <c r="S30" s="147"/>
      <c r="T30" s="147"/>
      <c r="U30" s="147"/>
      <c r="V30" s="147"/>
      <c r="W30" s="147"/>
      <c r="X30" s="147"/>
      <c r="Y30" s="147"/>
      <c r="Z30" s="147"/>
      <c r="AA30" s="148"/>
    </row>
    <row r="31" spans="2:31" ht="35.25" customHeight="1">
      <c r="B31" s="1480"/>
      <c r="C31" s="1552"/>
      <c r="D31" s="1482"/>
      <c r="E31" s="1615"/>
      <c r="F31" s="1616"/>
      <c r="G31" s="531" t="s">
        <v>466</v>
      </c>
      <c r="H31" s="533"/>
      <c r="I31" s="533"/>
      <c r="J31" s="533"/>
      <c r="K31" s="533"/>
      <c r="L31" s="532"/>
      <c r="M31" s="532"/>
      <c r="N31" s="532"/>
      <c r="O31" s="532"/>
      <c r="P31" s="532"/>
      <c r="Q31" s="532"/>
      <c r="R31" s="532"/>
      <c r="S31" s="532"/>
      <c r="T31" s="532"/>
      <c r="U31" s="532"/>
      <c r="V31" s="532"/>
      <c r="W31" s="532"/>
      <c r="X31" s="532"/>
      <c r="Y31" s="532"/>
      <c r="Z31" s="532"/>
      <c r="AA31" s="134"/>
      <c r="AD31" s="914" t="b">
        <v>0</v>
      </c>
    </row>
    <row r="32" spans="2:31" ht="11.25" customHeight="1">
      <c r="B32" s="1553"/>
      <c r="C32" s="1554"/>
      <c r="D32" s="1555"/>
      <c r="H32" s="105"/>
      <c r="L32" s="478"/>
      <c r="M32" s="1617"/>
      <c r="N32" s="1617"/>
      <c r="O32" s="105"/>
      <c r="P32" s="478"/>
      <c r="Q32" s="478"/>
      <c r="R32" s="478"/>
      <c r="S32" s="478"/>
      <c r="T32" s="478"/>
      <c r="U32" s="478"/>
      <c r="V32" s="478"/>
      <c r="W32" s="478"/>
      <c r="X32" s="478"/>
      <c r="Y32" s="478"/>
      <c r="Z32" s="478"/>
      <c r="AA32" s="134"/>
    </row>
    <row r="33" spans="2:31" ht="16.5" customHeight="1">
      <c r="B33" s="1570" t="s">
        <v>272</v>
      </c>
      <c r="C33" s="1473"/>
      <c r="D33" s="1571"/>
      <c r="E33" s="149"/>
      <c r="F33" s="142"/>
      <c r="G33" s="142"/>
      <c r="H33" s="142"/>
      <c r="I33" s="142"/>
      <c r="J33" s="142"/>
      <c r="K33" s="142"/>
      <c r="L33" s="142"/>
      <c r="M33" s="142"/>
      <c r="N33" s="142"/>
      <c r="O33" s="142"/>
      <c r="P33" s="142"/>
      <c r="Q33" s="142"/>
      <c r="R33" s="142"/>
      <c r="S33" s="619"/>
      <c r="T33" s="606"/>
      <c r="U33" s="606"/>
      <c r="V33" s="606"/>
      <c r="W33" s="606"/>
      <c r="X33" s="606"/>
      <c r="Y33" s="606"/>
      <c r="Z33" s="142"/>
      <c r="AA33" s="144"/>
    </row>
    <row r="34" spans="2:31" ht="34.5" customHeight="1">
      <c r="B34" s="1572"/>
      <c r="C34" s="1487"/>
      <c r="D34" s="1573"/>
      <c r="E34" s="1618"/>
      <c r="F34" s="1619"/>
      <c r="G34" s="478" t="s">
        <v>273</v>
      </c>
      <c r="H34" s="478"/>
      <c r="I34" s="478"/>
      <c r="J34" s="478"/>
      <c r="K34" s="478"/>
      <c r="L34" s="478"/>
      <c r="M34" s="478"/>
      <c r="N34" s="478"/>
      <c r="O34" s="478"/>
      <c r="P34" s="478"/>
      <c r="Q34" s="478"/>
      <c r="R34" s="478"/>
      <c r="S34" s="478"/>
      <c r="T34" s="478"/>
      <c r="U34" s="478"/>
      <c r="V34" s="478"/>
      <c r="W34" s="478"/>
      <c r="X34" s="478"/>
      <c r="Y34" s="478"/>
      <c r="Z34" s="478"/>
      <c r="AA34" s="134"/>
      <c r="AD34" s="914" t="b">
        <v>0</v>
      </c>
    </row>
    <row r="35" spans="2:31" ht="12.75" customHeight="1">
      <c r="B35" s="1605"/>
      <c r="C35" s="1520"/>
      <c r="D35" s="1606"/>
      <c r="E35" s="150"/>
      <c r="F35" s="478"/>
      <c r="G35" s="478"/>
      <c r="H35" s="478"/>
      <c r="I35" s="478"/>
      <c r="J35" s="478"/>
      <c r="K35" s="478"/>
      <c r="L35" s="478"/>
      <c r="M35" s="478"/>
      <c r="N35" s="478"/>
      <c r="O35" s="478"/>
      <c r="P35" s="478"/>
      <c r="Q35" s="478"/>
      <c r="R35" s="478"/>
      <c r="S35" s="478"/>
      <c r="T35" s="478"/>
      <c r="U35" s="478"/>
      <c r="V35" s="478"/>
      <c r="W35" s="478"/>
      <c r="X35" s="478"/>
      <c r="Y35" s="478"/>
      <c r="Z35" s="478"/>
      <c r="AA35" s="134"/>
    </row>
    <row r="36" spans="2:31" ht="17.25" customHeight="1">
      <c r="B36" s="1570" t="s">
        <v>549</v>
      </c>
      <c r="C36" s="1473"/>
      <c r="D36" s="1473"/>
      <c r="E36" s="149"/>
      <c r="F36" s="142"/>
      <c r="G36" s="142"/>
      <c r="H36" s="142"/>
      <c r="I36" s="142"/>
      <c r="J36" s="142"/>
      <c r="K36" s="142"/>
      <c r="L36" s="142"/>
      <c r="M36" s="142"/>
      <c r="N36" s="142"/>
      <c r="O36" s="142"/>
      <c r="P36" s="142"/>
      <c r="Q36" s="142"/>
      <c r="R36" s="142"/>
      <c r="S36" s="142"/>
      <c r="T36" s="142"/>
      <c r="U36" s="142"/>
      <c r="V36" s="142"/>
      <c r="W36" s="142"/>
      <c r="X36" s="142"/>
      <c r="Y36" s="142"/>
      <c r="Z36" s="142"/>
      <c r="AA36" s="144"/>
    </row>
    <row r="37" spans="2:31" ht="34.5" customHeight="1">
      <c r="B37" s="1572"/>
      <c r="C37" s="1487"/>
      <c r="D37" s="1487"/>
      <c r="E37" s="1618"/>
      <c r="F37" s="1619"/>
      <c r="G37" s="478" t="s">
        <v>274</v>
      </c>
      <c r="H37" s="478"/>
      <c r="I37" s="478"/>
      <c r="J37" s="478"/>
      <c r="K37" s="478"/>
      <c r="L37" s="478"/>
      <c r="M37" s="478"/>
      <c r="N37" s="478"/>
      <c r="O37" s="478"/>
      <c r="P37" s="478"/>
      <c r="Q37" s="478"/>
      <c r="R37" s="478"/>
      <c r="S37" s="478"/>
      <c r="T37" s="478"/>
      <c r="U37" s="478"/>
      <c r="V37" s="478"/>
      <c r="W37" s="478"/>
      <c r="X37" s="478"/>
      <c r="Y37" s="478"/>
      <c r="Z37" s="478"/>
      <c r="AA37" s="134"/>
      <c r="AD37" s="914" t="b">
        <v>0</v>
      </c>
    </row>
    <row r="38" spans="2:31" ht="14.25" customHeight="1">
      <c r="B38" s="1572"/>
      <c r="C38" s="1487"/>
      <c r="D38" s="1487"/>
      <c r="E38" s="150"/>
      <c r="F38" s="478"/>
      <c r="G38" s="478"/>
      <c r="H38" s="478"/>
      <c r="I38" s="478"/>
      <c r="J38" s="478"/>
      <c r="K38" s="478"/>
      <c r="L38" s="478"/>
      <c r="M38" s="478"/>
      <c r="N38" s="478"/>
      <c r="O38" s="478"/>
      <c r="P38" s="478"/>
      <c r="Q38" s="478"/>
      <c r="R38" s="478"/>
      <c r="S38" s="478"/>
      <c r="T38" s="478"/>
      <c r="U38" s="478"/>
      <c r="V38" s="478"/>
      <c r="W38" s="478"/>
      <c r="X38" s="478"/>
      <c r="Y38" s="478"/>
      <c r="Z38" s="478"/>
      <c r="AA38" s="134"/>
    </row>
    <row r="39" spans="2:31" ht="12" customHeight="1">
      <c r="B39" s="1607" t="s">
        <v>396</v>
      </c>
      <c r="C39" s="1608"/>
      <c r="D39" s="1609"/>
      <c r="E39" s="489"/>
      <c r="F39" s="490"/>
      <c r="G39" s="490"/>
      <c r="H39" s="490"/>
      <c r="I39" s="490"/>
      <c r="J39" s="490"/>
      <c r="K39" s="490"/>
      <c r="L39" s="490"/>
      <c r="M39" s="490"/>
      <c r="N39" s="490"/>
      <c r="O39" s="490"/>
      <c r="P39" s="490"/>
      <c r="Q39" s="490"/>
      <c r="R39" s="142"/>
      <c r="S39" s="142"/>
      <c r="T39" s="142"/>
      <c r="U39" s="142"/>
      <c r="V39" s="142"/>
      <c r="W39" s="142"/>
      <c r="X39" s="142"/>
      <c r="Y39" s="142"/>
      <c r="Z39" s="142"/>
      <c r="AA39" s="144"/>
    </row>
    <row r="40" spans="2:31" ht="20.25" customHeight="1">
      <c r="B40" s="1480"/>
      <c r="C40" s="1481"/>
      <c r="D40" s="1482"/>
      <c r="E40" s="1613"/>
      <c r="F40" s="1614"/>
      <c r="G40" s="1614"/>
      <c r="H40" s="1614"/>
      <c r="I40" s="1614"/>
      <c r="J40" s="1614"/>
      <c r="K40" s="1614"/>
      <c r="L40" s="1614"/>
      <c r="M40" s="1614"/>
      <c r="N40" s="478" t="s">
        <v>166</v>
      </c>
      <c r="O40" s="478"/>
      <c r="P40" s="478"/>
      <c r="Q40" s="478"/>
      <c r="R40" s="478"/>
      <c r="S40" s="478"/>
      <c r="T40" s="478"/>
      <c r="U40" s="478"/>
      <c r="V40" s="478"/>
      <c r="W40" s="478"/>
      <c r="X40" s="478"/>
      <c r="Y40" s="478"/>
      <c r="Z40" s="478"/>
      <c r="AA40" s="134"/>
      <c r="AB40" s="508" t="str">
        <f>IF(E40="","",IF(E40&lt;200000,"※200,000円未満のため加算対象外です。",""))</f>
        <v/>
      </c>
    </row>
    <row r="41" spans="2:31" ht="9.75" customHeight="1" thickBot="1">
      <c r="B41" s="1610"/>
      <c r="C41" s="1611"/>
      <c r="D41" s="1612"/>
      <c r="E41" s="491"/>
      <c r="F41" s="492"/>
      <c r="G41" s="492"/>
      <c r="H41" s="492"/>
      <c r="I41" s="492"/>
      <c r="J41" s="492"/>
      <c r="K41" s="492"/>
      <c r="L41" s="492"/>
      <c r="M41" s="492"/>
      <c r="N41" s="492"/>
      <c r="O41" s="492"/>
      <c r="P41" s="492"/>
      <c r="Q41" s="492"/>
      <c r="R41" s="492"/>
      <c r="S41" s="492"/>
      <c r="T41" s="492"/>
      <c r="U41" s="492"/>
      <c r="V41" s="492"/>
      <c r="W41" s="492"/>
      <c r="X41" s="492"/>
      <c r="Y41" s="492"/>
      <c r="Z41" s="492"/>
      <c r="AA41" s="493"/>
    </row>
    <row r="42" spans="2:31" ht="11.25" customHeight="1"/>
    <row r="43" spans="2:31" s="478" customFormat="1" ht="18.75" customHeight="1" thickBot="1">
      <c r="B43" s="478" t="s">
        <v>448</v>
      </c>
      <c r="T43" s="476"/>
      <c r="AC43" s="913"/>
      <c r="AD43" s="914"/>
      <c r="AE43" s="914"/>
    </row>
    <row r="44" spans="2:31" s="478" customFormat="1" ht="36" customHeight="1" thickBot="1">
      <c r="B44" s="1511" t="s">
        <v>449</v>
      </c>
      <c r="C44" s="1512"/>
      <c r="D44" s="1512"/>
      <c r="E44" s="1602"/>
      <c r="F44" s="1603"/>
      <c r="G44" s="483" t="s">
        <v>392</v>
      </c>
      <c r="H44" s="483"/>
      <c r="I44" s="483"/>
      <c r="J44" s="483"/>
      <c r="K44" s="483"/>
      <c r="L44" s="483"/>
      <c r="M44" s="483"/>
      <c r="N44" s="483"/>
      <c r="O44" s="483"/>
      <c r="P44" s="483"/>
      <c r="Q44" s="483"/>
      <c r="R44" s="483"/>
      <c r="S44" s="483"/>
      <c r="T44" s="494"/>
      <c r="U44" s="483"/>
      <c r="V44" s="483"/>
      <c r="W44" s="483"/>
      <c r="X44" s="483"/>
      <c r="Y44" s="483"/>
      <c r="Z44" s="483"/>
      <c r="AA44" s="495"/>
      <c r="AC44" s="913"/>
      <c r="AD44" s="914" t="b">
        <v>0</v>
      </c>
      <c r="AE44" s="914"/>
    </row>
  </sheetData>
  <sheetProtection algorithmName="SHA-512" hashValue="qyJQRNORTnlwnuC/vp1yXge8pfXPyRMbmshzuBhrijjk/SfudmF+oNBHvb6hIS2xDN0BpQi9nHE7MJZjkiVD2A==" saltValue="g5yPm9e7YQb3mK79dSAj5Q==" spinCount="100000" sheet="1" formatCells="0" formatColumns="0" formatRows="0" selectLockedCells="1"/>
  <mergeCells count="64">
    <mergeCell ref="Z9:AA9"/>
    <mergeCell ref="Z10:AA10"/>
    <mergeCell ref="Z11:AA11"/>
    <mergeCell ref="Z12:AA12"/>
    <mergeCell ref="B44:D44"/>
    <mergeCell ref="E44:F44"/>
    <mergeCell ref="E28:AA28"/>
    <mergeCell ref="B29:AA29"/>
    <mergeCell ref="B33:D35"/>
    <mergeCell ref="B36:D38"/>
    <mergeCell ref="B39:D41"/>
    <mergeCell ref="E40:M40"/>
    <mergeCell ref="E31:F31"/>
    <mergeCell ref="M32:N32"/>
    <mergeCell ref="E34:F34"/>
    <mergeCell ref="E37:F37"/>
    <mergeCell ref="B26:D27"/>
    <mergeCell ref="K26:L26"/>
    <mergeCell ref="B19:D20"/>
    <mergeCell ref="E19:AA19"/>
    <mergeCell ref="E20:F20"/>
    <mergeCell ref="B21:D21"/>
    <mergeCell ref="N21:Q21"/>
    <mergeCell ref="E24:AA24"/>
    <mergeCell ref="B25:D25"/>
    <mergeCell ref="E25:AA25"/>
    <mergeCell ref="E27:F27"/>
    <mergeCell ref="B30:D32"/>
    <mergeCell ref="U12:V12"/>
    <mergeCell ref="AB2:AB3"/>
    <mergeCell ref="D4:AA4"/>
    <mergeCell ref="B7:D7"/>
    <mergeCell ref="E7:AA7"/>
    <mergeCell ref="B8:D8"/>
    <mergeCell ref="E8:AA8"/>
    <mergeCell ref="B9:D16"/>
    <mergeCell ref="K9:L9"/>
    <mergeCell ref="U9:V9"/>
    <mergeCell ref="K10:L10"/>
    <mergeCell ref="U10:V10"/>
    <mergeCell ref="K11:L11"/>
    <mergeCell ref="U11:V11"/>
    <mergeCell ref="K12:L12"/>
    <mergeCell ref="I15:J15"/>
    <mergeCell ref="E13:H16"/>
    <mergeCell ref="I13:J13"/>
    <mergeCell ref="I14:J14"/>
    <mergeCell ref="I16:J16"/>
    <mergeCell ref="P13:Q13"/>
    <mergeCell ref="P14:Q14"/>
    <mergeCell ref="P16:Q16"/>
    <mergeCell ref="M13:N13"/>
    <mergeCell ref="M14:N14"/>
    <mergeCell ref="M16:N16"/>
    <mergeCell ref="M15:N15"/>
    <mergeCell ref="P15:Q15"/>
    <mergeCell ref="W13:X13"/>
    <mergeCell ref="W14:X14"/>
    <mergeCell ref="W16:X16"/>
    <mergeCell ref="S13:T13"/>
    <mergeCell ref="S14:T14"/>
    <mergeCell ref="S16:T16"/>
    <mergeCell ref="S15:T15"/>
    <mergeCell ref="W15:X15"/>
  </mergeCells>
  <phoneticPr fontId="12"/>
  <conditionalFormatting sqref="E31">
    <cfRule type="expression" dxfId="95" priority="15">
      <formula>$AD$31=FALSE</formula>
    </cfRule>
  </conditionalFormatting>
  <conditionalFormatting sqref="E34">
    <cfRule type="expression" dxfId="94" priority="16">
      <formula>$AD$34=FALSE</formula>
    </cfRule>
  </conditionalFormatting>
  <conditionalFormatting sqref="E37">
    <cfRule type="expression" dxfId="93" priority="17">
      <formula>$AD$37=FALSE</formula>
    </cfRule>
  </conditionalFormatting>
  <conditionalFormatting sqref="E20:F20">
    <cfRule type="expression" dxfId="92" priority="2">
      <formula>$AD$20=FALSE</formula>
    </cfRule>
  </conditionalFormatting>
  <conditionalFormatting sqref="E27:F27">
    <cfRule type="expression" dxfId="91" priority="14">
      <formula>$AD$27=FALSE</formula>
    </cfRule>
  </conditionalFormatting>
  <conditionalFormatting sqref="E44:F44">
    <cfRule type="expression" dxfId="90" priority="20">
      <formula>$AD$44=FALSE</formula>
    </cfRule>
  </conditionalFormatting>
  <conditionalFormatting sqref="E40:M40">
    <cfRule type="containsBlanks" dxfId="89" priority="18">
      <formula>LEN(TRIM(E40))=0</formula>
    </cfRule>
    <cfRule type="expression" dxfId="88" priority="19">
      <formula>$E$40&lt;200000</formula>
    </cfRule>
  </conditionalFormatting>
  <conditionalFormatting sqref="E19:AA19">
    <cfRule type="expression" dxfId="87" priority="1">
      <formula>$E$19=""</formula>
    </cfRule>
  </conditionalFormatting>
  <conditionalFormatting sqref="E24:AA24">
    <cfRule type="containsBlanks" dxfId="86" priority="8">
      <formula>LEN(TRIM(E24))=0</formula>
    </cfRule>
  </conditionalFormatting>
  <conditionalFormatting sqref="E25:AA25">
    <cfRule type="expression" dxfId="85" priority="10">
      <formula>$E$25=""</formula>
    </cfRule>
  </conditionalFormatting>
  <conditionalFormatting sqref="G26">
    <cfRule type="containsBlanks" dxfId="84" priority="11">
      <formula>LEN(TRIM(G26))=0</formula>
    </cfRule>
  </conditionalFormatting>
  <conditionalFormatting sqref="I26">
    <cfRule type="containsBlanks" dxfId="83" priority="12">
      <formula>LEN(TRIM(I26))=0</formula>
    </cfRule>
  </conditionalFormatting>
  <conditionalFormatting sqref="K26:L26">
    <cfRule type="containsBlanks" dxfId="82" priority="13">
      <formula>LEN(TRIM(K26))=0</formula>
    </cfRule>
  </conditionalFormatting>
  <conditionalFormatting sqref="N21:Q21">
    <cfRule type="expression" dxfId="81" priority="5">
      <formula>$N$21=""</formula>
    </cfRule>
  </conditionalFormatting>
  <pageMargins left="0.70866141732283472" right="0.70866141732283472" top="0.43307086614173229" bottom="0.74803149606299213" header="0.31496062992125984" footer="0.31496062992125984"/>
  <pageSetup paperSize="9" scale="75" orientation="portrait" blackAndWhite="1" r:id="rId1"/>
  <headerFooter>
    <oddFooter>&amp;C加算②</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0593" r:id="rId4" name="Check Box 1">
              <controlPr defaultSize="0" autoFill="0" autoLine="0" autoPict="0">
                <anchor moveWithCells="1">
                  <from>
                    <xdr:col>4</xdr:col>
                    <xdr:colOff>38100</xdr:colOff>
                    <xdr:row>30</xdr:row>
                    <xdr:rowOff>104775</xdr:rowOff>
                  </from>
                  <to>
                    <xdr:col>5</xdr:col>
                    <xdr:colOff>38100</xdr:colOff>
                    <xdr:row>30</xdr:row>
                    <xdr:rowOff>266700</xdr:rowOff>
                  </to>
                </anchor>
              </controlPr>
            </control>
          </mc:Choice>
        </mc:AlternateContent>
        <mc:AlternateContent xmlns:mc="http://schemas.openxmlformats.org/markup-compatibility/2006">
          <mc:Choice Requires="x14">
            <control shapeId="110595" r:id="rId5" name="Check Box 3">
              <controlPr defaultSize="0" autoFill="0" autoLine="0" autoPict="0">
                <anchor moveWithCells="1">
                  <from>
                    <xdr:col>4</xdr:col>
                    <xdr:colOff>47625</xdr:colOff>
                    <xdr:row>33</xdr:row>
                    <xdr:rowOff>142875</xdr:rowOff>
                  </from>
                  <to>
                    <xdr:col>5</xdr:col>
                    <xdr:colOff>66675</xdr:colOff>
                    <xdr:row>33</xdr:row>
                    <xdr:rowOff>276225</xdr:rowOff>
                  </to>
                </anchor>
              </controlPr>
            </control>
          </mc:Choice>
        </mc:AlternateContent>
        <mc:AlternateContent xmlns:mc="http://schemas.openxmlformats.org/markup-compatibility/2006">
          <mc:Choice Requires="x14">
            <control shapeId="110596" r:id="rId6" name="Check Box 4">
              <controlPr defaultSize="0" autoFill="0" autoLine="0" autoPict="0">
                <anchor moveWithCells="1">
                  <from>
                    <xdr:col>4</xdr:col>
                    <xdr:colOff>38100</xdr:colOff>
                    <xdr:row>36</xdr:row>
                    <xdr:rowOff>152400</xdr:rowOff>
                  </from>
                  <to>
                    <xdr:col>5</xdr:col>
                    <xdr:colOff>76200</xdr:colOff>
                    <xdr:row>36</xdr:row>
                    <xdr:rowOff>333375</xdr:rowOff>
                  </to>
                </anchor>
              </controlPr>
            </control>
          </mc:Choice>
        </mc:AlternateContent>
        <mc:AlternateContent xmlns:mc="http://schemas.openxmlformats.org/markup-compatibility/2006">
          <mc:Choice Requires="x14">
            <control shapeId="110597" r:id="rId7" name="Check Box 5">
              <controlPr defaultSize="0" autoFill="0" autoLine="0" autoPict="0">
                <anchor moveWithCells="1">
                  <from>
                    <xdr:col>4</xdr:col>
                    <xdr:colOff>104775</xdr:colOff>
                    <xdr:row>19</xdr:row>
                    <xdr:rowOff>28575</xdr:rowOff>
                  </from>
                  <to>
                    <xdr:col>5</xdr:col>
                    <xdr:colOff>152400</xdr:colOff>
                    <xdr:row>19</xdr:row>
                    <xdr:rowOff>276225</xdr:rowOff>
                  </to>
                </anchor>
              </controlPr>
            </control>
          </mc:Choice>
        </mc:AlternateContent>
        <mc:AlternateContent xmlns:mc="http://schemas.openxmlformats.org/markup-compatibility/2006">
          <mc:Choice Requires="x14">
            <control shapeId="110599" r:id="rId8" name="Check Box 7">
              <controlPr defaultSize="0" autoFill="0" autoLine="0" autoPict="0">
                <anchor moveWithCells="1">
                  <from>
                    <xdr:col>4</xdr:col>
                    <xdr:colOff>104775</xdr:colOff>
                    <xdr:row>26</xdr:row>
                    <xdr:rowOff>104775</xdr:rowOff>
                  </from>
                  <to>
                    <xdr:col>5</xdr:col>
                    <xdr:colOff>123825</xdr:colOff>
                    <xdr:row>26</xdr:row>
                    <xdr:rowOff>342900</xdr:rowOff>
                  </to>
                </anchor>
              </controlPr>
            </control>
          </mc:Choice>
        </mc:AlternateContent>
        <mc:AlternateContent xmlns:mc="http://schemas.openxmlformats.org/markup-compatibility/2006">
          <mc:Choice Requires="x14">
            <control shapeId="110600" r:id="rId9" name="Check Box 8">
              <controlPr defaultSize="0" autoFill="0" autoLine="0" autoPict="0">
                <anchor moveWithCells="1">
                  <from>
                    <xdr:col>4</xdr:col>
                    <xdr:colOff>104775</xdr:colOff>
                    <xdr:row>43</xdr:row>
                    <xdr:rowOff>114300</xdr:rowOff>
                  </from>
                  <to>
                    <xdr:col>5</xdr:col>
                    <xdr:colOff>104775</xdr:colOff>
                    <xdr:row>43</xdr:row>
                    <xdr:rowOff>352425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FAD28C6A-B344-415D-9E42-76052035C764}">
          <x14:formula1>
            <xm:f>入力規則!$F$7:$F$8</xm:f>
          </x14:formula1>
          <xm:sqref>G26</xm:sqref>
        </x14:dataValidation>
        <x14:dataValidation type="list" allowBlank="1" showInputMessage="1" showErrorMessage="1" xr:uid="{2AAB55DE-0C75-4B07-A3B4-0DECC4513CEB}">
          <x14:formula1>
            <xm:f>入力規則!$G$2:$G$13</xm:f>
          </x14:formula1>
          <xm:sqref>I26</xm:sqref>
        </x14:dataValidation>
        <x14:dataValidation type="list" allowBlank="1" showInputMessage="1" showErrorMessage="1" xr:uid="{7E1C3884-497C-4ECB-9619-4CBD455D7033}">
          <x14:formula1>
            <xm:f>入力規則!$H$2:$H$32</xm:f>
          </x14:formula1>
          <xm:sqref>K26:L26</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D1E04-D59C-4D26-BEC7-19D461C1A89F}">
  <sheetPr>
    <tabColor rgb="FFFFC000"/>
  </sheetPr>
  <dimension ref="A1:BA154"/>
  <sheetViews>
    <sheetView showGridLines="0" view="pageBreakPreview" zoomScale="140" zoomScaleNormal="130" zoomScaleSheetLayoutView="140" workbookViewId="0">
      <selection activeCell="Y4" sqref="Y4:AI4"/>
    </sheetView>
  </sheetViews>
  <sheetFormatPr defaultColWidth="1.875" defaultRowHeight="17.100000000000001" customHeight="1"/>
  <cols>
    <col min="1" max="1" width="2.375" style="762" bestFit="1" customWidth="1"/>
    <col min="2" max="3" width="1.875" style="762" customWidth="1"/>
    <col min="4" max="8" width="1.375" style="762" customWidth="1"/>
    <col min="9" max="9" width="2.5" style="762" customWidth="1"/>
    <col min="10" max="10" width="2.875" style="762" customWidth="1"/>
    <col min="11" max="11" width="2" style="762" customWidth="1"/>
    <col min="12" max="12" width="2.5" style="762" customWidth="1"/>
    <col min="13" max="13" width="1.875" style="762" customWidth="1"/>
    <col min="14" max="18" width="2.5" style="762" customWidth="1"/>
    <col min="19" max="19" width="3.375" style="762" customWidth="1"/>
    <col min="20" max="22" width="2.5" style="762" customWidth="1"/>
    <col min="23" max="23" width="2.875" style="762" customWidth="1"/>
    <col min="24" max="26" width="2.5" style="762" customWidth="1"/>
    <col min="27" max="27" width="4.875" style="762" customWidth="1"/>
    <col min="28" max="35" width="2.5" style="762" customWidth="1"/>
    <col min="36" max="36" width="13.625" style="762" customWidth="1"/>
    <col min="37" max="38" width="4.875" style="496" hidden="1" customWidth="1"/>
    <col min="39" max="39" width="1.875" style="765"/>
    <col min="40" max="16384" width="1.875" style="762"/>
  </cols>
  <sheetData>
    <row r="1" spans="1:53" ht="17.100000000000001" customHeight="1">
      <c r="AI1" s="763" t="str">
        <f>申１!Y1</f>
        <v>令和８年度介護</v>
      </c>
      <c r="AJ1" s="764"/>
    </row>
    <row r="2" spans="1:53" s="766" customFormat="1" ht="17.100000000000001" customHeight="1" thickBot="1">
      <c r="A2" s="1629" t="s">
        <v>594</v>
      </c>
      <c r="B2" s="1629"/>
      <c r="C2" s="1629"/>
      <c r="D2" s="1629"/>
      <c r="E2" s="1629"/>
      <c r="F2" s="1629"/>
      <c r="G2" s="1629"/>
      <c r="H2" s="1629"/>
      <c r="I2" s="1629"/>
      <c r="J2" s="1629"/>
      <c r="K2" s="1629"/>
      <c r="L2" s="1629"/>
      <c r="M2" s="1629"/>
      <c r="N2" s="1629"/>
      <c r="O2" s="1629"/>
      <c r="V2" s="1630" t="s">
        <v>6</v>
      </c>
      <c r="W2" s="1631"/>
      <c r="X2" s="1631"/>
      <c r="Y2" s="1631"/>
      <c r="Z2" s="1632" t="str">
        <f>IF(申１!Q11="","",申１!Q11)</f>
        <v/>
      </c>
      <c r="AA2" s="1632"/>
      <c r="AB2" s="1632"/>
      <c r="AC2" s="1632"/>
      <c r="AD2" s="1632"/>
      <c r="AE2" s="1632"/>
      <c r="AF2" s="1632"/>
      <c r="AG2" s="1632"/>
      <c r="AH2" s="1632"/>
      <c r="AI2" s="1632"/>
      <c r="AK2" s="496"/>
      <c r="AL2" s="496"/>
      <c r="AM2" s="767"/>
    </row>
    <row r="3" spans="1:53" s="766" customFormat="1" ht="21" customHeight="1" thickBot="1">
      <c r="A3" s="1633" t="s">
        <v>452</v>
      </c>
      <c r="B3" s="1633"/>
      <c r="C3" s="1633"/>
      <c r="D3" s="1633"/>
      <c r="E3" s="1633"/>
      <c r="F3" s="1633"/>
      <c r="G3" s="1633"/>
      <c r="H3" s="1633"/>
      <c r="I3" s="1633"/>
      <c r="J3" s="1633"/>
      <c r="K3" s="1633"/>
      <c r="L3" s="1633"/>
      <c r="M3" s="1633"/>
      <c r="N3" s="1633"/>
      <c r="O3" s="1633"/>
      <c r="P3" s="1633"/>
      <c r="Q3" s="1633"/>
      <c r="R3" s="1633"/>
      <c r="S3" s="1633"/>
      <c r="T3" s="1633"/>
      <c r="U3" s="1633"/>
      <c r="V3" s="1633"/>
      <c r="W3" s="1633"/>
      <c r="X3" s="1633"/>
      <c r="Y3" s="1633"/>
      <c r="Z3" s="1633"/>
      <c r="AA3" s="1633"/>
      <c r="AB3" s="1633"/>
      <c r="AC3" s="1633"/>
      <c r="AD3" s="1633"/>
      <c r="AE3" s="1633"/>
      <c r="AF3" s="1633"/>
      <c r="AG3" s="1633"/>
      <c r="AH3" s="1633"/>
      <c r="AI3" s="1633"/>
      <c r="AK3" s="496"/>
      <c r="AL3" s="496"/>
      <c r="AM3" s="767"/>
    </row>
    <row r="4" spans="1:53" s="766" customFormat="1" ht="25.5" customHeight="1">
      <c r="A4" s="1634" t="s">
        <v>470</v>
      </c>
      <c r="B4" s="1635"/>
      <c r="C4" s="1635"/>
      <c r="D4" s="1635"/>
      <c r="E4" s="1635"/>
      <c r="F4" s="1635"/>
      <c r="G4" s="1635"/>
      <c r="H4" s="1636"/>
      <c r="I4" s="1637" t="str">
        <f>IF(申２!J6="","",申２!J6)</f>
        <v/>
      </c>
      <c r="J4" s="1637"/>
      <c r="K4" s="1637"/>
      <c r="L4" s="1637"/>
      <c r="M4" s="1637"/>
      <c r="N4" s="1637"/>
      <c r="O4" s="1637"/>
      <c r="P4" s="1637"/>
      <c r="Q4" s="1637"/>
      <c r="R4" s="1637"/>
      <c r="S4" s="1637"/>
      <c r="T4" s="1638" t="s">
        <v>398</v>
      </c>
      <c r="U4" s="1638"/>
      <c r="V4" s="1638"/>
      <c r="W4" s="1638"/>
      <c r="X4" s="1638"/>
      <c r="Y4" s="1639"/>
      <c r="Z4" s="1639"/>
      <c r="AA4" s="1639"/>
      <c r="AB4" s="1639"/>
      <c r="AC4" s="1639"/>
      <c r="AD4" s="1639"/>
      <c r="AE4" s="1639"/>
      <c r="AF4" s="1639"/>
      <c r="AG4" s="1639"/>
      <c r="AH4" s="1639"/>
      <c r="AI4" s="1640"/>
      <c r="AK4" s="496"/>
      <c r="AL4" s="496"/>
      <c r="AM4" s="767"/>
    </row>
    <row r="5" spans="1:53" s="766" customFormat="1" ht="13.5" customHeight="1">
      <c r="A5" s="1641" t="s">
        <v>371</v>
      </c>
      <c r="B5" s="1642"/>
      <c r="C5" s="1642"/>
      <c r="D5" s="1642"/>
      <c r="E5" s="1642"/>
      <c r="F5" s="1642"/>
      <c r="G5" s="1642"/>
      <c r="H5" s="1643"/>
      <c r="I5" s="1650" t="s">
        <v>1</v>
      </c>
      <c r="J5" s="1651"/>
      <c r="K5" s="526"/>
      <c r="L5" s="768" t="s">
        <v>2</v>
      </c>
      <c r="M5" s="1652"/>
      <c r="N5" s="1652"/>
      <c r="O5" s="769" t="s">
        <v>3</v>
      </c>
      <c r="P5" s="526"/>
      <c r="Q5" s="769" t="s">
        <v>4</v>
      </c>
      <c r="R5" s="770"/>
      <c r="S5" s="771"/>
      <c r="T5" s="1653" t="s">
        <v>399</v>
      </c>
      <c r="U5" s="1654"/>
      <c r="V5" s="1654"/>
      <c r="W5" s="1654"/>
      <c r="X5" s="1655"/>
      <c r="Y5" s="1662" t="s">
        <v>1</v>
      </c>
      <c r="Z5" s="1663"/>
      <c r="AA5" s="1668"/>
      <c r="AB5" s="1620" t="s">
        <v>2</v>
      </c>
      <c r="AC5" s="1668"/>
      <c r="AD5" s="1668"/>
      <c r="AE5" s="1620" t="s">
        <v>3</v>
      </c>
      <c r="AF5" s="1668"/>
      <c r="AG5" s="1668"/>
      <c r="AH5" s="1620" t="s">
        <v>4</v>
      </c>
      <c r="AI5" s="1621"/>
      <c r="AK5" s="496"/>
      <c r="AL5" s="496"/>
      <c r="AM5" s="767"/>
    </row>
    <row r="6" spans="1:53" s="766" customFormat="1" ht="3" customHeight="1">
      <c r="A6" s="1644"/>
      <c r="B6" s="1645"/>
      <c r="C6" s="1645"/>
      <c r="D6" s="1645"/>
      <c r="E6" s="1645"/>
      <c r="F6" s="1645"/>
      <c r="G6" s="1645"/>
      <c r="H6" s="1646"/>
      <c r="I6" s="772"/>
      <c r="J6" s="773"/>
      <c r="K6" s="774"/>
      <c r="L6" s="775"/>
      <c r="M6" s="775"/>
      <c r="N6" s="775"/>
      <c r="O6" s="774"/>
      <c r="P6" s="774"/>
      <c r="Q6" s="774"/>
      <c r="R6" s="774"/>
      <c r="S6" s="774"/>
      <c r="T6" s="1656"/>
      <c r="U6" s="1657"/>
      <c r="V6" s="1657"/>
      <c r="W6" s="1657"/>
      <c r="X6" s="1658"/>
      <c r="Y6" s="1664"/>
      <c r="Z6" s="1665"/>
      <c r="AA6" s="1669"/>
      <c r="AB6" s="1622"/>
      <c r="AC6" s="1669"/>
      <c r="AD6" s="1669"/>
      <c r="AE6" s="1622"/>
      <c r="AF6" s="1669"/>
      <c r="AG6" s="1669"/>
      <c r="AH6" s="1622"/>
      <c r="AI6" s="1623"/>
      <c r="AK6" s="496"/>
      <c r="AL6" s="496"/>
      <c r="AM6" s="767"/>
    </row>
    <row r="7" spans="1:53" s="766" customFormat="1" ht="12.75" customHeight="1" thickBot="1">
      <c r="A7" s="1647"/>
      <c r="B7" s="1648"/>
      <c r="C7" s="1648"/>
      <c r="D7" s="1648"/>
      <c r="E7" s="1648"/>
      <c r="F7" s="1648"/>
      <c r="G7" s="1648"/>
      <c r="H7" s="1649"/>
      <c r="I7" s="1626"/>
      <c r="J7" s="1627"/>
      <c r="K7" s="528" t="s">
        <v>152</v>
      </c>
      <c r="L7" s="1628" t="s">
        <v>1</v>
      </c>
      <c r="M7" s="1628"/>
      <c r="N7" s="529"/>
      <c r="O7" s="530" t="s">
        <v>2</v>
      </c>
      <c r="P7" s="529"/>
      <c r="Q7" s="530" t="s">
        <v>3</v>
      </c>
      <c r="R7" s="529"/>
      <c r="S7" s="530" t="s">
        <v>4</v>
      </c>
      <c r="T7" s="1659"/>
      <c r="U7" s="1660"/>
      <c r="V7" s="1660"/>
      <c r="W7" s="1660"/>
      <c r="X7" s="1661"/>
      <c r="Y7" s="1666"/>
      <c r="Z7" s="1667"/>
      <c r="AA7" s="1670"/>
      <c r="AB7" s="1624"/>
      <c r="AC7" s="1670"/>
      <c r="AD7" s="1670"/>
      <c r="AE7" s="1624"/>
      <c r="AF7" s="1670"/>
      <c r="AG7" s="1670"/>
      <c r="AH7" s="1624"/>
      <c r="AI7" s="1625"/>
      <c r="AK7" s="496"/>
      <c r="AL7" s="496"/>
      <c r="AM7" s="767"/>
    </row>
    <row r="8" spans="1:53" s="766" customFormat="1" ht="9.75" customHeight="1">
      <c r="I8" s="811" t="s">
        <v>471</v>
      </c>
      <c r="AK8" s="496"/>
      <c r="AL8" s="496"/>
      <c r="AM8" s="767"/>
    </row>
    <row r="9" spans="1:53" s="766" customFormat="1" ht="17.100000000000001" customHeight="1" thickBot="1">
      <c r="A9" s="776">
        <v>1</v>
      </c>
      <c r="B9" s="1671" t="s">
        <v>400</v>
      </c>
      <c r="C9" s="1671"/>
      <c r="D9" s="1671"/>
      <c r="E9" s="1671"/>
      <c r="F9" s="1671"/>
      <c r="G9" s="1671"/>
      <c r="H9" s="1671"/>
      <c r="I9" s="1671"/>
      <c r="J9" s="1671"/>
      <c r="K9" s="1671"/>
      <c r="L9" s="1671"/>
      <c r="M9" s="1671"/>
      <c r="N9" s="1671"/>
      <c r="O9" s="1671"/>
      <c r="P9" s="1671"/>
      <c r="Q9" s="1671"/>
      <c r="R9" s="1671"/>
      <c r="S9" s="1671"/>
      <c r="T9" s="1671"/>
      <c r="U9" s="1671"/>
      <c r="V9" s="1671"/>
      <c r="W9" s="1671"/>
      <c r="X9" s="1671"/>
      <c r="Y9" s="1671"/>
      <c r="Z9" s="1671"/>
      <c r="AA9" s="1671"/>
      <c r="AB9" s="1671"/>
      <c r="AC9" s="1671"/>
      <c r="AD9" s="1671"/>
      <c r="AE9" s="1671"/>
      <c r="AF9" s="1671"/>
      <c r="AG9" s="1671"/>
      <c r="AH9" s="1671"/>
      <c r="AI9" s="1671"/>
      <c r="AK9" s="496"/>
      <c r="AL9" s="496"/>
      <c r="AM9" s="767"/>
    </row>
    <row r="10" spans="1:53" s="766" customFormat="1" ht="12" customHeight="1">
      <c r="A10" s="1672" t="s">
        <v>401</v>
      </c>
      <c r="B10" s="1673"/>
      <c r="C10" s="1678">
        <v>1</v>
      </c>
      <c r="D10" s="1680" t="s">
        <v>402</v>
      </c>
      <c r="E10" s="1681"/>
      <c r="F10" s="1681"/>
      <c r="G10" s="1681"/>
      <c r="H10" s="1682"/>
      <c r="I10" s="777" t="s">
        <v>370</v>
      </c>
      <c r="J10" s="1686"/>
      <c r="K10" s="1686"/>
      <c r="L10" s="1686"/>
      <c r="M10" s="1686"/>
      <c r="N10" s="1686"/>
      <c r="O10" s="1686"/>
      <c r="P10" s="1686"/>
      <c r="Q10" s="1686"/>
      <c r="R10" s="1686"/>
      <c r="S10" s="778" t="s">
        <v>403</v>
      </c>
      <c r="T10" s="1687" t="s">
        <v>398</v>
      </c>
      <c r="U10" s="1688"/>
      <c r="V10" s="1688"/>
      <c r="W10" s="1688"/>
      <c r="X10" s="1689"/>
      <c r="Y10" s="1691"/>
      <c r="Z10" s="1692"/>
      <c r="AA10" s="1692"/>
      <c r="AB10" s="1692"/>
      <c r="AC10" s="1692"/>
      <c r="AD10" s="1692"/>
      <c r="AE10" s="1692"/>
      <c r="AF10" s="1692"/>
      <c r="AG10" s="1692"/>
      <c r="AH10" s="1692"/>
      <c r="AI10" s="1693"/>
      <c r="AK10" s="496"/>
      <c r="AL10" s="496"/>
      <c r="AM10" s="767"/>
    </row>
    <row r="11" spans="1:53" s="766" customFormat="1" ht="9" customHeight="1">
      <c r="A11" s="1674"/>
      <c r="B11" s="1675"/>
      <c r="C11" s="1679"/>
      <c r="D11" s="1683"/>
      <c r="E11" s="1684"/>
      <c r="F11" s="1684"/>
      <c r="G11" s="1684"/>
      <c r="H11" s="1685"/>
      <c r="I11" s="1697"/>
      <c r="J11" s="1698"/>
      <c r="K11" s="1698"/>
      <c r="L11" s="1698"/>
      <c r="M11" s="1698"/>
      <c r="N11" s="1698"/>
      <c r="O11" s="1698"/>
      <c r="P11" s="1698"/>
      <c r="Q11" s="1698"/>
      <c r="R11" s="1698"/>
      <c r="S11" s="1699"/>
      <c r="T11" s="1622"/>
      <c r="U11" s="1622"/>
      <c r="V11" s="1622"/>
      <c r="W11" s="1622"/>
      <c r="X11" s="1690"/>
      <c r="Y11" s="1694"/>
      <c r="Z11" s="1695"/>
      <c r="AA11" s="1695"/>
      <c r="AB11" s="1695"/>
      <c r="AC11" s="1695"/>
      <c r="AD11" s="1695"/>
      <c r="AE11" s="1695"/>
      <c r="AF11" s="1695"/>
      <c r="AG11" s="1695"/>
      <c r="AH11" s="1695"/>
      <c r="AI11" s="1696"/>
      <c r="AK11" s="496"/>
      <c r="AL11" s="496"/>
      <c r="AM11" s="767"/>
    </row>
    <row r="12" spans="1:53" s="766" customFormat="1" ht="20.100000000000001" customHeight="1">
      <c r="A12" s="1674"/>
      <c r="B12" s="1675"/>
      <c r="C12" s="1679"/>
      <c r="D12" s="1683"/>
      <c r="E12" s="1684"/>
      <c r="F12" s="1684"/>
      <c r="G12" s="1684"/>
      <c r="H12" s="1685"/>
      <c r="I12" s="1697"/>
      <c r="J12" s="1698"/>
      <c r="K12" s="1698"/>
      <c r="L12" s="1698"/>
      <c r="M12" s="1698"/>
      <c r="N12" s="1698"/>
      <c r="O12" s="1698"/>
      <c r="P12" s="1698"/>
      <c r="Q12" s="1698"/>
      <c r="R12" s="1698"/>
      <c r="S12" s="1699"/>
      <c r="T12" s="1620" t="s">
        <v>399</v>
      </c>
      <c r="U12" s="1620"/>
      <c r="V12" s="1620"/>
      <c r="W12" s="1620"/>
      <c r="X12" s="1700"/>
      <c r="Y12" s="1701" t="s">
        <v>1</v>
      </c>
      <c r="Z12" s="1702"/>
      <c r="AA12" s="754"/>
      <c r="AB12" s="779" t="s">
        <v>2</v>
      </c>
      <c r="AC12" s="1703"/>
      <c r="AD12" s="1703"/>
      <c r="AE12" s="779" t="s">
        <v>3</v>
      </c>
      <c r="AF12" s="1703"/>
      <c r="AG12" s="1703"/>
      <c r="AH12" s="779" t="s">
        <v>4</v>
      </c>
      <c r="AI12" s="780"/>
      <c r="AK12" s="496"/>
      <c r="AL12" s="496"/>
      <c r="AM12" s="767"/>
    </row>
    <row r="13" spans="1:53" s="766" customFormat="1" ht="12" customHeight="1">
      <c r="A13" s="1674"/>
      <c r="B13" s="1675"/>
      <c r="C13" s="1704">
        <v>2</v>
      </c>
      <c r="D13" s="1705" t="s">
        <v>402</v>
      </c>
      <c r="E13" s="1706"/>
      <c r="F13" s="1706"/>
      <c r="G13" s="1706"/>
      <c r="H13" s="1707"/>
      <c r="I13" s="781" t="s">
        <v>370</v>
      </c>
      <c r="J13" s="1709"/>
      <c r="K13" s="1709"/>
      <c r="L13" s="1709"/>
      <c r="M13" s="1709"/>
      <c r="N13" s="1709"/>
      <c r="O13" s="1709"/>
      <c r="P13" s="1709"/>
      <c r="Q13" s="1709"/>
      <c r="R13" s="1709"/>
      <c r="S13" s="782" t="s">
        <v>403</v>
      </c>
      <c r="T13" s="1710" t="s">
        <v>398</v>
      </c>
      <c r="U13" s="1711"/>
      <c r="V13" s="1711"/>
      <c r="W13" s="1711"/>
      <c r="X13" s="1712"/>
      <c r="Y13" s="1713"/>
      <c r="Z13" s="1714"/>
      <c r="AA13" s="1714"/>
      <c r="AB13" s="1714"/>
      <c r="AC13" s="1714"/>
      <c r="AD13" s="1714"/>
      <c r="AE13" s="1714"/>
      <c r="AF13" s="1714"/>
      <c r="AG13" s="1714"/>
      <c r="AH13" s="1714"/>
      <c r="AI13" s="1715"/>
      <c r="AK13" s="496"/>
      <c r="AL13" s="496"/>
      <c r="AM13" s="767"/>
    </row>
    <row r="14" spans="1:53" s="766" customFormat="1" ht="9" customHeight="1">
      <c r="A14" s="1674"/>
      <c r="B14" s="1675"/>
      <c r="C14" s="1704"/>
      <c r="D14" s="1708"/>
      <c r="E14" s="1706"/>
      <c r="F14" s="1706"/>
      <c r="G14" s="1706"/>
      <c r="H14" s="1707"/>
      <c r="I14" s="1716"/>
      <c r="J14" s="1717"/>
      <c r="K14" s="1717"/>
      <c r="L14" s="1717"/>
      <c r="M14" s="1717"/>
      <c r="N14" s="1717"/>
      <c r="O14" s="1717"/>
      <c r="P14" s="1717"/>
      <c r="Q14" s="1717"/>
      <c r="R14" s="1717"/>
      <c r="S14" s="1718"/>
      <c r="T14" s="1711"/>
      <c r="U14" s="1711"/>
      <c r="V14" s="1711"/>
      <c r="W14" s="1711"/>
      <c r="X14" s="1712"/>
      <c r="Y14" s="1713"/>
      <c r="Z14" s="1714"/>
      <c r="AA14" s="1714"/>
      <c r="AB14" s="1714"/>
      <c r="AC14" s="1714"/>
      <c r="AD14" s="1714"/>
      <c r="AE14" s="1714"/>
      <c r="AF14" s="1714"/>
      <c r="AG14" s="1714"/>
      <c r="AH14" s="1714"/>
      <c r="AI14" s="1715"/>
      <c r="AK14" s="496"/>
      <c r="AL14" s="496"/>
      <c r="AM14" s="767"/>
    </row>
    <row r="15" spans="1:53" s="766" customFormat="1" ht="20.100000000000001" customHeight="1">
      <c r="A15" s="1674"/>
      <c r="B15" s="1675"/>
      <c r="C15" s="1704"/>
      <c r="D15" s="1708"/>
      <c r="E15" s="1706"/>
      <c r="F15" s="1706"/>
      <c r="G15" s="1706"/>
      <c r="H15" s="1707"/>
      <c r="I15" s="1719"/>
      <c r="J15" s="1720"/>
      <c r="K15" s="1720"/>
      <c r="L15" s="1720"/>
      <c r="M15" s="1720"/>
      <c r="N15" s="1720"/>
      <c r="O15" s="1720"/>
      <c r="P15" s="1720"/>
      <c r="Q15" s="1720"/>
      <c r="R15" s="1720"/>
      <c r="S15" s="1721"/>
      <c r="T15" s="1711" t="s">
        <v>399</v>
      </c>
      <c r="U15" s="1711"/>
      <c r="V15" s="1711"/>
      <c r="W15" s="1711"/>
      <c r="X15" s="1712"/>
      <c r="Y15" s="1701" t="s">
        <v>1</v>
      </c>
      <c r="Z15" s="1702"/>
      <c r="AA15" s="754"/>
      <c r="AB15" s="779" t="s">
        <v>2</v>
      </c>
      <c r="AC15" s="1703"/>
      <c r="AD15" s="1703"/>
      <c r="AE15" s="779" t="s">
        <v>3</v>
      </c>
      <c r="AF15" s="1703"/>
      <c r="AG15" s="1703"/>
      <c r="AH15" s="779" t="s">
        <v>4</v>
      </c>
      <c r="AI15" s="780"/>
      <c r="AK15" s="496"/>
      <c r="AL15" s="496"/>
      <c r="AM15" s="767"/>
      <c r="BA15" s="783"/>
    </row>
    <row r="16" spans="1:53" s="766" customFormat="1" ht="12" customHeight="1">
      <c r="A16" s="1674"/>
      <c r="B16" s="1675"/>
      <c r="C16" s="1704">
        <v>3</v>
      </c>
      <c r="D16" s="1705" t="s">
        <v>402</v>
      </c>
      <c r="E16" s="1706"/>
      <c r="F16" s="1706"/>
      <c r="G16" s="1706"/>
      <c r="H16" s="1707"/>
      <c r="I16" s="781" t="s">
        <v>370</v>
      </c>
      <c r="J16" s="1709"/>
      <c r="K16" s="1709"/>
      <c r="L16" s="1709"/>
      <c r="M16" s="1709"/>
      <c r="N16" s="1709"/>
      <c r="O16" s="1709"/>
      <c r="P16" s="1709"/>
      <c r="Q16" s="1709"/>
      <c r="R16" s="1709"/>
      <c r="S16" s="782" t="s">
        <v>403</v>
      </c>
      <c r="T16" s="1710" t="s">
        <v>398</v>
      </c>
      <c r="U16" s="1711"/>
      <c r="V16" s="1711"/>
      <c r="W16" s="1711"/>
      <c r="X16" s="1712"/>
      <c r="Y16" s="1713"/>
      <c r="Z16" s="1714"/>
      <c r="AA16" s="1714"/>
      <c r="AB16" s="1714"/>
      <c r="AC16" s="1714"/>
      <c r="AD16" s="1714"/>
      <c r="AE16" s="1714"/>
      <c r="AF16" s="1714"/>
      <c r="AG16" s="1714"/>
      <c r="AH16" s="1714"/>
      <c r="AI16" s="1715"/>
      <c r="AK16" s="496"/>
      <c r="AL16" s="496"/>
      <c r="AM16" s="767"/>
    </row>
    <row r="17" spans="1:39" s="766" customFormat="1" ht="9" customHeight="1">
      <c r="A17" s="1674"/>
      <c r="B17" s="1675"/>
      <c r="C17" s="1704"/>
      <c r="D17" s="1708"/>
      <c r="E17" s="1706"/>
      <c r="F17" s="1706"/>
      <c r="G17" s="1706"/>
      <c r="H17" s="1707"/>
      <c r="I17" s="1716"/>
      <c r="J17" s="1717"/>
      <c r="K17" s="1717"/>
      <c r="L17" s="1717"/>
      <c r="M17" s="1717"/>
      <c r="N17" s="1717"/>
      <c r="O17" s="1717"/>
      <c r="P17" s="1717"/>
      <c r="Q17" s="1717"/>
      <c r="R17" s="1717"/>
      <c r="S17" s="1718"/>
      <c r="T17" s="1711"/>
      <c r="U17" s="1711"/>
      <c r="V17" s="1711"/>
      <c r="W17" s="1711"/>
      <c r="X17" s="1712"/>
      <c r="Y17" s="1713"/>
      <c r="Z17" s="1714"/>
      <c r="AA17" s="1714"/>
      <c r="AB17" s="1714"/>
      <c r="AC17" s="1714"/>
      <c r="AD17" s="1714"/>
      <c r="AE17" s="1714"/>
      <c r="AF17" s="1714"/>
      <c r="AG17" s="1714"/>
      <c r="AH17" s="1714"/>
      <c r="AI17" s="1715"/>
      <c r="AK17" s="496"/>
      <c r="AL17" s="496"/>
      <c r="AM17" s="767"/>
    </row>
    <row r="18" spans="1:39" s="766" customFormat="1" ht="20.100000000000001" customHeight="1">
      <c r="A18" s="1674"/>
      <c r="B18" s="1675"/>
      <c r="C18" s="1704"/>
      <c r="D18" s="1708"/>
      <c r="E18" s="1706"/>
      <c r="F18" s="1706"/>
      <c r="G18" s="1706"/>
      <c r="H18" s="1707"/>
      <c r="I18" s="1719"/>
      <c r="J18" s="1720"/>
      <c r="K18" s="1720"/>
      <c r="L18" s="1720"/>
      <c r="M18" s="1720"/>
      <c r="N18" s="1720"/>
      <c r="O18" s="1720"/>
      <c r="P18" s="1720"/>
      <c r="Q18" s="1720"/>
      <c r="R18" s="1720"/>
      <c r="S18" s="1721"/>
      <c r="T18" s="1711" t="s">
        <v>399</v>
      </c>
      <c r="U18" s="1711"/>
      <c r="V18" s="1711"/>
      <c r="W18" s="1711"/>
      <c r="X18" s="1712"/>
      <c r="Y18" s="1701" t="s">
        <v>1</v>
      </c>
      <c r="Z18" s="1702"/>
      <c r="AA18" s="754"/>
      <c r="AB18" s="779" t="s">
        <v>2</v>
      </c>
      <c r="AC18" s="1703"/>
      <c r="AD18" s="1703"/>
      <c r="AE18" s="779" t="s">
        <v>3</v>
      </c>
      <c r="AF18" s="1703"/>
      <c r="AG18" s="1703"/>
      <c r="AH18" s="779" t="s">
        <v>4</v>
      </c>
      <c r="AI18" s="780"/>
      <c r="AK18" s="496"/>
      <c r="AL18" s="496"/>
      <c r="AM18" s="767"/>
    </row>
    <row r="19" spans="1:39" s="766" customFormat="1" ht="12" customHeight="1">
      <c r="A19" s="1674"/>
      <c r="B19" s="1675"/>
      <c r="C19" s="1679">
        <v>4</v>
      </c>
      <c r="D19" s="1731" t="s">
        <v>402</v>
      </c>
      <c r="E19" s="1684"/>
      <c r="F19" s="1684"/>
      <c r="G19" s="1684"/>
      <c r="H19" s="1685"/>
      <c r="I19" s="784" t="s">
        <v>370</v>
      </c>
      <c r="J19" s="1735"/>
      <c r="K19" s="1735"/>
      <c r="L19" s="1735"/>
      <c r="M19" s="1735"/>
      <c r="N19" s="1735"/>
      <c r="O19" s="1735"/>
      <c r="P19" s="1735"/>
      <c r="Q19" s="1735"/>
      <c r="R19" s="1735"/>
      <c r="S19" s="785" t="s">
        <v>403</v>
      </c>
      <c r="T19" s="1657" t="s">
        <v>398</v>
      </c>
      <c r="U19" s="1622"/>
      <c r="V19" s="1622"/>
      <c r="W19" s="1622"/>
      <c r="X19" s="1690"/>
      <c r="Y19" s="1713"/>
      <c r="Z19" s="1714"/>
      <c r="AA19" s="1714"/>
      <c r="AB19" s="1714"/>
      <c r="AC19" s="1714"/>
      <c r="AD19" s="1714"/>
      <c r="AE19" s="1714"/>
      <c r="AF19" s="1714"/>
      <c r="AG19" s="1714"/>
      <c r="AH19" s="1714"/>
      <c r="AI19" s="1715"/>
      <c r="AK19" s="496"/>
      <c r="AL19" s="496"/>
      <c r="AM19" s="767"/>
    </row>
    <row r="20" spans="1:39" s="766" customFormat="1" ht="9" customHeight="1">
      <c r="A20" s="1674"/>
      <c r="B20" s="1675"/>
      <c r="C20" s="1679"/>
      <c r="D20" s="1683"/>
      <c r="E20" s="1684"/>
      <c r="F20" s="1684"/>
      <c r="G20" s="1684"/>
      <c r="H20" s="1685"/>
      <c r="I20" s="1697"/>
      <c r="J20" s="1698"/>
      <c r="K20" s="1698"/>
      <c r="L20" s="1698"/>
      <c r="M20" s="1698"/>
      <c r="N20" s="1698"/>
      <c r="O20" s="1698"/>
      <c r="P20" s="1698"/>
      <c r="Q20" s="1698"/>
      <c r="R20" s="1698"/>
      <c r="S20" s="1699"/>
      <c r="T20" s="1622"/>
      <c r="U20" s="1622"/>
      <c r="V20" s="1622"/>
      <c r="W20" s="1622"/>
      <c r="X20" s="1690"/>
      <c r="Y20" s="1713"/>
      <c r="Z20" s="1714"/>
      <c r="AA20" s="1714"/>
      <c r="AB20" s="1714"/>
      <c r="AC20" s="1714"/>
      <c r="AD20" s="1714"/>
      <c r="AE20" s="1714"/>
      <c r="AF20" s="1714"/>
      <c r="AG20" s="1714"/>
      <c r="AH20" s="1714"/>
      <c r="AI20" s="1715"/>
      <c r="AK20" s="496"/>
      <c r="AL20" s="496"/>
      <c r="AM20" s="767"/>
    </row>
    <row r="21" spans="1:39" s="766" customFormat="1" ht="20.100000000000001" customHeight="1" thickBot="1">
      <c r="A21" s="1676"/>
      <c r="B21" s="1677"/>
      <c r="C21" s="1730"/>
      <c r="D21" s="1732"/>
      <c r="E21" s="1733"/>
      <c r="F21" s="1733"/>
      <c r="G21" s="1733"/>
      <c r="H21" s="1734"/>
      <c r="I21" s="1736"/>
      <c r="J21" s="1737"/>
      <c r="K21" s="1737"/>
      <c r="L21" s="1737"/>
      <c r="M21" s="1737"/>
      <c r="N21" s="1737"/>
      <c r="O21" s="1737"/>
      <c r="P21" s="1737"/>
      <c r="Q21" s="1737"/>
      <c r="R21" s="1737"/>
      <c r="S21" s="1738"/>
      <c r="T21" s="1739" t="s">
        <v>399</v>
      </c>
      <c r="U21" s="1739"/>
      <c r="V21" s="1739"/>
      <c r="W21" s="1739"/>
      <c r="X21" s="1740"/>
      <c r="Y21" s="1741" t="s">
        <v>1</v>
      </c>
      <c r="Z21" s="1742"/>
      <c r="AA21" s="755"/>
      <c r="AB21" s="786" t="s">
        <v>2</v>
      </c>
      <c r="AC21" s="1724"/>
      <c r="AD21" s="1724"/>
      <c r="AE21" s="786" t="s">
        <v>3</v>
      </c>
      <c r="AF21" s="1724"/>
      <c r="AG21" s="1724"/>
      <c r="AH21" s="786" t="s">
        <v>4</v>
      </c>
      <c r="AI21" s="787"/>
      <c r="AK21" s="496"/>
      <c r="AL21" s="496"/>
      <c r="AM21" s="767"/>
    </row>
    <row r="22" spans="1:39" s="766" customFormat="1" ht="10.5" customHeight="1">
      <c r="B22" s="788"/>
      <c r="C22" s="1671"/>
      <c r="D22" s="1671"/>
      <c r="E22" s="1671"/>
      <c r="F22" s="1671"/>
      <c r="G22" s="1671"/>
      <c r="H22" s="1671"/>
      <c r="I22" s="1671"/>
      <c r="J22" s="1671"/>
      <c r="AK22" s="496"/>
      <c r="AL22" s="496"/>
      <c r="AM22" s="767"/>
    </row>
    <row r="23" spans="1:39" s="766" customFormat="1" ht="30" customHeight="1" thickBot="1">
      <c r="A23" s="789" t="s">
        <v>590</v>
      </c>
      <c r="B23" s="1725" t="s">
        <v>591</v>
      </c>
      <c r="C23" s="1725"/>
      <c r="D23" s="1725"/>
      <c r="E23" s="1725"/>
      <c r="F23" s="1725"/>
      <c r="G23" s="1725"/>
      <c r="H23" s="1725"/>
      <c r="I23" s="1725"/>
      <c r="J23" s="1725"/>
      <c r="K23" s="1725"/>
      <c r="L23" s="1725"/>
      <c r="M23" s="1725"/>
      <c r="N23" s="1725"/>
      <c r="O23" s="1725"/>
      <c r="P23" s="1725"/>
      <c r="Q23" s="1725"/>
      <c r="R23" s="1725"/>
      <c r="S23" s="1725"/>
      <c r="T23" s="1725"/>
      <c r="U23" s="1725"/>
      <c r="V23" s="1725"/>
      <c r="W23" s="1725"/>
      <c r="X23" s="1725"/>
      <c r="Y23" s="1725"/>
      <c r="Z23" s="1725"/>
      <c r="AA23" s="1725"/>
      <c r="AB23" s="1725"/>
      <c r="AC23" s="1725"/>
      <c r="AD23" s="1725"/>
      <c r="AE23" s="1725"/>
      <c r="AF23" s="1725"/>
      <c r="AG23" s="1725"/>
      <c r="AH23" s="1725"/>
      <c r="AI23" s="1725"/>
      <c r="AK23" s="496"/>
      <c r="AL23" s="496"/>
      <c r="AM23" s="767"/>
    </row>
    <row r="24" spans="1:39" s="790" customFormat="1" ht="27.75" customHeight="1">
      <c r="A24" s="1726" t="s">
        <v>404</v>
      </c>
      <c r="B24" s="1727"/>
      <c r="C24" s="1727"/>
      <c r="D24" s="1727"/>
      <c r="E24" s="1727"/>
      <c r="F24" s="1727"/>
      <c r="G24" s="1727"/>
      <c r="H24" s="1727"/>
      <c r="I24" s="1727"/>
      <c r="J24" s="1727"/>
      <c r="K24" s="1727"/>
      <c r="L24" s="1728" t="s">
        <v>453</v>
      </c>
      <c r="M24" s="1728"/>
      <c r="N24" s="1728"/>
      <c r="O24" s="1728"/>
      <c r="P24" s="1728"/>
      <c r="Q24" s="1728"/>
      <c r="R24" s="1728"/>
      <c r="S24" s="1728"/>
      <c r="T24" s="1728"/>
      <c r="U24" s="1728"/>
      <c r="V24" s="1728"/>
      <c r="W24" s="1728"/>
      <c r="X24" s="1728"/>
      <c r="Y24" s="1728"/>
      <c r="Z24" s="1728"/>
      <c r="AA24" s="1728"/>
      <c r="AB24" s="1728"/>
      <c r="AC24" s="1728"/>
      <c r="AD24" s="1728"/>
      <c r="AE24" s="1728"/>
      <c r="AF24" s="1728"/>
      <c r="AG24" s="1728"/>
      <c r="AH24" s="1728"/>
      <c r="AI24" s="1729"/>
      <c r="AK24" s="496"/>
      <c r="AL24" s="496"/>
      <c r="AM24" s="791"/>
    </row>
    <row r="25" spans="1:39" s="792" customFormat="1" ht="14.1" customHeight="1">
      <c r="A25" s="1771"/>
      <c r="B25" s="1773" t="s">
        <v>454</v>
      </c>
      <c r="C25" s="1773"/>
      <c r="D25" s="1773"/>
      <c r="E25" s="1773"/>
      <c r="F25" s="1773"/>
      <c r="G25" s="1773"/>
      <c r="H25" s="1773"/>
      <c r="I25" s="1773"/>
      <c r="J25" s="1773"/>
      <c r="K25" s="1774"/>
      <c r="L25" s="1775" t="s">
        <v>405</v>
      </c>
      <c r="M25" s="1775"/>
      <c r="N25" s="1776" t="s">
        <v>406</v>
      </c>
      <c r="O25" s="1620"/>
      <c r="P25" s="1620"/>
      <c r="Q25" s="1620"/>
      <c r="R25" s="1620"/>
      <c r="S25" s="1620"/>
      <c r="T25" s="1700"/>
      <c r="U25" s="1776" t="s">
        <v>407</v>
      </c>
      <c r="V25" s="1620"/>
      <c r="W25" s="1620"/>
      <c r="X25" s="1620"/>
      <c r="Y25" s="1620"/>
      <c r="Z25" s="1620"/>
      <c r="AA25" s="1620"/>
      <c r="AB25" s="1776" t="s">
        <v>408</v>
      </c>
      <c r="AC25" s="1620"/>
      <c r="AD25" s="1620"/>
      <c r="AE25" s="1620"/>
      <c r="AF25" s="1620"/>
      <c r="AG25" s="1620"/>
      <c r="AH25" s="1620"/>
      <c r="AI25" s="1621"/>
      <c r="AK25" s="496"/>
      <c r="AL25" s="496"/>
      <c r="AM25" s="793"/>
    </row>
    <row r="26" spans="1:39" s="790" customFormat="1" ht="14.1" customHeight="1">
      <c r="A26" s="1772"/>
      <c r="B26" s="1777" t="s">
        <v>409</v>
      </c>
      <c r="C26" s="1777"/>
      <c r="D26" s="1777"/>
      <c r="E26" s="1777"/>
      <c r="F26" s="1777"/>
      <c r="G26" s="1777"/>
      <c r="H26" s="1777"/>
      <c r="I26" s="1777"/>
      <c r="J26" s="1777"/>
      <c r="K26" s="1778"/>
      <c r="L26" s="1779" t="s">
        <v>410</v>
      </c>
      <c r="M26" s="1780"/>
      <c r="N26" s="1722" t="s">
        <v>411</v>
      </c>
      <c r="O26" s="1723"/>
      <c r="P26" s="1723"/>
      <c r="Q26" s="1723"/>
      <c r="R26" s="1723"/>
      <c r="S26" s="1723"/>
      <c r="T26" s="1781"/>
      <c r="U26" s="1722" t="s">
        <v>412</v>
      </c>
      <c r="V26" s="1723"/>
      <c r="W26" s="1723"/>
      <c r="X26" s="1723"/>
      <c r="Y26" s="1723"/>
      <c r="Z26" s="1723"/>
      <c r="AA26" s="1723"/>
      <c r="AB26" s="1767" t="s">
        <v>455</v>
      </c>
      <c r="AC26" s="1768"/>
      <c r="AD26" s="1768"/>
      <c r="AE26" s="1768"/>
      <c r="AF26" s="1768"/>
      <c r="AG26" s="1768"/>
      <c r="AH26" s="1768"/>
      <c r="AI26" s="1769"/>
      <c r="AK26" s="496"/>
      <c r="AL26" s="496"/>
      <c r="AM26" s="791"/>
    </row>
    <row r="27" spans="1:39" s="790" customFormat="1" ht="14.1" customHeight="1">
      <c r="A27" s="1743" t="s">
        <v>413</v>
      </c>
      <c r="B27" s="1745"/>
      <c r="C27" s="1746"/>
      <c r="D27" s="1746"/>
      <c r="E27" s="1746"/>
      <c r="F27" s="1746"/>
      <c r="G27" s="1746"/>
      <c r="H27" s="1746"/>
      <c r="I27" s="1746"/>
      <c r="J27" s="1746"/>
      <c r="K27" s="1747"/>
      <c r="L27" s="1751"/>
      <c r="M27" s="1752"/>
      <c r="N27" s="1757"/>
      <c r="O27" s="1746"/>
      <c r="P27" s="1746"/>
      <c r="Q27" s="1746"/>
      <c r="R27" s="1746"/>
      <c r="S27" s="1746"/>
      <c r="T27" s="1747"/>
      <c r="U27" s="1757"/>
      <c r="V27" s="1746"/>
      <c r="W27" s="1746"/>
      <c r="X27" s="1746"/>
      <c r="Y27" s="1746"/>
      <c r="Z27" s="1746"/>
      <c r="AA27" s="1747"/>
      <c r="AB27" s="1757"/>
      <c r="AC27" s="1746"/>
      <c r="AD27" s="1746"/>
      <c r="AE27" s="1746"/>
      <c r="AF27" s="1746"/>
      <c r="AG27" s="1746"/>
      <c r="AH27" s="1746"/>
      <c r="AI27" s="1758"/>
      <c r="AK27" s="496"/>
      <c r="AL27" s="496"/>
      <c r="AM27" s="791"/>
    </row>
    <row r="28" spans="1:39" s="790" customFormat="1" ht="14.1" customHeight="1">
      <c r="A28" s="1744"/>
      <c r="B28" s="1748"/>
      <c r="C28" s="1749"/>
      <c r="D28" s="1749"/>
      <c r="E28" s="1749"/>
      <c r="F28" s="1749"/>
      <c r="G28" s="1749"/>
      <c r="H28" s="1749"/>
      <c r="I28" s="1749"/>
      <c r="J28" s="1749"/>
      <c r="K28" s="1750"/>
      <c r="L28" s="1753"/>
      <c r="M28" s="1754"/>
      <c r="N28" s="1759"/>
      <c r="O28" s="1749"/>
      <c r="P28" s="1749"/>
      <c r="Q28" s="1749"/>
      <c r="R28" s="1749"/>
      <c r="S28" s="1749"/>
      <c r="T28" s="1750"/>
      <c r="U28" s="1759"/>
      <c r="V28" s="1749"/>
      <c r="W28" s="1749"/>
      <c r="X28" s="1749"/>
      <c r="Y28" s="1749"/>
      <c r="Z28" s="1749"/>
      <c r="AA28" s="1750"/>
      <c r="AB28" s="1759"/>
      <c r="AC28" s="1749"/>
      <c r="AD28" s="1749"/>
      <c r="AE28" s="1749"/>
      <c r="AF28" s="1749"/>
      <c r="AG28" s="1749"/>
      <c r="AH28" s="1749"/>
      <c r="AI28" s="1760"/>
      <c r="AK28" s="496"/>
      <c r="AL28" s="496"/>
      <c r="AM28" s="791"/>
    </row>
    <row r="29" spans="1:39" s="790" customFormat="1" ht="14.1" customHeight="1">
      <c r="A29" s="1744"/>
      <c r="B29" s="1748"/>
      <c r="C29" s="1749"/>
      <c r="D29" s="1749"/>
      <c r="E29" s="1749"/>
      <c r="F29" s="1749"/>
      <c r="G29" s="1749"/>
      <c r="H29" s="1749"/>
      <c r="I29" s="1749"/>
      <c r="J29" s="1749"/>
      <c r="K29" s="1750"/>
      <c r="L29" s="1753"/>
      <c r="M29" s="1754"/>
      <c r="N29" s="1759"/>
      <c r="O29" s="1749"/>
      <c r="P29" s="1749"/>
      <c r="Q29" s="1749"/>
      <c r="R29" s="1749"/>
      <c r="S29" s="1749"/>
      <c r="T29" s="1750"/>
      <c r="U29" s="1759"/>
      <c r="V29" s="1749"/>
      <c r="W29" s="1749"/>
      <c r="X29" s="1749"/>
      <c r="Y29" s="1749"/>
      <c r="Z29" s="1749"/>
      <c r="AA29" s="1750"/>
      <c r="AB29" s="1759"/>
      <c r="AC29" s="1749"/>
      <c r="AD29" s="1749"/>
      <c r="AE29" s="1749"/>
      <c r="AF29" s="1749"/>
      <c r="AG29" s="1749"/>
      <c r="AH29" s="1749"/>
      <c r="AI29" s="1760"/>
      <c r="AK29" s="496"/>
      <c r="AL29" s="496"/>
      <c r="AM29" s="791"/>
    </row>
    <row r="30" spans="1:39" s="790" customFormat="1" ht="14.1" customHeight="1">
      <c r="A30" s="1744"/>
      <c r="B30" s="1748"/>
      <c r="C30" s="1749"/>
      <c r="D30" s="1749"/>
      <c r="E30" s="1749"/>
      <c r="F30" s="1749"/>
      <c r="G30" s="1749"/>
      <c r="H30" s="1749"/>
      <c r="I30" s="1749"/>
      <c r="J30" s="1749"/>
      <c r="K30" s="1750"/>
      <c r="L30" s="1753"/>
      <c r="M30" s="1754"/>
      <c r="N30" s="1759"/>
      <c r="O30" s="1749"/>
      <c r="P30" s="1749"/>
      <c r="Q30" s="1749"/>
      <c r="R30" s="1749"/>
      <c r="S30" s="1749"/>
      <c r="T30" s="1750"/>
      <c r="U30" s="1759"/>
      <c r="V30" s="1749"/>
      <c r="W30" s="1749"/>
      <c r="X30" s="1749"/>
      <c r="Y30" s="1749"/>
      <c r="Z30" s="1749"/>
      <c r="AA30" s="1750"/>
      <c r="AB30" s="1759"/>
      <c r="AC30" s="1749"/>
      <c r="AD30" s="1749"/>
      <c r="AE30" s="1749"/>
      <c r="AF30" s="1749"/>
      <c r="AG30" s="1749"/>
      <c r="AH30" s="1749"/>
      <c r="AI30" s="1760"/>
      <c r="AK30" s="496"/>
      <c r="AL30" s="496"/>
      <c r="AM30" s="791"/>
    </row>
    <row r="31" spans="1:39" s="790" customFormat="1" ht="14.1" customHeight="1">
      <c r="A31" s="1744"/>
      <c r="B31" s="1764" t="s">
        <v>414</v>
      </c>
      <c r="C31" s="1765"/>
      <c r="D31" s="1765"/>
      <c r="E31" s="794" t="s">
        <v>250</v>
      </c>
      <c r="F31" s="1766"/>
      <c r="G31" s="1766"/>
      <c r="H31" s="1766"/>
      <c r="I31" s="1766"/>
      <c r="J31" s="1766"/>
      <c r="K31" s="795" t="s">
        <v>254</v>
      </c>
      <c r="L31" s="1755"/>
      <c r="M31" s="1756"/>
      <c r="N31" s="1761"/>
      <c r="O31" s="1762"/>
      <c r="P31" s="1762"/>
      <c r="Q31" s="1762"/>
      <c r="R31" s="1762"/>
      <c r="S31" s="1762"/>
      <c r="T31" s="1770"/>
      <c r="U31" s="1761"/>
      <c r="V31" s="1762"/>
      <c r="W31" s="1762"/>
      <c r="X31" s="1762"/>
      <c r="Y31" s="1762"/>
      <c r="Z31" s="1762"/>
      <c r="AA31" s="1770"/>
      <c r="AB31" s="1761"/>
      <c r="AC31" s="1762"/>
      <c r="AD31" s="1762"/>
      <c r="AE31" s="1762"/>
      <c r="AF31" s="1762"/>
      <c r="AG31" s="1762"/>
      <c r="AH31" s="1762"/>
      <c r="AI31" s="1763"/>
      <c r="AK31" s="496"/>
      <c r="AL31" s="496"/>
      <c r="AM31" s="791"/>
    </row>
    <row r="32" spans="1:39" s="790" customFormat="1" ht="14.1" customHeight="1">
      <c r="A32" s="1743" t="s">
        <v>415</v>
      </c>
      <c r="B32" s="1745"/>
      <c r="C32" s="1746"/>
      <c r="D32" s="1746"/>
      <c r="E32" s="1746"/>
      <c r="F32" s="1746"/>
      <c r="G32" s="1746"/>
      <c r="H32" s="1746"/>
      <c r="I32" s="1746"/>
      <c r="J32" s="1746"/>
      <c r="K32" s="1747"/>
      <c r="L32" s="1751"/>
      <c r="M32" s="1752"/>
      <c r="N32" s="1757"/>
      <c r="O32" s="1746"/>
      <c r="P32" s="1746"/>
      <c r="Q32" s="1746"/>
      <c r="R32" s="1746"/>
      <c r="S32" s="1746"/>
      <c r="T32" s="1747"/>
      <c r="U32" s="1757"/>
      <c r="V32" s="1746"/>
      <c r="W32" s="1746"/>
      <c r="X32" s="1746"/>
      <c r="Y32" s="1746"/>
      <c r="Z32" s="1746"/>
      <c r="AA32" s="1747"/>
      <c r="AB32" s="1757"/>
      <c r="AC32" s="1746"/>
      <c r="AD32" s="1746"/>
      <c r="AE32" s="1746"/>
      <c r="AF32" s="1746"/>
      <c r="AG32" s="1746"/>
      <c r="AH32" s="1746"/>
      <c r="AI32" s="1758"/>
      <c r="AK32" s="496"/>
      <c r="AL32" s="496"/>
      <c r="AM32" s="791"/>
    </row>
    <row r="33" spans="1:39" s="790" customFormat="1" ht="14.1" customHeight="1">
      <c r="A33" s="1744"/>
      <c r="B33" s="1748"/>
      <c r="C33" s="1749"/>
      <c r="D33" s="1749"/>
      <c r="E33" s="1749"/>
      <c r="F33" s="1749"/>
      <c r="G33" s="1749"/>
      <c r="H33" s="1749"/>
      <c r="I33" s="1749"/>
      <c r="J33" s="1749"/>
      <c r="K33" s="1750"/>
      <c r="L33" s="1753"/>
      <c r="M33" s="1754"/>
      <c r="N33" s="1759"/>
      <c r="O33" s="1749"/>
      <c r="P33" s="1749"/>
      <c r="Q33" s="1749"/>
      <c r="R33" s="1749"/>
      <c r="S33" s="1749"/>
      <c r="T33" s="1750"/>
      <c r="U33" s="1759"/>
      <c r="V33" s="1749"/>
      <c r="W33" s="1749"/>
      <c r="X33" s="1749"/>
      <c r="Y33" s="1749"/>
      <c r="Z33" s="1749"/>
      <c r="AA33" s="1750"/>
      <c r="AB33" s="1759"/>
      <c r="AC33" s="1749"/>
      <c r="AD33" s="1749"/>
      <c r="AE33" s="1749"/>
      <c r="AF33" s="1749"/>
      <c r="AG33" s="1749"/>
      <c r="AH33" s="1749"/>
      <c r="AI33" s="1760"/>
      <c r="AK33" s="496"/>
      <c r="AL33" s="496"/>
      <c r="AM33" s="791"/>
    </row>
    <row r="34" spans="1:39" s="790" customFormat="1" ht="14.1" customHeight="1">
      <c r="A34" s="1744"/>
      <c r="B34" s="1748"/>
      <c r="C34" s="1749"/>
      <c r="D34" s="1749"/>
      <c r="E34" s="1749"/>
      <c r="F34" s="1749"/>
      <c r="G34" s="1749"/>
      <c r="H34" s="1749"/>
      <c r="I34" s="1749"/>
      <c r="J34" s="1749"/>
      <c r="K34" s="1750"/>
      <c r="L34" s="1753"/>
      <c r="M34" s="1754"/>
      <c r="N34" s="1759"/>
      <c r="O34" s="1749"/>
      <c r="P34" s="1749"/>
      <c r="Q34" s="1749"/>
      <c r="R34" s="1749"/>
      <c r="S34" s="1749"/>
      <c r="T34" s="1750"/>
      <c r="U34" s="1759"/>
      <c r="V34" s="1749"/>
      <c r="W34" s="1749"/>
      <c r="X34" s="1749"/>
      <c r="Y34" s="1749"/>
      <c r="Z34" s="1749"/>
      <c r="AA34" s="1750"/>
      <c r="AB34" s="1759"/>
      <c r="AC34" s="1749"/>
      <c r="AD34" s="1749"/>
      <c r="AE34" s="1749"/>
      <c r="AF34" s="1749"/>
      <c r="AG34" s="1749"/>
      <c r="AH34" s="1749"/>
      <c r="AI34" s="1760"/>
      <c r="AK34" s="496"/>
      <c r="AL34" s="496"/>
      <c r="AM34" s="791"/>
    </row>
    <row r="35" spans="1:39" s="790" customFormat="1" ht="14.1" customHeight="1">
      <c r="A35" s="1744"/>
      <c r="B35" s="1748"/>
      <c r="C35" s="1749"/>
      <c r="D35" s="1749"/>
      <c r="E35" s="1749"/>
      <c r="F35" s="1749"/>
      <c r="G35" s="1749"/>
      <c r="H35" s="1749"/>
      <c r="I35" s="1749"/>
      <c r="J35" s="1749"/>
      <c r="K35" s="1750"/>
      <c r="L35" s="1753"/>
      <c r="M35" s="1754"/>
      <c r="N35" s="1759"/>
      <c r="O35" s="1749"/>
      <c r="P35" s="1749"/>
      <c r="Q35" s="1749"/>
      <c r="R35" s="1749"/>
      <c r="S35" s="1749"/>
      <c r="T35" s="1750"/>
      <c r="U35" s="1759"/>
      <c r="V35" s="1749"/>
      <c r="W35" s="1749"/>
      <c r="X35" s="1749"/>
      <c r="Y35" s="1749"/>
      <c r="Z35" s="1749"/>
      <c r="AA35" s="1750"/>
      <c r="AB35" s="1759"/>
      <c r="AC35" s="1749"/>
      <c r="AD35" s="1749"/>
      <c r="AE35" s="1749"/>
      <c r="AF35" s="1749"/>
      <c r="AG35" s="1749"/>
      <c r="AH35" s="1749"/>
      <c r="AI35" s="1760"/>
      <c r="AK35" s="496"/>
      <c r="AL35" s="496"/>
      <c r="AM35" s="791"/>
    </row>
    <row r="36" spans="1:39" s="790" customFormat="1" ht="14.1" customHeight="1">
      <c r="A36" s="1744"/>
      <c r="B36" s="1764" t="s">
        <v>414</v>
      </c>
      <c r="C36" s="1765"/>
      <c r="D36" s="1765"/>
      <c r="E36" s="794" t="s">
        <v>250</v>
      </c>
      <c r="F36" s="1766"/>
      <c r="G36" s="1766"/>
      <c r="H36" s="1766"/>
      <c r="I36" s="1766"/>
      <c r="J36" s="1766"/>
      <c r="K36" s="795" t="s">
        <v>254</v>
      </c>
      <c r="L36" s="1755"/>
      <c r="M36" s="1756"/>
      <c r="N36" s="1761"/>
      <c r="O36" s="1762"/>
      <c r="P36" s="1762"/>
      <c r="Q36" s="1762"/>
      <c r="R36" s="1762"/>
      <c r="S36" s="1762"/>
      <c r="T36" s="1770"/>
      <c r="U36" s="1761"/>
      <c r="V36" s="1762"/>
      <c r="W36" s="1762"/>
      <c r="X36" s="1762"/>
      <c r="Y36" s="1762"/>
      <c r="Z36" s="1762"/>
      <c r="AA36" s="1770"/>
      <c r="AB36" s="1761"/>
      <c r="AC36" s="1762"/>
      <c r="AD36" s="1762"/>
      <c r="AE36" s="1762"/>
      <c r="AF36" s="1762"/>
      <c r="AG36" s="1762"/>
      <c r="AH36" s="1762"/>
      <c r="AI36" s="1763"/>
      <c r="AK36" s="496"/>
      <c r="AL36" s="496"/>
      <c r="AM36" s="791"/>
    </row>
    <row r="37" spans="1:39" s="790" customFormat="1" ht="14.1" customHeight="1">
      <c r="A37" s="1743" t="s">
        <v>416</v>
      </c>
      <c r="B37" s="1745"/>
      <c r="C37" s="1746"/>
      <c r="D37" s="1746"/>
      <c r="E37" s="1746"/>
      <c r="F37" s="1746"/>
      <c r="G37" s="1746"/>
      <c r="H37" s="1746"/>
      <c r="I37" s="1746"/>
      <c r="J37" s="1746"/>
      <c r="K37" s="1747"/>
      <c r="L37" s="1751"/>
      <c r="M37" s="1752"/>
      <c r="N37" s="1757"/>
      <c r="O37" s="1746"/>
      <c r="P37" s="1746"/>
      <c r="Q37" s="1746"/>
      <c r="R37" s="1746"/>
      <c r="S37" s="1746"/>
      <c r="T37" s="1747"/>
      <c r="U37" s="1757"/>
      <c r="V37" s="1746"/>
      <c r="W37" s="1746"/>
      <c r="X37" s="1746"/>
      <c r="Y37" s="1746"/>
      <c r="Z37" s="1746"/>
      <c r="AA37" s="1747"/>
      <c r="AB37" s="1757"/>
      <c r="AC37" s="1746"/>
      <c r="AD37" s="1746"/>
      <c r="AE37" s="1746"/>
      <c r="AF37" s="1746"/>
      <c r="AG37" s="1746"/>
      <c r="AH37" s="1746"/>
      <c r="AI37" s="1758"/>
      <c r="AK37" s="496"/>
      <c r="AL37" s="496"/>
      <c r="AM37" s="791"/>
    </row>
    <row r="38" spans="1:39" s="790" customFormat="1" ht="14.1" customHeight="1">
      <c r="A38" s="1744"/>
      <c r="B38" s="1748"/>
      <c r="C38" s="1749"/>
      <c r="D38" s="1749"/>
      <c r="E38" s="1749"/>
      <c r="F38" s="1749"/>
      <c r="G38" s="1749"/>
      <c r="H38" s="1749"/>
      <c r="I38" s="1749"/>
      <c r="J38" s="1749"/>
      <c r="K38" s="1750"/>
      <c r="L38" s="1753"/>
      <c r="M38" s="1754"/>
      <c r="N38" s="1759"/>
      <c r="O38" s="1749"/>
      <c r="P38" s="1749"/>
      <c r="Q38" s="1749"/>
      <c r="R38" s="1749"/>
      <c r="S38" s="1749"/>
      <c r="T38" s="1750"/>
      <c r="U38" s="1759"/>
      <c r="V38" s="1749"/>
      <c r="W38" s="1749"/>
      <c r="X38" s="1749"/>
      <c r="Y38" s="1749"/>
      <c r="Z38" s="1749"/>
      <c r="AA38" s="1750"/>
      <c r="AB38" s="1759"/>
      <c r="AC38" s="1749"/>
      <c r="AD38" s="1749"/>
      <c r="AE38" s="1749"/>
      <c r="AF38" s="1749"/>
      <c r="AG38" s="1749"/>
      <c r="AH38" s="1749"/>
      <c r="AI38" s="1760"/>
      <c r="AK38" s="496"/>
      <c r="AL38" s="496"/>
      <c r="AM38" s="791"/>
    </row>
    <row r="39" spans="1:39" s="790" customFormat="1" ht="14.1" customHeight="1">
      <c r="A39" s="1744"/>
      <c r="B39" s="1748"/>
      <c r="C39" s="1749"/>
      <c r="D39" s="1749"/>
      <c r="E39" s="1749"/>
      <c r="F39" s="1749"/>
      <c r="G39" s="1749"/>
      <c r="H39" s="1749"/>
      <c r="I39" s="1749"/>
      <c r="J39" s="1749"/>
      <c r="K39" s="1750"/>
      <c r="L39" s="1753"/>
      <c r="M39" s="1754"/>
      <c r="N39" s="1759"/>
      <c r="O39" s="1749"/>
      <c r="P39" s="1749"/>
      <c r="Q39" s="1749"/>
      <c r="R39" s="1749"/>
      <c r="S39" s="1749"/>
      <c r="T39" s="1750"/>
      <c r="U39" s="1759"/>
      <c r="V39" s="1749"/>
      <c r="W39" s="1749"/>
      <c r="X39" s="1749"/>
      <c r="Y39" s="1749"/>
      <c r="Z39" s="1749"/>
      <c r="AA39" s="1750"/>
      <c r="AB39" s="1759"/>
      <c r="AC39" s="1749"/>
      <c r="AD39" s="1749"/>
      <c r="AE39" s="1749"/>
      <c r="AF39" s="1749"/>
      <c r="AG39" s="1749"/>
      <c r="AH39" s="1749"/>
      <c r="AI39" s="1760"/>
      <c r="AK39" s="496"/>
      <c r="AL39" s="496"/>
      <c r="AM39" s="791"/>
    </row>
    <row r="40" spans="1:39" s="790" customFormat="1" ht="14.1" customHeight="1">
      <c r="A40" s="1744"/>
      <c r="B40" s="1748"/>
      <c r="C40" s="1749"/>
      <c r="D40" s="1749"/>
      <c r="E40" s="1749"/>
      <c r="F40" s="1749"/>
      <c r="G40" s="1749"/>
      <c r="H40" s="1749"/>
      <c r="I40" s="1749"/>
      <c r="J40" s="1749"/>
      <c r="K40" s="1750"/>
      <c r="L40" s="1753"/>
      <c r="M40" s="1754"/>
      <c r="N40" s="1759"/>
      <c r="O40" s="1749"/>
      <c r="P40" s="1749"/>
      <c r="Q40" s="1749"/>
      <c r="R40" s="1749"/>
      <c r="S40" s="1749"/>
      <c r="T40" s="1750"/>
      <c r="U40" s="1759"/>
      <c r="V40" s="1749"/>
      <c r="W40" s="1749"/>
      <c r="X40" s="1749"/>
      <c r="Y40" s="1749"/>
      <c r="Z40" s="1749"/>
      <c r="AA40" s="1750"/>
      <c r="AB40" s="1759"/>
      <c r="AC40" s="1749"/>
      <c r="AD40" s="1749"/>
      <c r="AE40" s="1749"/>
      <c r="AF40" s="1749"/>
      <c r="AG40" s="1749"/>
      <c r="AH40" s="1749"/>
      <c r="AI40" s="1760"/>
      <c r="AK40" s="496"/>
      <c r="AL40" s="496"/>
      <c r="AM40" s="791"/>
    </row>
    <row r="41" spans="1:39" s="790" customFormat="1" ht="14.1" customHeight="1">
      <c r="A41" s="1744"/>
      <c r="B41" s="1764" t="s">
        <v>414</v>
      </c>
      <c r="C41" s="1765"/>
      <c r="D41" s="1765"/>
      <c r="E41" s="794" t="s">
        <v>250</v>
      </c>
      <c r="F41" s="1766"/>
      <c r="G41" s="1766"/>
      <c r="H41" s="1766"/>
      <c r="I41" s="1766"/>
      <c r="J41" s="1766"/>
      <c r="K41" s="795" t="s">
        <v>254</v>
      </c>
      <c r="L41" s="1755"/>
      <c r="M41" s="1756"/>
      <c r="N41" s="1761"/>
      <c r="O41" s="1762"/>
      <c r="P41" s="1762"/>
      <c r="Q41" s="1762"/>
      <c r="R41" s="1762"/>
      <c r="S41" s="1762"/>
      <c r="T41" s="1770"/>
      <c r="U41" s="1761"/>
      <c r="V41" s="1762"/>
      <c r="W41" s="1762"/>
      <c r="X41" s="1762"/>
      <c r="Y41" s="1762"/>
      <c r="Z41" s="1762"/>
      <c r="AA41" s="1770"/>
      <c r="AB41" s="1761"/>
      <c r="AC41" s="1762"/>
      <c r="AD41" s="1762"/>
      <c r="AE41" s="1762"/>
      <c r="AF41" s="1762"/>
      <c r="AG41" s="1762"/>
      <c r="AH41" s="1762"/>
      <c r="AI41" s="1763"/>
      <c r="AK41" s="496"/>
      <c r="AL41" s="496"/>
      <c r="AM41" s="791"/>
    </row>
    <row r="42" spans="1:39" s="790" customFormat="1" ht="14.1" customHeight="1">
      <c r="A42" s="1743" t="s">
        <v>417</v>
      </c>
      <c r="B42" s="1745"/>
      <c r="C42" s="1746"/>
      <c r="D42" s="1746"/>
      <c r="E42" s="1746"/>
      <c r="F42" s="1746"/>
      <c r="G42" s="1746"/>
      <c r="H42" s="1746"/>
      <c r="I42" s="1746"/>
      <c r="J42" s="1746"/>
      <c r="K42" s="1747"/>
      <c r="L42" s="1751"/>
      <c r="M42" s="1752"/>
      <c r="N42" s="1757"/>
      <c r="O42" s="1746"/>
      <c r="P42" s="1746"/>
      <c r="Q42" s="1746"/>
      <c r="R42" s="1746"/>
      <c r="S42" s="1746"/>
      <c r="T42" s="1747"/>
      <c r="U42" s="1757"/>
      <c r="V42" s="1746"/>
      <c r="W42" s="1746"/>
      <c r="X42" s="1746"/>
      <c r="Y42" s="1746"/>
      <c r="Z42" s="1746"/>
      <c r="AA42" s="1747"/>
      <c r="AB42" s="1757"/>
      <c r="AC42" s="1746"/>
      <c r="AD42" s="1746"/>
      <c r="AE42" s="1746"/>
      <c r="AF42" s="1746"/>
      <c r="AG42" s="1746"/>
      <c r="AH42" s="1746"/>
      <c r="AI42" s="1758"/>
      <c r="AK42" s="496"/>
      <c r="AL42" s="496"/>
      <c r="AM42" s="791"/>
    </row>
    <row r="43" spans="1:39" s="790" customFormat="1" ht="14.1" customHeight="1">
      <c r="A43" s="1744"/>
      <c r="B43" s="1748"/>
      <c r="C43" s="1749"/>
      <c r="D43" s="1749"/>
      <c r="E43" s="1749"/>
      <c r="F43" s="1749"/>
      <c r="G43" s="1749"/>
      <c r="H43" s="1749"/>
      <c r="I43" s="1749"/>
      <c r="J43" s="1749"/>
      <c r="K43" s="1750"/>
      <c r="L43" s="1753"/>
      <c r="M43" s="1754"/>
      <c r="N43" s="1759"/>
      <c r="O43" s="1749"/>
      <c r="P43" s="1749"/>
      <c r="Q43" s="1749"/>
      <c r="R43" s="1749"/>
      <c r="S43" s="1749"/>
      <c r="T43" s="1750"/>
      <c r="U43" s="1759"/>
      <c r="V43" s="1749"/>
      <c r="W43" s="1749"/>
      <c r="X43" s="1749"/>
      <c r="Y43" s="1749"/>
      <c r="Z43" s="1749"/>
      <c r="AA43" s="1750"/>
      <c r="AB43" s="1759"/>
      <c r="AC43" s="1749"/>
      <c r="AD43" s="1749"/>
      <c r="AE43" s="1749"/>
      <c r="AF43" s="1749"/>
      <c r="AG43" s="1749"/>
      <c r="AH43" s="1749"/>
      <c r="AI43" s="1760"/>
      <c r="AK43" s="496"/>
      <c r="AL43" s="496"/>
      <c r="AM43" s="791"/>
    </row>
    <row r="44" spans="1:39" s="790" customFormat="1" ht="14.1" customHeight="1">
      <c r="A44" s="1744"/>
      <c r="B44" s="1748"/>
      <c r="C44" s="1749"/>
      <c r="D44" s="1749"/>
      <c r="E44" s="1749"/>
      <c r="F44" s="1749"/>
      <c r="G44" s="1749"/>
      <c r="H44" s="1749"/>
      <c r="I44" s="1749"/>
      <c r="J44" s="1749"/>
      <c r="K44" s="1750"/>
      <c r="L44" s="1753"/>
      <c r="M44" s="1754"/>
      <c r="N44" s="1759"/>
      <c r="O44" s="1749"/>
      <c r="P44" s="1749"/>
      <c r="Q44" s="1749"/>
      <c r="R44" s="1749"/>
      <c r="S44" s="1749"/>
      <c r="T44" s="1750"/>
      <c r="U44" s="1759"/>
      <c r="V44" s="1749"/>
      <c r="W44" s="1749"/>
      <c r="X44" s="1749"/>
      <c r="Y44" s="1749"/>
      <c r="Z44" s="1749"/>
      <c r="AA44" s="1750"/>
      <c r="AB44" s="1759"/>
      <c r="AC44" s="1749"/>
      <c r="AD44" s="1749"/>
      <c r="AE44" s="1749"/>
      <c r="AF44" s="1749"/>
      <c r="AG44" s="1749"/>
      <c r="AH44" s="1749"/>
      <c r="AI44" s="1760"/>
      <c r="AK44" s="496"/>
      <c r="AL44" s="496"/>
      <c r="AM44" s="791"/>
    </row>
    <row r="45" spans="1:39" s="790" customFormat="1" ht="14.1" customHeight="1">
      <c r="A45" s="1744"/>
      <c r="B45" s="1748"/>
      <c r="C45" s="1749"/>
      <c r="D45" s="1749"/>
      <c r="E45" s="1749"/>
      <c r="F45" s="1749"/>
      <c r="G45" s="1749"/>
      <c r="H45" s="1749"/>
      <c r="I45" s="1749"/>
      <c r="J45" s="1749"/>
      <c r="K45" s="1750"/>
      <c r="L45" s="1753"/>
      <c r="M45" s="1754"/>
      <c r="N45" s="1759"/>
      <c r="O45" s="1749"/>
      <c r="P45" s="1749"/>
      <c r="Q45" s="1749"/>
      <c r="R45" s="1749"/>
      <c r="S45" s="1749"/>
      <c r="T45" s="1750"/>
      <c r="U45" s="1759"/>
      <c r="V45" s="1749"/>
      <c r="W45" s="1749"/>
      <c r="X45" s="1749"/>
      <c r="Y45" s="1749"/>
      <c r="Z45" s="1749"/>
      <c r="AA45" s="1750"/>
      <c r="AB45" s="1759"/>
      <c r="AC45" s="1749"/>
      <c r="AD45" s="1749"/>
      <c r="AE45" s="1749"/>
      <c r="AF45" s="1749"/>
      <c r="AG45" s="1749"/>
      <c r="AH45" s="1749"/>
      <c r="AI45" s="1760"/>
      <c r="AK45" s="496"/>
      <c r="AL45" s="496"/>
      <c r="AM45" s="791"/>
    </row>
    <row r="46" spans="1:39" s="790" customFormat="1" ht="14.1" customHeight="1">
      <c r="A46" s="1744"/>
      <c r="B46" s="1764" t="s">
        <v>414</v>
      </c>
      <c r="C46" s="1765"/>
      <c r="D46" s="1765"/>
      <c r="E46" s="794" t="s">
        <v>250</v>
      </c>
      <c r="F46" s="1766"/>
      <c r="G46" s="1766"/>
      <c r="H46" s="1766"/>
      <c r="I46" s="1766"/>
      <c r="J46" s="1766"/>
      <c r="K46" s="795" t="s">
        <v>254</v>
      </c>
      <c r="L46" s="1755"/>
      <c r="M46" s="1756"/>
      <c r="N46" s="1761"/>
      <c r="O46" s="1762"/>
      <c r="P46" s="1762"/>
      <c r="Q46" s="1762"/>
      <c r="R46" s="1762"/>
      <c r="S46" s="1762"/>
      <c r="T46" s="1770"/>
      <c r="U46" s="1761"/>
      <c r="V46" s="1762"/>
      <c r="W46" s="1762"/>
      <c r="X46" s="1762"/>
      <c r="Y46" s="1762"/>
      <c r="Z46" s="1762"/>
      <c r="AA46" s="1770"/>
      <c r="AB46" s="1761"/>
      <c r="AC46" s="1762"/>
      <c r="AD46" s="1762"/>
      <c r="AE46" s="1762"/>
      <c r="AF46" s="1762"/>
      <c r="AG46" s="1762"/>
      <c r="AH46" s="1762"/>
      <c r="AI46" s="1763"/>
      <c r="AK46" s="496"/>
      <c r="AL46" s="496"/>
      <c r="AM46" s="791"/>
    </row>
    <row r="47" spans="1:39" s="790" customFormat="1" ht="14.1" customHeight="1">
      <c r="A47" s="1743" t="s">
        <v>418</v>
      </c>
      <c r="B47" s="1745"/>
      <c r="C47" s="1746"/>
      <c r="D47" s="1746"/>
      <c r="E47" s="1746"/>
      <c r="F47" s="1746"/>
      <c r="G47" s="1746"/>
      <c r="H47" s="1746"/>
      <c r="I47" s="1746"/>
      <c r="J47" s="1746"/>
      <c r="K47" s="1747"/>
      <c r="L47" s="1751"/>
      <c r="M47" s="1752"/>
      <c r="N47" s="1757"/>
      <c r="O47" s="1746"/>
      <c r="P47" s="1746"/>
      <c r="Q47" s="1746"/>
      <c r="R47" s="1746"/>
      <c r="S47" s="1746"/>
      <c r="T47" s="1747"/>
      <c r="U47" s="1757"/>
      <c r="V47" s="1746"/>
      <c r="W47" s="1746"/>
      <c r="X47" s="1746"/>
      <c r="Y47" s="1746"/>
      <c r="Z47" s="1746"/>
      <c r="AA47" s="1747"/>
      <c r="AB47" s="1757"/>
      <c r="AC47" s="1746"/>
      <c r="AD47" s="1746"/>
      <c r="AE47" s="1746"/>
      <c r="AF47" s="1746"/>
      <c r="AG47" s="1746"/>
      <c r="AH47" s="1746"/>
      <c r="AI47" s="1758"/>
      <c r="AK47" s="496"/>
      <c r="AL47" s="496"/>
      <c r="AM47" s="791"/>
    </row>
    <row r="48" spans="1:39" s="790" customFormat="1" ht="14.1" customHeight="1">
      <c r="A48" s="1744"/>
      <c r="B48" s="1748"/>
      <c r="C48" s="1749"/>
      <c r="D48" s="1749"/>
      <c r="E48" s="1749"/>
      <c r="F48" s="1749"/>
      <c r="G48" s="1749"/>
      <c r="H48" s="1749"/>
      <c r="I48" s="1749"/>
      <c r="J48" s="1749"/>
      <c r="K48" s="1750"/>
      <c r="L48" s="1753"/>
      <c r="M48" s="1754"/>
      <c r="N48" s="1759"/>
      <c r="O48" s="1749"/>
      <c r="P48" s="1749"/>
      <c r="Q48" s="1749"/>
      <c r="R48" s="1749"/>
      <c r="S48" s="1749"/>
      <c r="T48" s="1750"/>
      <c r="U48" s="1759"/>
      <c r="V48" s="1749"/>
      <c r="W48" s="1749"/>
      <c r="X48" s="1749"/>
      <c r="Y48" s="1749"/>
      <c r="Z48" s="1749"/>
      <c r="AA48" s="1750"/>
      <c r="AB48" s="1759"/>
      <c r="AC48" s="1749"/>
      <c r="AD48" s="1749"/>
      <c r="AE48" s="1749"/>
      <c r="AF48" s="1749"/>
      <c r="AG48" s="1749"/>
      <c r="AH48" s="1749"/>
      <c r="AI48" s="1760"/>
      <c r="AK48" s="496"/>
      <c r="AL48" s="496"/>
      <c r="AM48" s="791"/>
    </row>
    <row r="49" spans="1:39" s="790" customFormat="1" ht="14.1" customHeight="1">
      <c r="A49" s="1744"/>
      <c r="B49" s="1748"/>
      <c r="C49" s="1749"/>
      <c r="D49" s="1749"/>
      <c r="E49" s="1749"/>
      <c r="F49" s="1749"/>
      <c r="G49" s="1749"/>
      <c r="H49" s="1749"/>
      <c r="I49" s="1749"/>
      <c r="J49" s="1749"/>
      <c r="K49" s="1750"/>
      <c r="L49" s="1753"/>
      <c r="M49" s="1754"/>
      <c r="N49" s="1759"/>
      <c r="O49" s="1749"/>
      <c r="P49" s="1749"/>
      <c r="Q49" s="1749"/>
      <c r="R49" s="1749"/>
      <c r="S49" s="1749"/>
      <c r="T49" s="1750"/>
      <c r="U49" s="1759"/>
      <c r="V49" s="1749"/>
      <c r="W49" s="1749"/>
      <c r="X49" s="1749"/>
      <c r="Y49" s="1749"/>
      <c r="Z49" s="1749"/>
      <c r="AA49" s="1750"/>
      <c r="AB49" s="1759"/>
      <c r="AC49" s="1749"/>
      <c r="AD49" s="1749"/>
      <c r="AE49" s="1749"/>
      <c r="AF49" s="1749"/>
      <c r="AG49" s="1749"/>
      <c r="AH49" s="1749"/>
      <c r="AI49" s="1760"/>
      <c r="AK49" s="496"/>
      <c r="AL49" s="496"/>
      <c r="AM49" s="791"/>
    </row>
    <row r="50" spans="1:39" s="790" customFormat="1" ht="14.1" customHeight="1">
      <c r="A50" s="1744"/>
      <c r="B50" s="1748"/>
      <c r="C50" s="1749"/>
      <c r="D50" s="1749"/>
      <c r="E50" s="1749"/>
      <c r="F50" s="1749"/>
      <c r="G50" s="1749"/>
      <c r="H50" s="1749"/>
      <c r="I50" s="1749"/>
      <c r="J50" s="1749"/>
      <c r="K50" s="1750"/>
      <c r="L50" s="1753"/>
      <c r="M50" s="1754"/>
      <c r="N50" s="1759"/>
      <c r="O50" s="1749"/>
      <c r="P50" s="1749"/>
      <c r="Q50" s="1749"/>
      <c r="R50" s="1749"/>
      <c r="S50" s="1749"/>
      <c r="T50" s="1750"/>
      <c r="U50" s="1759"/>
      <c r="V50" s="1749"/>
      <c r="W50" s="1749"/>
      <c r="X50" s="1749"/>
      <c r="Y50" s="1749"/>
      <c r="Z50" s="1749"/>
      <c r="AA50" s="1750"/>
      <c r="AB50" s="1759"/>
      <c r="AC50" s="1749"/>
      <c r="AD50" s="1749"/>
      <c r="AE50" s="1749"/>
      <c r="AF50" s="1749"/>
      <c r="AG50" s="1749"/>
      <c r="AH50" s="1749"/>
      <c r="AI50" s="1760"/>
      <c r="AK50" s="496"/>
      <c r="AL50" s="496"/>
      <c r="AM50" s="791"/>
    </row>
    <row r="51" spans="1:39" s="790" customFormat="1" ht="14.1" customHeight="1" thickBot="1">
      <c r="A51" s="1785"/>
      <c r="B51" s="1792" t="s">
        <v>414</v>
      </c>
      <c r="C51" s="1793"/>
      <c r="D51" s="1793"/>
      <c r="E51" s="796" t="s">
        <v>250</v>
      </c>
      <c r="F51" s="1794"/>
      <c r="G51" s="1794"/>
      <c r="H51" s="1794"/>
      <c r="I51" s="1794"/>
      <c r="J51" s="1794"/>
      <c r="K51" s="797" t="s">
        <v>254</v>
      </c>
      <c r="L51" s="1786"/>
      <c r="M51" s="1787"/>
      <c r="N51" s="1788"/>
      <c r="O51" s="1789"/>
      <c r="P51" s="1789"/>
      <c r="Q51" s="1789"/>
      <c r="R51" s="1789"/>
      <c r="S51" s="1789"/>
      <c r="T51" s="1790"/>
      <c r="U51" s="1788"/>
      <c r="V51" s="1789"/>
      <c r="W51" s="1789"/>
      <c r="X51" s="1789"/>
      <c r="Y51" s="1789"/>
      <c r="Z51" s="1789"/>
      <c r="AA51" s="1790"/>
      <c r="AB51" s="1788"/>
      <c r="AC51" s="1789"/>
      <c r="AD51" s="1789"/>
      <c r="AE51" s="1789"/>
      <c r="AF51" s="1789"/>
      <c r="AG51" s="1789"/>
      <c r="AH51" s="1789"/>
      <c r="AI51" s="1791"/>
      <c r="AK51" s="496"/>
      <c r="AL51" s="496"/>
      <c r="AM51" s="791"/>
    </row>
    <row r="52" spans="1:39" ht="8.25" customHeight="1"/>
    <row r="53" spans="1:39" ht="17.100000000000001" customHeight="1">
      <c r="A53" s="1782" t="s">
        <v>419</v>
      </c>
      <c r="B53" s="1782"/>
      <c r="C53" s="1782"/>
      <c r="D53" s="1782"/>
      <c r="E53" s="1782"/>
      <c r="F53" s="1782"/>
      <c r="G53" s="1782"/>
      <c r="H53" s="1782"/>
      <c r="I53" s="1782"/>
      <c r="J53" s="798"/>
      <c r="K53" s="1783" t="s">
        <v>420</v>
      </c>
      <c r="L53" s="1783"/>
      <c r="M53" s="799"/>
      <c r="N53" s="800"/>
      <c r="O53" s="1783" t="s">
        <v>167</v>
      </c>
      <c r="P53" s="1783"/>
      <c r="Q53" s="1784" t="s">
        <v>456</v>
      </c>
      <c r="R53" s="1629"/>
      <c r="S53" s="1629"/>
      <c r="T53" s="1629"/>
      <c r="U53" s="1629"/>
      <c r="V53" s="1629"/>
      <c r="W53" s="1629"/>
      <c r="X53" s="1629"/>
      <c r="Y53" s="1629"/>
      <c r="Z53" s="1629"/>
      <c r="AA53" s="1629"/>
      <c r="AB53" s="1629"/>
      <c r="AC53" s="1629"/>
      <c r="AD53" s="1629"/>
      <c r="AE53" s="1629"/>
      <c r="AF53" s="1629"/>
      <c r="AG53" s="1629"/>
      <c r="AH53" s="1629"/>
      <c r="AI53" s="1629"/>
      <c r="AK53" s="496" t="b">
        <v>0</v>
      </c>
      <c r="AL53" s="496" t="b">
        <v>0</v>
      </c>
    </row>
    <row r="54" spans="1:39" ht="22.5" customHeight="1">
      <c r="Q54" s="1629"/>
      <c r="R54" s="1629"/>
      <c r="S54" s="1629"/>
      <c r="T54" s="1629"/>
      <c r="U54" s="1629"/>
      <c r="V54" s="1629"/>
      <c r="W54" s="1629"/>
      <c r="X54" s="1629"/>
      <c r="Y54" s="1629"/>
      <c r="Z54" s="1629"/>
      <c r="AA54" s="1629"/>
      <c r="AB54" s="1629"/>
      <c r="AC54" s="1629"/>
      <c r="AD54" s="1629"/>
      <c r="AE54" s="1629"/>
      <c r="AF54" s="1629"/>
      <c r="AG54" s="1629"/>
      <c r="AH54" s="1629"/>
      <c r="AI54" s="1629"/>
    </row>
    <row r="55" spans="1:39" ht="17.25" customHeight="1">
      <c r="Q55" s="801"/>
      <c r="R55" s="801"/>
      <c r="S55" s="801"/>
      <c r="T55" s="801"/>
      <c r="U55" s="801"/>
      <c r="V55" s="801"/>
      <c r="W55" s="801"/>
      <c r="X55" s="801"/>
      <c r="Y55" s="801"/>
      <c r="Z55" s="801"/>
      <c r="AA55" s="801"/>
      <c r="AB55" s="801"/>
      <c r="AC55" s="801"/>
      <c r="AD55" s="801"/>
      <c r="AE55" s="801"/>
      <c r="AF55" s="801"/>
      <c r="AG55" s="801"/>
      <c r="AH55" s="801"/>
      <c r="AI55" s="802" t="str">
        <f>AI1</f>
        <v>令和８年度介護</v>
      </c>
    </row>
    <row r="56" spans="1:39" ht="15" customHeight="1">
      <c r="A56" s="1629" t="s">
        <v>595</v>
      </c>
      <c r="B56" s="1629"/>
      <c r="C56" s="1629"/>
      <c r="D56" s="1629"/>
      <c r="E56" s="1629"/>
      <c r="F56" s="1629"/>
      <c r="G56" s="1629"/>
      <c r="H56" s="1629"/>
      <c r="I56" s="1629"/>
      <c r="J56" s="1629"/>
      <c r="K56" s="1629"/>
      <c r="L56" s="1629"/>
      <c r="M56" s="1629"/>
      <c r="N56" s="1629"/>
      <c r="O56" s="1629"/>
      <c r="AI56" s="763" t="str">
        <f>IF(申１!Q11="","",申１!Q11)</f>
        <v/>
      </c>
    </row>
    <row r="57" spans="1:39" ht="17.100000000000001" customHeight="1" thickBot="1">
      <c r="A57" s="776">
        <v>3</v>
      </c>
      <c r="B57" s="1671" t="s">
        <v>421</v>
      </c>
      <c r="C57" s="1671"/>
      <c r="D57" s="1671"/>
      <c r="E57" s="1671"/>
      <c r="F57" s="1671"/>
      <c r="G57" s="1671"/>
      <c r="H57" s="1671"/>
      <c r="I57" s="1671"/>
      <c r="J57" s="1671"/>
      <c r="K57" s="1671"/>
      <c r="L57" s="1671"/>
      <c r="M57" s="1671"/>
      <c r="N57" s="1671"/>
      <c r="O57" s="1671"/>
      <c r="P57" s="1671"/>
      <c r="Q57" s="1671"/>
      <c r="R57" s="1671"/>
      <c r="S57" s="1671"/>
      <c r="T57" s="1671"/>
      <c r="U57" s="1671"/>
      <c r="V57" s="1671"/>
      <c r="W57" s="1671"/>
      <c r="X57" s="1671"/>
      <c r="Y57" s="1671"/>
      <c r="Z57" s="1671"/>
      <c r="AA57" s="1671"/>
      <c r="AB57" s="1671"/>
      <c r="AC57" s="1671"/>
      <c r="AD57" s="1671"/>
      <c r="AE57" s="1671"/>
      <c r="AF57" s="1671"/>
      <c r="AG57" s="1671"/>
      <c r="AH57" s="1671"/>
      <c r="AI57" s="1671"/>
    </row>
    <row r="58" spans="1:39" ht="15" customHeight="1">
      <c r="A58" s="1795" t="s">
        <v>457</v>
      </c>
      <c r="B58" s="1638"/>
      <c r="C58" s="1638"/>
      <c r="D58" s="1798" t="s">
        <v>422</v>
      </c>
      <c r="E58" s="1798"/>
      <c r="F58" s="1798"/>
      <c r="G58" s="1798"/>
      <c r="H58" s="1798"/>
      <c r="I58" s="1798"/>
      <c r="J58" s="1800" t="s">
        <v>423</v>
      </c>
      <c r="K58" s="1800"/>
      <c r="L58" s="1800"/>
      <c r="M58" s="1800"/>
      <c r="N58" s="1800"/>
      <c r="O58" s="1800"/>
      <c r="P58" s="1800"/>
      <c r="Q58" s="1800"/>
      <c r="R58" s="1800"/>
      <c r="S58" s="1800"/>
      <c r="T58" s="1800"/>
      <c r="U58" s="1800"/>
      <c r="V58" s="1800"/>
      <c r="W58" s="1800" t="s">
        <v>424</v>
      </c>
      <c r="X58" s="1800"/>
      <c r="Y58" s="1800"/>
      <c r="Z58" s="1800"/>
      <c r="AA58" s="1800"/>
      <c r="AB58" s="1800"/>
      <c r="AC58" s="1800"/>
      <c r="AD58" s="1800"/>
      <c r="AE58" s="1800"/>
      <c r="AF58" s="1800"/>
      <c r="AG58" s="1800"/>
      <c r="AH58" s="1800"/>
      <c r="AI58" s="1802"/>
    </row>
    <row r="59" spans="1:39" ht="15" customHeight="1">
      <c r="A59" s="1796"/>
      <c r="B59" s="1797"/>
      <c r="C59" s="1797"/>
      <c r="D59" s="1799"/>
      <c r="E59" s="1799"/>
      <c r="F59" s="1799"/>
      <c r="G59" s="1799"/>
      <c r="H59" s="1799"/>
      <c r="I59" s="1799"/>
      <c r="J59" s="1801"/>
      <c r="K59" s="1801"/>
      <c r="L59" s="1801"/>
      <c r="M59" s="1801"/>
      <c r="N59" s="1801"/>
      <c r="O59" s="1801"/>
      <c r="P59" s="1801"/>
      <c r="Q59" s="1801"/>
      <c r="R59" s="1801"/>
      <c r="S59" s="1801"/>
      <c r="T59" s="1801"/>
      <c r="U59" s="1801"/>
      <c r="V59" s="1801"/>
      <c r="W59" s="1801"/>
      <c r="X59" s="1801"/>
      <c r="Y59" s="1801"/>
      <c r="Z59" s="1801"/>
      <c r="AA59" s="1801"/>
      <c r="AB59" s="1801"/>
      <c r="AC59" s="1801"/>
      <c r="AD59" s="1801"/>
      <c r="AE59" s="1801"/>
      <c r="AF59" s="1801"/>
      <c r="AG59" s="1801"/>
      <c r="AH59" s="1801"/>
      <c r="AI59" s="1803"/>
    </row>
    <row r="60" spans="1:39" ht="15" customHeight="1">
      <c r="A60" s="1804" t="s">
        <v>425</v>
      </c>
      <c r="B60" s="1799"/>
      <c r="C60" s="1799"/>
      <c r="D60" s="1805"/>
      <c r="E60" s="1805"/>
      <c r="F60" s="1799" t="s">
        <v>426</v>
      </c>
      <c r="G60" s="1799"/>
      <c r="H60" s="1799"/>
      <c r="I60" s="1799"/>
      <c r="J60" s="1806"/>
      <c r="K60" s="1806"/>
      <c r="L60" s="1806"/>
      <c r="M60" s="1806"/>
      <c r="N60" s="1806"/>
      <c r="O60" s="1806"/>
      <c r="P60" s="1806"/>
      <c r="Q60" s="1806"/>
      <c r="R60" s="1806"/>
      <c r="S60" s="1806"/>
      <c r="T60" s="1806"/>
      <c r="U60" s="1806"/>
      <c r="V60" s="1806"/>
      <c r="W60" s="803"/>
      <c r="X60" s="1807" t="s">
        <v>427</v>
      </c>
      <c r="Y60" s="1807"/>
      <c r="Z60" s="1807"/>
      <c r="AA60" s="1807"/>
      <c r="AB60" s="1807"/>
      <c r="AC60" s="1807"/>
      <c r="AD60" s="1807"/>
      <c r="AE60" s="1807"/>
      <c r="AF60" s="1807"/>
      <c r="AG60" s="1807"/>
      <c r="AH60" s="1807"/>
      <c r="AI60" s="1808"/>
      <c r="AK60" s="496" t="b">
        <v>0</v>
      </c>
      <c r="AL60" s="496" t="b">
        <v>0</v>
      </c>
    </row>
    <row r="61" spans="1:39" ht="15" customHeight="1">
      <c r="A61" s="1804"/>
      <c r="B61" s="1799"/>
      <c r="C61" s="1799"/>
      <c r="D61" s="1805"/>
      <c r="E61" s="1805"/>
      <c r="F61" s="1799" t="s">
        <v>428</v>
      </c>
      <c r="G61" s="1799"/>
      <c r="H61" s="1799"/>
      <c r="I61" s="1799"/>
      <c r="J61" s="1806"/>
      <c r="K61" s="1806"/>
      <c r="L61" s="1806"/>
      <c r="M61" s="1806"/>
      <c r="N61" s="1806"/>
      <c r="O61" s="1806"/>
      <c r="P61" s="1806"/>
      <c r="Q61" s="1806"/>
      <c r="R61" s="1806"/>
      <c r="S61" s="1806"/>
      <c r="T61" s="1806"/>
      <c r="U61" s="1806"/>
      <c r="V61" s="1806"/>
      <c r="W61" s="803"/>
      <c r="X61" s="1807" t="s">
        <v>429</v>
      </c>
      <c r="Y61" s="1807"/>
      <c r="Z61" s="1807"/>
      <c r="AA61" s="1807"/>
      <c r="AB61" s="1807"/>
      <c r="AC61" s="1807"/>
      <c r="AD61" s="1807"/>
      <c r="AE61" s="1807"/>
      <c r="AF61" s="1807"/>
      <c r="AG61" s="1807"/>
      <c r="AH61" s="1807"/>
      <c r="AI61" s="1808"/>
      <c r="AK61" s="496" t="b">
        <v>0</v>
      </c>
      <c r="AL61" s="496" t="b">
        <v>0</v>
      </c>
    </row>
    <row r="62" spans="1:39" ht="15" customHeight="1">
      <c r="A62" s="1804"/>
      <c r="B62" s="1799"/>
      <c r="C62" s="1799"/>
      <c r="D62" s="1809"/>
      <c r="E62" s="1810"/>
      <c r="F62" s="1809" t="s">
        <v>430</v>
      </c>
      <c r="G62" s="1811"/>
      <c r="H62" s="1811"/>
      <c r="I62" s="1810"/>
      <c r="J62" s="1806"/>
      <c r="K62" s="1806"/>
      <c r="L62" s="1806"/>
      <c r="M62" s="1806"/>
      <c r="N62" s="1806"/>
      <c r="O62" s="1806"/>
      <c r="P62" s="1806"/>
      <c r="Q62" s="1806"/>
      <c r="R62" s="1806"/>
      <c r="S62" s="1806"/>
      <c r="T62" s="1806"/>
      <c r="U62" s="1806"/>
      <c r="V62" s="1806"/>
      <c r="W62" s="1799"/>
      <c r="X62" s="1812" t="s">
        <v>431</v>
      </c>
      <c r="Y62" s="1812"/>
      <c r="Z62" s="1812"/>
      <c r="AA62" s="1812"/>
      <c r="AB62" s="1812"/>
      <c r="AC62" s="1812"/>
      <c r="AD62" s="1812"/>
      <c r="AE62" s="1812"/>
      <c r="AF62" s="1812"/>
      <c r="AG62" s="1812"/>
      <c r="AH62" s="1812"/>
      <c r="AI62" s="1813"/>
      <c r="AK62" s="496" t="b">
        <v>0</v>
      </c>
      <c r="AL62" s="496" t="b">
        <v>0</v>
      </c>
    </row>
    <row r="63" spans="1:39" ht="22.5" customHeight="1">
      <c r="A63" s="1804"/>
      <c r="B63" s="1799"/>
      <c r="C63" s="1799"/>
      <c r="D63" s="1814"/>
      <c r="E63" s="1814"/>
      <c r="F63" s="1815" t="s">
        <v>432</v>
      </c>
      <c r="G63" s="1710"/>
      <c r="H63" s="1710"/>
      <c r="I63" s="1816"/>
      <c r="J63" s="1806"/>
      <c r="K63" s="1806"/>
      <c r="L63" s="1806"/>
      <c r="M63" s="1806"/>
      <c r="N63" s="1806"/>
      <c r="O63" s="1806"/>
      <c r="P63" s="1806"/>
      <c r="Q63" s="1806"/>
      <c r="R63" s="1806"/>
      <c r="S63" s="1806"/>
      <c r="T63" s="1806"/>
      <c r="U63" s="1806"/>
      <c r="V63" s="1806"/>
      <c r="W63" s="1799"/>
      <c r="X63" s="1817" t="s">
        <v>433</v>
      </c>
      <c r="Y63" s="1818"/>
      <c r="Z63" s="1818"/>
      <c r="AA63" s="1818"/>
      <c r="AB63" s="1818"/>
      <c r="AC63" s="1818"/>
      <c r="AD63" s="1819"/>
      <c r="AE63" s="1820"/>
      <c r="AF63" s="1820"/>
      <c r="AG63" s="804" t="s">
        <v>434</v>
      </c>
      <c r="AH63" s="1820"/>
      <c r="AI63" s="1821"/>
      <c r="AK63" s="496" t="b">
        <v>0</v>
      </c>
    </row>
    <row r="64" spans="1:39" ht="15" customHeight="1">
      <c r="A64" s="1804" t="s">
        <v>435</v>
      </c>
      <c r="B64" s="1799"/>
      <c r="C64" s="1799"/>
      <c r="D64" s="1805"/>
      <c r="E64" s="1805"/>
      <c r="F64" s="1799" t="s">
        <v>426</v>
      </c>
      <c r="G64" s="1799"/>
      <c r="H64" s="1799"/>
      <c r="I64" s="1799"/>
      <c r="J64" s="1806"/>
      <c r="K64" s="1806"/>
      <c r="L64" s="1806"/>
      <c r="M64" s="1806"/>
      <c r="N64" s="1806"/>
      <c r="O64" s="1806"/>
      <c r="P64" s="1806"/>
      <c r="Q64" s="1806"/>
      <c r="R64" s="1806"/>
      <c r="S64" s="1806"/>
      <c r="T64" s="1806"/>
      <c r="U64" s="1806"/>
      <c r="V64" s="1806"/>
      <c r="W64" s="803"/>
      <c r="X64" s="1807" t="s">
        <v>427</v>
      </c>
      <c r="Y64" s="1807"/>
      <c r="Z64" s="1807"/>
      <c r="AA64" s="1807"/>
      <c r="AB64" s="1807"/>
      <c r="AC64" s="1807"/>
      <c r="AD64" s="1807"/>
      <c r="AE64" s="1807"/>
      <c r="AF64" s="1807"/>
      <c r="AG64" s="1807"/>
      <c r="AH64" s="1807"/>
      <c r="AI64" s="1808"/>
      <c r="AK64" s="496" t="b">
        <v>0</v>
      </c>
      <c r="AL64" s="496" t="b">
        <v>0</v>
      </c>
    </row>
    <row r="65" spans="1:38" ht="15" customHeight="1">
      <c r="A65" s="1804"/>
      <c r="B65" s="1799"/>
      <c r="C65" s="1799"/>
      <c r="D65" s="1805"/>
      <c r="E65" s="1805"/>
      <c r="F65" s="1799" t="s">
        <v>428</v>
      </c>
      <c r="G65" s="1799"/>
      <c r="H65" s="1799"/>
      <c r="I65" s="1799"/>
      <c r="J65" s="1806"/>
      <c r="K65" s="1806"/>
      <c r="L65" s="1806"/>
      <c r="M65" s="1806"/>
      <c r="N65" s="1806"/>
      <c r="O65" s="1806"/>
      <c r="P65" s="1806"/>
      <c r="Q65" s="1806"/>
      <c r="R65" s="1806"/>
      <c r="S65" s="1806"/>
      <c r="T65" s="1806"/>
      <c r="U65" s="1806"/>
      <c r="V65" s="1806"/>
      <c r="W65" s="803"/>
      <c r="X65" s="1807" t="s">
        <v>429</v>
      </c>
      <c r="Y65" s="1807"/>
      <c r="Z65" s="1807"/>
      <c r="AA65" s="1807"/>
      <c r="AB65" s="1807"/>
      <c r="AC65" s="1807"/>
      <c r="AD65" s="1807"/>
      <c r="AE65" s="1807"/>
      <c r="AF65" s="1807"/>
      <c r="AG65" s="1807"/>
      <c r="AH65" s="1807"/>
      <c r="AI65" s="1808"/>
      <c r="AK65" s="496" t="b">
        <v>0</v>
      </c>
      <c r="AL65" s="496" t="b">
        <v>0</v>
      </c>
    </row>
    <row r="66" spans="1:38" ht="15" customHeight="1">
      <c r="A66" s="1804"/>
      <c r="B66" s="1799"/>
      <c r="C66" s="1799"/>
      <c r="D66" s="1809"/>
      <c r="E66" s="1810"/>
      <c r="F66" s="1809" t="s">
        <v>430</v>
      </c>
      <c r="G66" s="1811"/>
      <c r="H66" s="1811"/>
      <c r="I66" s="1810"/>
      <c r="J66" s="1806"/>
      <c r="K66" s="1806"/>
      <c r="L66" s="1806"/>
      <c r="M66" s="1806"/>
      <c r="N66" s="1806"/>
      <c r="O66" s="1806"/>
      <c r="P66" s="1806"/>
      <c r="Q66" s="1806"/>
      <c r="R66" s="1806"/>
      <c r="S66" s="1806"/>
      <c r="T66" s="1806"/>
      <c r="U66" s="1806"/>
      <c r="V66" s="1806"/>
      <c r="W66" s="1799"/>
      <c r="X66" s="1812" t="s">
        <v>431</v>
      </c>
      <c r="Y66" s="1812"/>
      <c r="Z66" s="1812"/>
      <c r="AA66" s="1812"/>
      <c r="AB66" s="1812"/>
      <c r="AC66" s="1812"/>
      <c r="AD66" s="1812"/>
      <c r="AE66" s="1812"/>
      <c r="AF66" s="1812"/>
      <c r="AG66" s="1812"/>
      <c r="AH66" s="1812"/>
      <c r="AI66" s="1813"/>
      <c r="AK66" s="496" t="b">
        <v>0</v>
      </c>
      <c r="AL66" s="496" t="b">
        <v>0</v>
      </c>
    </row>
    <row r="67" spans="1:38" ht="22.5" customHeight="1">
      <c r="A67" s="1804"/>
      <c r="B67" s="1799"/>
      <c r="C67" s="1799"/>
      <c r="D67" s="1799"/>
      <c r="E67" s="1799"/>
      <c r="F67" s="1815" t="s">
        <v>432</v>
      </c>
      <c r="G67" s="1710"/>
      <c r="H67" s="1710"/>
      <c r="I67" s="1816"/>
      <c r="J67" s="1806"/>
      <c r="K67" s="1806"/>
      <c r="L67" s="1806"/>
      <c r="M67" s="1806"/>
      <c r="N67" s="1806"/>
      <c r="O67" s="1806"/>
      <c r="P67" s="1806"/>
      <c r="Q67" s="1806"/>
      <c r="R67" s="1806"/>
      <c r="S67" s="1806"/>
      <c r="T67" s="1806"/>
      <c r="U67" s="1806"/>
      <c r="V67" s="1806"/>
      <c r="W67" s="1799"/>
      <c r="X67" s="1817" t="s">
        <v>433</v>
      </c>
      <c r="Y67" s="1818"/>
      <c r="Z67" s="1818"/>
      <c r="AA67" s="1818"/>
      <c r="AB67" s="1818"/>
      <c r="AC67" s="1818"/>
      <c r="AD67" s="1819"/>
      <c r="AE67" s="1820"/>
      <c r="AF67" s="1820"/>
      <c r="AG67" s="804" t="s">
        <v>434</v>
      </c>
      <c r="AH67" s="1820"/>
      <c r="AI67" s="1821"/>
      <c r="AK67" s="496" t="b">
        <v>0</v>
      </c>
    </row>
    <row r="68" spans="1:38" ht="15" customHeight="1">
      <c r="A68" s="1804" t="s">
        <v>436</v>
      </c>
      <c r="B68" s="1799"/>
      <c r="C68" s="1799"/>
      <c r="D68" s="1805"/>
      <c r="E68" s="1805"/>
      <c r="F68" s="1799" t="s">
        <v>426</v>
      </c>
      <c r="G68" s="1799"/>
      <c r="H68" s="1799"/>
      <c r="I68" s="1799"/>
      <c r="J68" s="1806"/>
      <c r="K68" s="1806"/>
      <c r="L68" s="1806"/>
      <c r="M68" s="1806"/>
      <c r="N68" s="1806"/>
      <c r="O68" s="1806"/>
      <c r="P68" s="1806"/>
      <c r="Q68" s="1806"/>
      <c r="R68" s="1806"/>
      <c r="S68" s="1806"/>
      <c r="T68" s="1806"/>
      <c r="U68" s="1806"/>
      <c r="V68" s="1806"/>
      <c r="W68" s="803"/>
      <c r="X68" s="1807" t="s">
        <v>427</v>
      </c>
      <c r="Y68" s="1807"/>
      <c r="Z68" s="1807"/>
      <c r="AA68" s="1807"/>
      <c r="AB68" s="1807"/>
      <c r="AC68" s="1807"/>
      <c r="AD68" s="1807"/>
      <c r="AE68" s="1807"/>
      <c r="AF68" s="1807"/>
      <c r="AG68" s="1807"/>
      <c r="AH68" s="1807"/>
      <c r="AI68" s="1808"/>
      <c r="AK68" s="496" t="b">
        <v>0</v>
      </c>
      <c r="AL68" s="496" t="b">
        <v>0</v>
      </c>
    </row>
    <row r="69" spans="1:38" ht="15" customHeight="1">
      <c r="A69" s="1804"/>
      <c r="B69" s="1799"/>
      <c r="C69" s="1799"/>
      <c r="D69" s="1805"/>
      <c r="E69" s="1805"/>
      <c r="F69" s="1799" t="s">
        <v>428</v>
      </c>
      <c r="G69" s="1799"/>
      <c r="H69" s="1799"/>
      <c r="I69" s="1799"/>
      <c r="J69" s="1806"/>
      <c r="K69" s="1806"/>
      <c r="L69" s="1806"/>
      <c r="M69" s="1806"/>
      <c r="N69" s="1806"/>
      <c r="O69" s="1806"/>
      <c r="P69" s="1806"/>
      <c r="Q69" s="1806"/>
      <c r="R69" s="1806"/>
      <c r="S69" s="1806"/>
      <c r="T69" s="1806"/>
      <c r="U69" s="1806"/>
      <c r="V69" s="1806"/>
      <c r="W69" s="803"/>
      <c r="X69" s="1807" t="s">
        <v>429</v>
      </c>
      <c r="Y69" s="1807"/>
      <c r="Z69" s="1807"/>
      <c r="AA69" s="1807"/>
      <c r="AB69" s="1807"/>
      <c r="AC69" s="1807"/>
      <c r="AD69" s="1807"/>
      <c r="AE69" s="1807"/>
      <c r="AF69" s="1807"/>
      <c r="AG69" s="1807"/>
      <c r="AH69" s="1807"/>
      <c r="AI69" s="1808"/>
      <c r="AK69" s="496" t="b">
        <v>0</v>
      </c>
      <c r="AL69" s="496" t="b">
        <v>0</v>
      </c>
    </row>
    <row r="70" spans="1:38" ht="15" customHeight="1">
      <c r="A70" s="1804"/>
      <c r="B70" s="1799"/>
      <c r="C70" s="1799"/>
      <c r="D70" s="1809"/>
      <c r="E70" s="1810"/>
      <c r="F70" s="1809" t="s">
        <v>430</v>
      </c>
      <c r="G70" s="1811"/>
      <c r="H70" s="1811"/>
      <c r="I70" s="1810"/>
      <c r="J70" s="1806"/>
      <c r="K70" s="1806"/>
      <c r="L70" s="1806"/>
      <c r="M70" s="1806"/>
      <c r="N70" s="1806"/>
      <c r="O70" s="1806"/>
      <c r="P70" s="1806"/>
      <c r="Q70" s="1806"/>
      <c r="R70" s="1806"/>
      <c r="S70" s="1806"/>
      <c r="T70" s="1806"/>
      <c r="U70" s="1806"/>
      <c r="V70" s="1806"/>
      <c r="W70" s="1799"/>
      <c r="X70" s="1812" t="s">
        <v>431</v>
      </c>
      <c r="Y70" s="1812"/>
      <c r="Z70" s="1812"/>
      <c r="AA70" s="1812"/>
      <c r="AB70" s="1812"/>
      <c r="AC70" s="1812"/>
      <c r="AD70" s="1812"/>
      <c r="AE70" s="1812"/>
      <c r="AF70" s="1812"/>
      <c r="AG70" s="1812"/>
      <c r="AH70" s="1812"/>
      <c r="AI70" s="1813"/>
      <c r="AK70" s="496" t="b">
        <v>0</v>
      </c>
      <c r="AL70" s="496" t="b">
        <v>0</v>
      </c>
    </row>
    <row r="71" spans="1:38" ht="22.5" customHeight="1">
      <c r="A71" s="1804"/>
      <c r="B71" s="1799"/>
      <c r="C71" s="1799"/>
      <c r="D71" s="1799"/>
      <c r="E71" s="1799"/>
      <c r="F71" s="1815" t="s">
        <v>432</v>
      </c>
      <c r="G71" s="1710"/>
      <c r="H71" s="1710"/>
      <c r="I71" s="1816"/>
      <c r="J71" s="1806"/>
      <c r="K71" s="1806"/>
      <c r="L71" s="1806"/>
      <c r="M71" s="1806"/>
      <c r="N71" s="1806"/>
      <c r="O71" s="1806"/>
      <c r="P71" s="1806"/>
      <c r="Q71" s="1806"/>
      <c r="R71" s="1806"/>
      <c r="S71" s="1806"/>
      <c r="T71" s="1806"/>
      <c r="U71" s="1806"/>
      <c r="V71" s="1806"/>
      <c r="W71" s="1799"/>
      <c r="X71" s="1817" t="s">
        <v>433</v>
      </c>
      <c r="Y71" s="1818"/>
      <c r="Z71" s="1818"/>
      <c r="AA71" s="1818"/>
      <c r="AB71" s="1818"/>
      <c r="AC71" s="1818"/>
      <c r="AD71" s="1819"/>
      <c r="AE71" s="1820"/>
      <c r="AF71" s="1820"/>
      <c r="AG71" s="804" t="s">
        <v>434</v>
      </c>
      <c r="AH71" s="1820"/>
      <c r="AI71" s="1821"/>
      <c r="AK71" s="496" t="b">
        <v>0</v>
      </c>
    </row>
    <row r="72" spans="1:38" ht="15" customHeight="1">
      <c r="A72" s="1804" t="s">
        <v>437</v>
      </c>
      <c r="B72" s="1799"/>
      <c r="C72" s="1799"/>
      <c r="D72" s="1805"/>
      <c r="E72" s="1805"/>
      <c r="F72" s="1799" t="s">
        <v>426</v>
      </c>
      <c r="G72" s="1799"/>
      <c r="H72" s="1799"/>
      <c r="I72" s="1799"/>
      <c r="J72" s="1806"/>
      <c r="K72" s="1806"/>
      <c r="L72" s="1806"/>
      <c r="M72" s="1806"/>
      <c r="N72" s="1806"/>
      <c r="O72" s="1806"/>
      <c r="P72" s="1806"/>
      <c r="Q72" s="1806"/>
      <c r="R72" s="1806"/>
      <c r="S72" s="1806"/>
      <c r="T72" s="1806"/>
      <c r="U72" s="1806"/>
      <c r="V72" s="1806"/>
      <c r="W72" s="803"/>
      <c r="X72" s="1807" t="s">
        <v>427</v>
      </c>
      <c r="Y72" s="1807"/>
      <c r="Z72" s="1807"/>
      <c r="AA72" s="1807"/>
      <c r="AB72" s="1807"/>
      <c r="AC72" s="1807"/>
      <c r="AD72" s="1807"/>
      <c r="AE72" s="1807"/>
      <c r="AF72" s="1807"/>
      <c r="AG72" s="1807"/>
      <c r="AH72" s="1807"/>
      <c r="AI72" s="1808"/>
      <c r="AK72" s="496" t="b">
        <v>0</v>
      </c>
      <c r="AL72" s="496" t="b">
        <v>0</v>
      </c>
    </row>
    <row r="73" spans="1:38" ht="15" customHeight="1">
      <c r="A73" s="1804"/>
      <c r="B73" s="1799"/>
      <c r="C73" s="1799"/>
      <c r="D73" s="1805"/>
      <c r="E73" s="1805"/>
      <c r="F73" s="1799" t="s">
        <v>428</v>
      </c>
      <c r="G73" s="1799"/>
      <c r="H73" s="1799"/>
      <c r="I73" s="1799"/>
      <c r="J73" s="1806"/>
      <c r="K73" s="1806"/>
      <c r="L73" s="1806"/>
      <c r="M73" s="1806"/>
      <c r="N73" s="1806"/>
      <c r="O73" s="1806"/>
      <c r="P73" s="1806"/>
      <c r="Q73" s="1806"/>
      <c r="R73" s="1806"/>
      <c r="S73" s="1806"/>
      <c r="T73" s="1806"/>
      <c r="U73" s="1806"/>
      <c r="V73" s="1806"/>
      <c r="W73" s="803"/>
      <c r="X73" s="1807" t="s">
        <v>429</v>
      </c>
      <c r="Y73" s="1807"/>
      <c r="Z73" s="1807"/>
      <c r="AA73" s="1807"/>
      <c r="AB73" s="1807"/>
      <c r="AC73" s="1807"/>
      <c r="AD73" s="1807"/>
      <c r="AE73" s="1807"/>
      <c r="AF73" s="1807"/>
      <c r="AG73" s="1807"/>
      <c r="AH73" s="1807"/>
      <c r="AI73" s="1808"/>
      <c r="AK73" s="496" t="b">
        <v>0</v>
      </c>
      <c r="AL73" s="496" t="b">
        <v>0</v>
      </c>
    </row>
    <row r="74" spans="1:38" ht="15" customHeight="1">
      <c r="A74" s="1804"/>
      <c r="B74" s="1799"/>
      <c r="C74" s="1799"/>
      <c r="D74" s="1809"/>
      <c r="E74" s="1810"/>
      <c r="F74" s="1809" t="s">
        <v>430</v>
      </c>
      <c r="G74" s="1811"/>
      <c r="H74" s="1811"/>
      <c r="I74" s="1810"/>
      <c r="J74" s="1806"/>
      <c r="K74" s="1806"/>
      <c r="L74" s="1806"/>
      <c r="M74" s="1806"/>
      <c r="N74" s="1806"/>
      <c r="O74" s="1806"/>
      <c r="P74" s="1806"/>
      <c r="Q74" s="1806"/>
      <c r="R74" s="1806"/>
      <c r="S74" s="1806"/>
      <c r="T74" s="1806"/>
      <c r="U74" s="1806"/>
      <c r="V74" s="1806"/>
      <c r="W74" s="1799"/>
      <c r="X74" s="1812" t="s">
        <v>431</v>
      </c>
      <c r="Y74" s="1812"/>
      <c r="Z74" s="1812"/>
      <c r="AA74" s="1812"/>
      <c r="AB74" s="1812"/>
      <c r="AC74" s="1812"/>
      <c r="AD74" s="1812"/>
      <c r="AE74" s="1812"/>
      <c r="AF74" s="1812"/>
      <c r="AG74" s="1812"/>
      <c r="AH74" s="1812"/>
      <c r="AI74" s="1813"/>
      <c r="AK74" s="496" t="b">
        <v>0</v>
      </c>
      <c r="AL74" s="496" t="b">
        <v>0</v>
      </c>
    </row>
    <row r="75" spans="1:38" ht="22.5" customHeight="1">
      <c r="A75" s="1804"/>
      <c r="B75" s="1799"/>
      <c r="C75" s="1799"/>
      <c r="D75" s="1799"/>
      <c r="E75" s="1799"/>
      <c r="F75" s="1815" t="s">
        <v>432</v>
      </c>
      <c r="G75" s="1710"/>
      <c r="H75" s="1710"/>
      <c r="I75" s="1816"/>
      <c r="J75" s="1806"/>
      <c r="K75" s="1806"/>
      <c r="L75" s="1806"/>
      <c r="M75" s="1806"/>
      <c r="N75" s="1806"/>
      <c r="O75" s="1806"/>
      <c r="P75" s="1806"/>
      <c r="Q75" s="1806"/>
      <c r="R75" s="1806"/>
      <c r="S75" s="1806"/>
      <c r="T75" s="1806"/>
      <c r="U75" s="1806"/>
      <c r="V75" s="1806"/>
      <c r="W75" s="1799"/>
      <c r="X75" s="1817" t="s">
        <v>433</v>
      </c>
      <c r="Y75" s="1818"/>
      <c r="Z75" s="1818"/>
      <c r="AA75" s="1818"/>
      <c r="AB75" s="1818"/>
      <c r="AC75" s="1818"/>
      <c r="AD75" s="1819"/>
      <c r="AE75" s="1820"/>
      <c r="AF75" s="1820"/>
      <c r="AG75" s="804" t="s">
        <v>434</v>
      </c>
      <c r="AH75" s="1820"/>
      <c r="AI75" s="1821"/>
      <c r="AK75" s="496" t="b">
        <v>0</v>
      </c>
    </row>
    <row r="76" spans="1:38" ht="15" customHeight="1">
      <c r="A76" s="1804" t="s">
        <v>418</v>
      </c>
      <c r="B76" s="1799"/>
      <c r="C76" s="1799"/>
      <c r="D76" s="1805"/>
      <c r="E76" s="1805"/>
      <c r="F76" s="1799" t="s">
        <v>426</v>
      </c>
      <c r="G76" s="1799"/>
      <c r="H76" s="1799"/>
      <c r="I76" s="1799"/>
      <c r="J76" s="1806"/>
      <c r="K76" s="1806"/>
      <c r="L76" s="1806"/>
      <c r="M76" s="1806"/>
      <c r="N76" s="1806"/>
      <c r="O76" s="1806"/>
      <c r="P76" s="1806"/>
      <c r="Q76" s="1806"/>
      <c r="R76" s="1806"/>
      <c r="S76" s="1806"/>
      <c r="T76" s="1806"/>
      <c r="U76" s="1806"/>
      <c r="V76" s="1806"/>
      <c r="W76" s="803"/>
      <c r="X76" s="1807" t="s">
        <v>427</v>
      </c>
      <c r="Y76" s="1807"/>
      <c r="Z76" s="1807"/>
      <c r="AA76" s="1807"/>
      <c r="AB76" s="1807"/>
      <c r="AC76" s="1807"/>
      <c r="AD76" s="1807"/>
      <c r="AE76" s="1807"/>
      <c r="AF76" s="1807"/>
      <c r="AG76" s="1807"/>
      <c r="AH76" s="1807"/>
      <c r="AI76" s="1808"/>
      <c r="AK76" s="496" t="b">
        <v>0</v>
      </c>
      <c r="AL76" s="496" t="b">
        <v>0</v>
      </c>
    </row>
    <row r="77" spans="1:38" ht="15" customHeight="1">
      <c r="A77" s="1804"/>
      <c r="B77" s="1799"/>
      <c r="C77" s="1799"/>
      <c r="D77" s="1805"/>
      <c r="E77" s="1805"/>
      <c r="F77" s="1799" t="s">
        <v>428</v>
      </c>
      <c r="G77" s="1799"/>
      <c r="H77" s="1799"/>
      <c r="I77" s="1799"/>
      <c r="J77" s="1806"/>
      <c r="K77" s="1806"/>
      <c r="L77" s="1806"/>
      <c r="M77" s="1806"/>
      <c r="N77" s="1806"/>
      <c r="O77" s="1806"/>
      <c r="P77" s="1806"/>
      <c r="Q77" s="1806"/>
      <c r="R77" s="1806"/>
      <c r="S77" s="1806"/>
      <c r="T77" s="1806"/>
      <c r="U77" s="1806"/>
      <c r="V77" s="1806"/>
      <c r="W77" s="803"/>
      <c r="X77" s="1807" t="s">
        <v>429</v>
      </c>
      <c r="Y77" s="1807"/>
      <c r="Z77" s="1807"/>
      <c r="AA77" s="1807"/>
      <c r="AB77" s="1807"/>
      <c r="AC77" s="1807"/>
      <c r="AD77" s="1807"/>
      <c r="AE77" s="1807"/>
      <c r="AF77" s="1807"/>
      <c r="AG77" s="1807"/>
      <c r="AH77" s="1807"/>
      <c r="AI77" s="1808"/>
      <c r="AK77" s="496" t="b">
        <v>0</v>
      </c>
      <c r="AL77" s="496" t="b">
        <v>0</v>
      </c>
    </row>
    <row r="78" spans="1:38" ht="15" customHeight="1">
      <c r="A78" s="1804"/>
      <c r="B78" s="1799"/>
      <c r="C78" s="1799"/>
      <c r="D78" s="1809"/>
      <c r="E78" s="1810"/>
      <c r="F78" s="1809" t="s">
        <v>430</v>
      </c>
      <c r="G78" s="1811"/>
      <c r="H78" s="1811"/>
      <c r="I78" s="1810"/>
      <c r="J78" s="1806"/>
      <c r="K78" s="1806"/>
      <c r="L78" s="1806"/>
      <c r="M78" s="1806"/>
      <c r="N78" s="1806"/>
      <c r="O78" s="1806"/>
      <c r="P78" s="1806"/>
      <c r="Q78" s="1806"/>
      <c r="R78" s="1806"/>
      <c r="S78" s="1806"/>
      <c r="T78" s="1806"/>
      <c r="U78" s="1806"/>
      <c r="V78" s="1806"/>
      <c r="W78" s="1799"/>
      <c r="X78" s="1812" t="s">
        <v>431</v>
      </c>
      <c r="Y78" s="1812"/>
      <c r="Z78" s="1812"/>
      <c r="AA78" s="1812"/>
      <c r="AB78" s="1812"/>
      <c r="AC78" s="1812"/>
      <c r="AD78" s="1812"/>
      <c r="AE78" s="1812"/>
      <c r="AF78" s="1812"/>
      <c r="AG78" s="1812"/>
      <c r="AH78" s="1812"/>
      <c r="AI78" s="1813"/>
      <c r="AK78" s="496" t="b">
        <v>0</v>
      </c>
      <c r="AL78" s="496" t="b">
        <v>0</v>
      </c>
    </row>
    <row r="79" spans="1:38" ht="22.5" customHeight="1" thickBot="1">
      <c r="A79" s="1831"/>
      <c r="B79" s="1822"/>
      <c r="C79" s="1822"/>
      <c r="D79" s="1822"/>
      <c r="E79" s="1822"/>
      <c r="F79" s="1823" t="s">
        <v>432</v>
      </c>
      <c r="G79" s="1824"/>
      <c r="H79" s="1824"/>
      <c r="I79" s="1825"/>
      <c r="J79" s="1832"/>
      <c r="K79" s="1832"/>
      <c r="L79" s="1832"/>
      <c r="M79" s="1832"/>
      <c r="N79" s="1832"/>
      <c r="O79" s="1832"/>
      <c r="P79" s="1832"/>
      <c r="Q79" s="1832"/>
      <c r="R79" s="1832"/>
      <c r="S79" s="1832"/>
      <c r="T79" s="1832"/>
      <c r="U79" s="1832"/>
      <c r="V79" s="1832"/>
      <c r="W79" s="1822"/>
      <c r="X79" s="1826" t="s">
        <v>433</v>
      </c>
      <c r="Y79" s="1827"/>
      <c r="Z79" s="1827"/>
      <c r="AA79" s="1827"/>
      <c r="AB79" s="1827"/>
      <c r="AC79" s="1827"/>
      <c r="AD79" s="1828"/>
      <c r="AE79" s="1829"/>
      <c r="AF79" s="1829"/>
      <c r="AG79" s="805" t="s">
        <v>434</v>
      </c>
      <c r="AH79" s="1829"/>
      <c r="AI79" s="1830"/>
      <c r="AK79" s="496" t="b">
        <v>0</v>
      </c>
    </row>
    <row r="80" spans="1:38" ht="6" customHeight="1">
      <c r="B80" s="790"/>
      <c r="C80" s="790"/>
      <c r="D80" s="790"/>
      <c r="E80" s="790"/>
      <c r="F80" s="790"/>
      <c r="G80" s="790"/>
      <c r="H80" s="790"/>
      <c r="I80" s="790"/>
      <c r="J80" s="790"/>
      <c r="K80" s="790"/>
      <c r="L80" s="806"/>
      <c r="M80" s="806"/>
      <c r="N80" s="806"/>
      <c r="O80" s="806"/>
      <c r="P80" s="806"/>
      <c r="Q80" s="806"/>
      <c r="R80" s="806"/>
      <c r="S80" s="806"/>
      <c r="T80" s="806"/>
      <c r="U80" s="806"/>
      <c r="V80" s="806"/>
      <c r="W80" s="806"/>
      <c r="X80" s="806"/>
      <c r="Y80" s="806"/>
      <c r="Z80" s="806"/>
      <c r="AA80" s="806"/>
      <c r="AB80" s="806"/>
      <c r="AC80" s="806"/>
      <c r="AD80" s="806"/>
      <c r="AE80" s="806"/>
      <c r="AF80" s="806"/>
      <c r="AG80" s="806"/>
      <c r="AH80" s="806"/>
      <c r="AI80" s="806"/>
    </row>
    <row r="81" spans="1:39" ht="17.100000000000001" customHeight="1" thickBot="1">
      <c r="A81" s="776">
        <v>4</v>
      </c>
      <c r="B81" s="1833" t="s">
        <v>438</v>
      </c>
      <c r="C81" s="1833"/>
      <c r="D81" s="1833"/>
      <c r="E81" s="1833"/>
      <c r="F81" s="1833"/>
      <c r="G81" s="1833"/>
      <c r="H81" s="1833"/>
      <c r="I81" s="1833"/>
      <c r="J81" s="1833"/>
      <c r="K81" s="1833"/>
      <c r="L81" s="1833"/>
      <c r="M81" s="1833"/>
      <c r="N81" s="1833"/>
      <c r="O81" s="1833"/>
      <c r="P81" s="1833"/>
      <c r="Q81" s="1833"/>
      <c r="R81" s="1833"/>
      <c r="S81" s="1833"/>
      <c r="T81" s="1833"/>
      <c r="U81" s="1833"/>
      <c r="V81" s="1833"/>
      <c r="W81" s="1833"/>
      <c r="X81" s="1833"/>
      <c r="Y81" s="1833"/>
      <c r="Z81" s="1833"/>
      <c r="AA81" s="1833"/>
      <c r="AB81" s="1833"/>
      <c r="AC81" s="1833"/>
      <c r="AD81" s="1833"/>
      <c r="AE81" s="1833"/>
      <c r="AF81" s="1833"/>
      <c r="AG81" s="1833"/>
      <c r="AH81" s="1833"/>
    </row>
    <row r="82" spans="1:39" ht="12" customHeight="1">
      <c r="A82" s="1834" t="s">
        <v>439</v>
      </c>
      <c r="B82" s="1835"/>
      <c r="C82" s="1835"/>
      <c r="D82" s="1835"/>
      <c r="E82" s="1835"/>
      <c r="F82" s="1835"/>
      <c r="G82" s="1836"/>
      <c r="H82" s="1798" t="s">
        <v>440</v>
      </c>
      <c r="I82" s="1798"/>
      <c r="J82" s="1798"/>
      <c r="K82" s="1798"/>
      <c r="L82" s="1798"/>
      <c r="M82" s="1798"/>
      <c r="N82" s="1798"/>
      <c r="O82" s="1798"/>
      <c r="P82" s="1798"/>
      <c r="Q82" s="1798"/>
      <c r="R82" s="1798"/>
      <c r="S82" s="1798"/>
      <c r="T82" s="1798"/>
      <c r="U82" s="1798"/>
      <c r="V82" s="1839" t="s">
        <v>441</v>
      </c>
      <c r="W82" s="1840"/>
      <c r="X82" s="1840"/>
      <c r="Y82" s="1840"/>
      <c r="Z82" s="1840"/>
      <c r="AA82" s="1840"/>
      <c r="AB82" s="1840"/>
      <c r="AC82" s="1840"/>
      <c r="AD82" s="1840"/>
      <c r="AE82" s="1840"/>
      <c r="AF82" s="1840"/>
      <c r="AG82" s="1840"/>
      <c r="AH82" s="1840"/>
      <c r="AI82" s="1841"/>
    </row>
    <row r="83" spans="1:39" ht="11.25" customHeight="1">
      <c r="A83" s="1744"/>
      <c r="B83" s="1837"/>
      <c r="C83" s="1837"/>
      <c r="D83" s="1837"/>
      <c r="E83" s="1837"/>
      <c r="F83" s="1837"/>
      <c r="G83" s="1838"/>
      <c r="H83" s="1842" t="s">
        <v>474</v>
      </c>
      <c r="I83" s="1843"/>
      <c r="J83" s="1843"/>
      <c r="K83" s="1843"/>
      <c r="L83" s="1843"/>
      <c r="M83" s="1843"/>
      <c r="N83" s="1843"/>
      <c r="O83" s="1843"/>
      <c r="P83" s="1843"/>
      <c r="Q83" s="1843"/>
      <c r="R83" s="1843"/>
      <c r="S83" s="1843"/>
      <c r="T83" s="1843"/>
      <c r="U83" s="1844"/>
      <c r="V83" s="1845"/>
      <c r="W83" s="1846"/>
      <c r="X83" s="1846"/>
      <c r="Y83" s="1846"/>
      <c r="Z83" s="1846"/>
      <c r="AA83" s="1846"/>
      <c r="AB83" s="1846"/>
      <c r="AC83" s="1846"/>
      <c r="AD83" s="1846"/>
      <c r="AE83" s="1846"/>
      <c r="AF83" s="1846"/>
      <c r="AG83" s="1846"/>
      <c r="AH83" s="1846"/>
      <c r="AI83" s="1847"/>
    </row>
    <row r="84" spans="1:39" ht="29.25" customHeight="1">
      <c r="A84" s="1744"/>
      <c r="B84" s="1837"/>
      <c r="C84" s="1837"/>
      <c r="D84" s="1837"/>
      <c r="E84" s="1837"/>
      <c r="F84" s="1837"/>
      <c r="G84" s="1838"/>
      <c r="H84" s="1854"/>
      <c r="I84" s="1855"/>
      <c r="J84" s="1855"/>
      <c r="K84" s="1855"/>
      <c r="L84" s="1855"/>
      <c r="M84" s="1855"/>
      <c r="N84" s="1855"/>
      <c r="O84" s="1855"/>
      <c r="P84" s="1855"/>
      <c r="Q84" s="1855"/>
      <c r="R84" s="1855"/>
      <c r="S84" s="1855"/>
      <c r="T84" s="1855"/>
      <c r="U84" s="1856"/>
      <c r="V84" s="1848"/>
      <c r="W84" s="1849"/>
      <c r="X84" s="1849"/>
      <c r="Y84" s="1849"/>
      <c r="Z84" s="1849"/>
      <c r="AA84" s="1849"/>
      <c r="AB84" s="1849"/>
      <c r="AC84" s="1849"/>
      <c r="AD84" s="1849"/>
      <c r="AE84" s="1849"/>
      <c r="AF84" s="1849"/>
      <c r="AG84" s="1849"/>
      <c r="AH84" s="1849"/>
      <c r="AI84" s="1850"/>
    </row>
    <row r="85" spans="1:39" ht="29.25" customHeight="1">
      <c r="A85" s="1744"/>
      <c r="B85" s="1837"/>
      <c r="C85" s="1837"/>
      <c r="D85" s="1837"/>
      <c r="E85" s="1837"/>
      <c r="F85" s="1837"/>
      <c r="G85" s="1838"/>
      <c r="H85" s="1857"/>
      <c r="I85" s="1858"/>
      <c r="J85" s="1858"/>
      <c r="K85" s="1858"/>
      <c r="L85" s="1858"/>
      <c r="M85" s="1858"/>
      <c r="N85" s="1858"/>
      <c r="O85" s="1858"/>
      <c r="P85" s="1858"/>
      <c r="Q85" s="1858"/>
      <c r="R85" s="1858"/>
      <c r="S85" s="1858"/>
      <c r="T85" s="1858"/>
      <c r="U85" s="1859"/>
      <c r="V85" s="1851"/>
      <c r="W85" s="1852"/>
      <c r="X85" s="1852"/>
      <c r="Y85" s="1852"/>
      <c r="Z85" s="1852"/>
      <c r="AA85" s="1852"/>
      <c r="AB85" s="1852"/>
      <c r="AC85" s="1852"/>
      <c r="AD85" s="1852"/>
      <c r="AE85" s="1852"/>
      <c r="AF85" s="1852"/>
      <c r="AG85" s="1852"/>
      <c r="AH85" s="1852"/>
      <c r="AI85" s="1853"/>
    </row>
    <row r="86" spans="1:39" ht="11.25" customHeight="1">
      <c r="A86" s="1744"/>
      <c r="B86" s="1837"/>
      <c r="C86" s="1837"/>
      <c r="D86" s="1837"/>
      <c r="E86" s="1837"/>
      <c r="F86" s="1837"/>
      <c r="G86" s="1838"/>
      <c r="H86" s="1842" t="s">
        <v>442</v>
      </c>
      <c r="I86" s="1843"/>
      <c r="J86" s="1843"/>
      <c r="K86" s="1843"/>
      <c r="L86" s="1843"/>
      <c r="M86" s="1843"/>
      <c r="N86" s="1843"/>
      <c r="O86" s="1843"/>
      <c r="P86" s="1843"/>
      <c r="Q86" s="1843"/>
      <c r="R86" s="1843"/>
      <c r="S86" s="1843"/>
      <c r="T86" s="1843"/>
      <c r="U86" s="1844"/>
      <c r="V86" s="1845"/>
      <c r="W86" s="1846"/>
      <c r="X86" s="1846"/>
      <c r="Y86" s="1846"/>
      <c r="Z86" s="1846"/>
      <c r="AA86" s="1846"/>
      <c r="AB86" s="1846"/>
      <c r="AC86" s="1846"/>
      <c r="AD86" s="1846"/>
      <c r="AE86" s="1846"/>
      <c r="AF86" s="1846"/>
      <c r="AG86" s="1846"/>
      <c r="AH86" s="1846"/>
      <c r="AI86" s="1847"/>
    </row>
    <row r="87" spans="1:39" ht="29.25" customHeight="1">
      <c r="A87" s="1744"/>
      <c r="B87" s="1837"/>
      <c r="C87" s="1837"/>
      <c r="D87" s="1837"/>
      <c r="E87" s="1837"/>
      <c r="F87" s="1837"/>
      <c r="G87" s="1838"/>
      <c r="H87" s="1854"/>
      <c r="I87" s="1855"/>
      <c r="J87" s="1855"/>
      <c r="K87" s="1855"/>
      <c r="L87" s="1855"/>
      <c r="M87" s="1855"/>
      <c r="N87" s="1855"/>
      <c r="O87" s="1855"/>
      <c r="P87" s="1855"/>
      <c r="Q87" s="1855"/>
      <c r="R87" s="1855"/>
      <c r="S87" s="1855"/>
      <c r="T87" s="1855"/>
      <c r="U87" s="1856"/>
      <c r="V87" s="1848"/>
      <c r="W87" s="1849"/>
      <c r="X87" s="1849"/>
      <c r="Y87" s="1849"/>
      <c r="Z87" s="1849"/>
      <c r="AA87" s="1849"/>
      <c r="AB87" s="1849"/>
      <c r="AC87" s="1849"/>
      <c r="AD87" s="1849"/>
      <c r="AE87" s="1849"/>
      <c r="AF87" s="1849"/>
      <c r="AG87" s="1849"/>
      <c r="AH87" s="1849"/>
      <c r="AI87" s="1850"/>
    </row>
    <row r="88" spans="1:39" ht="29.25" customHeight="1">
      <c r="A88" s="1744"/>
      <c r="B88" s="1837"/>
      <c r="C88" s="1837"/>
      <c r="D88" s="1837"/>
      <c r="E88" s="1837"/>
      <c r="F88" s="1837"/>
      <c r="G88" s="1838"/>
      <c r="H88" s="1857"/>
      <c r="I88" s="1858"/>
      <c r="J88" s="1858"/>
      <c r="K88" s="1858"/>
      <c r="L88" s="1858"/>
      <c r="M88" s="1858"/>
      <c r="N88" s="1858"/>
      <c r="O88" s="1858"/>
      <c r="P88" s="1858"/>
      <c r="Q88" s="1858"/>
      <c r="R88" s="1858"/>
      <c r="S88" s="1858"/>
      <c r="T88" s="1858"/>
      <c r="U88" s="1859"/>
      <c r="V88" s="1851"/>
      <c r="W88" s="1852"/>
      <c r="X88" s="1852"/>
      <c r="Y88" s="1852"/>
      <c r="Z88" s="1852"/>
      <c r="AA88" s="1852"/>
      <c r="AB88" s="1852"/>
      <c r="AC88" s="1852"/>
      <c r="AD88" s="1852"/>
      <c r="AE88" s="1852"/>
      <c r="AF88" s="1852"/>
      <c r="AG88" s="1852"/>
      <c r="AH88" s="1852"/>
      <c r="AI88" s="1853"/>
    </row>
    <row r="89" spans="1:39" ht="26.25" customHeight="1" thickBot="1">
      <c r="A89" s="1831" t="s">
        <v>443</v>
      </c>
      <c r="B89" s="1822"/>
      <c r="C89" s="1822"/>
      <c r="D89" s="1822"/>
      <c r="E89" s="1822"/>
      <c r="F89" s="1822"/>
      <c r="G89" s="1822"/>
      <c r="H89" s="1876"/>
      <c r="I89" s="1877"/>
      <c r="J89" s="1877"/>
      <c r="K89" s="1877"/>
      <c r="L89" s="1877"/>
      <c r="M89" s="1877"/>
      <c r="N89" s="1877"/>
      <c r="O89" s="1878" t="s">
        <v>444</v>
      </c>
      <c r="P89" s="1879"/>
      <c r="Q89" s="1880"/>
      <c r="R89" s="1881"/>
      <c r="S89" s="1881"/>
      <c r="T89" s="1881"/>
      <c r="U89" s="1881"/>
      <c r="V89" s="1881"/>
      <c r="W89" s="1881"/>
      <c r="X89" s="1881"/>
      <c r="Y89" s="1882"/>
      <c r="Z89" s="1878" t="s">
        <v>445</v>
      </c>
      <c r="AA89" s="1883"/>
      <c r="AB89" s="1880"/>
      <c r="AC89" s="1881"/>
      <c r="AD89" s="1881"/>
      <c r="AE89" s="1881"/>
      <c r="AF89" s="1881"/>
      <c r="AG89" s="1881"/>
      <c r="AH89" s="1881"/>
      <c r="AI89" s="1884"/>
    </row>
    <row r="90" spans="1:39" ht="9.6" customHeight="1"/>
    <row r="91" spans="1:39" s="766" customFormat="1" ht="17.100000000000001" customHeight="1" thickBot="1">
      <c r="A91" s="776">
        <v>5</v>
      </c>
      <c r="B91" s="1860" t="s">
        <v>468</v>
      </c>
      <c r="C91" s="1860"/>
      <c r="D91" s="1860"/>
      <c r="E91" s="1860"/>
      <c r="F91" s="1860"/>
      <c r="G91" s="1860"/>
      <c r="H91" s="1860"/>
      <c r="I91" s="1860"/>
      <c r="J91" s="1860"/>
      <c r="K91" s="1860"/>
      <c r="L91" s="1860"/>
      <c r="M91" s="1860"/>
      <c r="N91" s="1860"/>
      <c r="O91" s="1860"/>
      <c r="P91" s="1860"/>
      <c r="Q91" s="1860"/>
      <c r="R91" s="1860"/>
      <c r="S91" s="1860"/>
      <c r="T91" s="1860"/>
      <c r="U91" s="1860"/>
      <c r="V91" s="1860"/>
      <c r="W91" s="1860"/>
      <c r="X91" s="1860"/>
      <c r="Y91" s="1860"/>
      <c r="Z91" s="1860"/>
      <c r="AA91" s="1860"/>
      <c r="AB91" s="1860"/>
      <c r="AC91" s="1860"/>
      <c r="AD91" s="1860"/>
      <c r="AE91" s="1860"/>
      <c r="AF91" s="1860"/>
      <c r="AG91" s="1860"/>
      <c r="AH91" s="1860"/>
      <c r="AI91" s="1860"/>
      <c r="AK91" s="496"/>
      <c r="AL91" s="496"/>
      <c r="AM91" s="767"/>
    </row>
    <row r="92" spans="1:39" s="766" customFormat="1" ht="11.25" customHeight="1">
      <c r="A92" s="1861" t="s">
        <v>458</v>
      </c>
      <c r="B92" s="1862"/>
      <c r="C92" s="1862"/>
      <c r="D92" s="1862"/>
      <c r="E92" s="1862"/>
      <c r="F92" s="1862"/>
      <c r="G92" s="1862"/>
      <c r="H92" s="1862"/>
      <c r="I92" s="1862"/>
      <c r="J92" s="1862"/>
      <c r="K92" s="1862"/>
      <c r="L92" s="1862"/>
      <c r="M92" s="1862"/>
      <c r="N92" s="1862"/>
      <c r="O92" s="1862"/>
      <c r="P92" s="1862"/>
      <c r="Q92" s="1862"/>
      <c r="R92" s="1862"/>
      <c r="S92" s="1862"/>
      <c r="T92" s="1862"/>
      <c r="U92" s="1862"/>
      <c r="V92" s="1862"/>
      <c r="W92" s="1862"/>
      <c r="X92" s="1862"/>
      <c r="Y92" s="1862"/>
      <c r="Z92" s="1862"/>
      <c r="AA92" s="1862"/>
      <c r="AB92" s="1862"/>
      <c r="AC92" s="1862"/>
      <c r="AD92" s="1862"/>
      <c r="AE92" s="1862"/>
      <c r="AF92" s="1862"/>
      <c r="AG92" s="1862"/>
      <c r="AH92" s="1862"/>
      <c r="AI92" s="1863"/>
      <c r="AK92" s="496"/>
      <c r="AL92" s="496"/>
      <c r="AM92" s="767"/>
    </row>
    <row r="93" spans="1:39" s="766" customFormat="1" ht="15" customHeight="1">
      <c r="A93" s="1864"/>
      <c r="B93" s="1865"/>
      <c r="C93" s="1865"/>
      <c r="D93" s="1865"/>
      <c r="E93" s="1865"/>
      <c r="F93" s="1865"/>
      <c r="G93" s="1865"/>
      <c r="H93" s="1865"/>
      <c r="I93" s="1865"/>
      <c r="J93" s="1865"/>
      <c r="K93" s="1865"/>
      <c r="L93" s="1865"/>
      <c r="M93" s="1865"/>
      <c r="N93" s="1865"/>
      <c r="O93" s="1865"/>
      <c r="P93" s="1865"/>
      <c r="Q93" s="1865"/>
      <c r="R93" s="1865"/>
      <c r="S93" s="1865"/>
      <c r="T93" s="1865"/>
      <c r="U93" s="1865"/>
      <c r="V93" s="1865"/>
      <c r="W93" s="1865"/>
      <c r="X93" s="1865"/>
      <c r="Y93" s="1865"/>
      <c r="Z93" s="1865"/>
      <c r="AA93" s="1865"/>
      <c r="AB93" s="1865"/>
      <c r="AC93" s="1865"/>
      <c r="AD93" s="1865"/>
      <c r="AE93" s="1865"/>
      <c r="AF93" s="1865"/>
      <c r="AG93" s="1865"/>
      <c r="AH93" s="1865"/>
      <c r="AI93" s="1866"/>
      <c r="AK93" s="496"/>
      <c r="AL93" s="496"/>
      <c r="AM93" s="767"/>
    </row>
    <row r="94" spans="1:39" s="766" customFormat="1" ht="14.1" customHeight="1">
      <c r="A94" s="1864"/>
      <c r="B94" s="1865"/>
      <c r="C94" s="1865"/>
      <c r="D94" s="1865"/>
      <c r="E94" s="1865"/>
      <c r="F94" s="1865"/>
      <c r="G94" s="1865"/>
      <c r="H94" s="1865"/>
      <c r="I94" s="1865"/>
      <c r="J94" s="1865"/>
      <c r="K94" s="1865"/>
      <c r="L94" s="1865"/>
      <c r="M94" s="1865"/>
      <c r="N94" s="1865"/>
      <c r="O94" s="1865"/>
      <c r="P94" s="1865"/>
      <c r="Q94" s="1865"/>
      <c r="R94" s="1865"/>
      <c r="S94" s="1865"/>
      <c r="T94" s="1865"/>
      <c r="U94" s="1865"/>
      <c r="V94" s="1865"/>
      <c r="W94" s="1865"/>
      <c r="X94" s="1865"/>
      <c r="Y94" s="1865"/>
      <c r="Z94" s="1865"/>
      <c r="AA94" s="1865"/>
      <c r="AB94" s="1865"/>
      <c r="AC94" s="1865"/>
      <c r="AD94" s="1865"/>
      <c r="AE94" s="1865"/>
      <c r="AF94" s="1865"/>
      <c r="AG94" s="1865"/>
      <c r="AH94" s="1865"/>
      <c r="AI94" s="1866"/>
      <c r="AK94" s="496"/>
      <c r="AL94" s="496"/>
      <c r="AM94" s="767"/>
    </row>
    <row r="95" spans="1:39" s="766" customFormat="1" ht="14.1" customHeight="1">
      <c r="A95" s="1867"/>
      <c r="B95" s="1868"/>
      <c r="C95" s="1868"/>
      <c r="D95" s="1868"/>
      <c r="E95" s="1868"/>
      <c r="F95" s="1868"/>
      <c r="G95" s="1868"/>
      <c r="H95" s="1868"/>
      <c r="I95" s="1868"/>
      <c r="J95" s="1868"/>
      <c r="K95" s="1868"/>
      <c r="L95" s="1868"/>
      <c r="M95" s="1868"/>
      <c r="N95" s="1868"/>
      <c r="O95" s="1868"/>
      <c r="P95" s="1868"/>
      <c r="Q95" s="1868"/>
      <c r="R95" s="1868"/>
      <c r="S95" s="1868"/>
      <c r="T95" s="1868"/>
      <c r="U95" s="1868"/>
      <c r="V95" s="1868"/>
      <c r="W95" s="1868"/>
      <c r="X95" s="1868"/>
      <c r="Y95" s="1868"/>
      <c r="Z95" s="1868"/>
      <c r="AA95" s="1868"/>
      <c r="AB95" s="1868"/>
      <c r="AC95" s="1868"/>
      <c r="AD95" s="1868"/>
      <c r="AE95" s="1868"/>
      <c r="AF95" s="1868"/>
      <c r="AG95" s="1868"/>
      <c r="AH95" s="1868"/>
      <c r="AI95" s="1869"/>
      <c r="AK95" s="496"/>
      <c r="AL95" s="496"/>
      <c r="AM95" s="767"/>
    </row>
    <row r="96" spans="1:39" s="766" customFormat="1" ht="11.25" customHeight="1">
      <c r="A96" s="1870" t="s">
        <v>446</v>
      </c>
      <c r="B96" s="1871"/>
      <c r="C96" s="1871"/>
      <c r="D96" s="1871"/>
      <c r="E96" s="1871"/>
      <c r="F96" s="1871"/>
      <c r="G96" s="1871"/>
      <c r="H96" s="1871"/>
      <c r="I96" s="1871"/>
      <c r="J96" s="1871"/>
      <c r="K96" s="1871"/>
      <c r="L96" s="1871"/>
      <c r="M96" s="1871"/>
      <c r="N96" s="1871"/>
      <c r="O96" s="1871"/>
      <c r="P96" s="1871"/>
      <c r="Q96" s="1871"/>
      <c r="R96" s="1871"/>
      <c r="S96" s="1871"/>
      <c r="T96" s="1871"/>
      <c r="U96" s="1871"/>
      <c r="V96" s="1871"/>
      <c r="W96" s="1871"/>
      <c r="X96" s="1871"/>
      <c r="Y96" s="1871"/>
      <c r="Z96" s="1871"/>
      <c r="AA96" s="1871"/>
      <c r="AB96" s="1871"/>
      <c r="AC96" s="1871"/>
      <c r="AD96" s="1871"/>
      <c r="AE96" s="1871"/>
      <c r="AF96" s="1871"/>
      <c r="AG96" s="1871"/>
      <c r="AH96" s="1871"/>
      <c r="AI96" s="1872"/>
      <c r="AK96" s="496"/>
      <c r="AL96" s="496"/>
      <c r="AM96" s="767"/>
    </row>
    <row r="97" spans="1:39" s="766" customFormat="1" ht="15" customHeight="1">
      <c r="A97" s="1864"/>
      <c r="B97" s="1865"/>
      <c r="C97" s="1865"/>
      <c r="D97" s="1865"/>
      <c r="E97" s="1865"/>
      <c r="F97" s="1865"/>
      <c r="G97" s="1865"/>
      <c r="H97" s="1865"/>
      <c r="I97" s="1865"/>
      <c r="J97" s="1865"/>
      <c r="K97" s="1865"/>
      <c r="L97" s="1865"/>
      <c r="M97" s="1865"/>
      <c r="N97" s="1865"/>
      <c r="O97" s="1865"/>
      <c r="P97" s="1865"/>
      <c r="Q97" s="1865"/>
      <c r="R97" s="1865"/>
      <c r="S97" s="1865"/>
      <c r="T97" s="1865"/>
      <c r="U97" s="1865"/>
      <c r="V97" s="1865"/>
      <c r="W97" s="1865"/>
      <c r="X97" s="1865"/>
      <c r="Y97" s="1865"/>
      <c r="Z97" s="1865"/>
      <c r="AA97" s="1865"/>
      <c r="AB97" s="1865"/>
      <c r="AC97" s="1865"/>
      <c r="AD97" s="1865"/>
      <c r="AE97" s="1865"/>
      <c r="AF97" s="1865"/>
      <c r="AG97" s="1865"/>
      <c r="AH97" s="1865"/>
      <c r="AI97" s="1866"/>
      <c r="AK97" s="496"/>
      <c r="AL97" s="496"/>
      <c r="AM97" s="767"/>
    </row>
    <row r="98" spans="1:39" s="766" customFormat="1" ht="14.1" customHeight="1">
      <c r="A98" s="1864"/>
      <c r="B98" s="1865"/>
      <c r="C98" s="1865"/>
      <c r="D98" s="1865"/>
      <c r="E98" s="1865"/>
      <c r="F98" s="1865"/>
      <c r="G98" s="1865"/>
      <c r="H98" s="1865"/>
      <c r="I98" s="1865"/>
      <c r="J98" s="1865"/>
      <c r="K98" s="1865"/>
      <c r="L98" s="1865"/>
      <c r="M98" s="1865"/>
      <c r="N98" s="1865"/>
      <c r="O98" s="1865"/>
      <c r="P98" s="1865"/>
      <c r="Q98" s="1865"/>
      <c r="R98" s="1865"/>
      <c r="S98" s="1865"/>
      <c r="T98" s="1865"/>
      <c r="U98" s="1865"/>
      <c r="V98" s="1865"/>
      <c r="W98" s="1865"/>
      <c r="X98" s="1865"/>
      <c r="Y98" s="1865"/>
      <c r="Z98" s="1865"/>
      <c r="AA98" s="1865"/>
      <c r="AB98" s="1865"/>
      <c r="AC98" s="1865"/>
      <c r="AD98" s="1865"/>
      <c r="AE98" s="1865"/>
      <c r="AF98" s="1865"/>
      <c r="AG98" s="1865"/>
      <c r="AH98" s="1865"/>
      <c r="AI98" s="1866"/>
      <c r="AK98" s="496"/>
      <c r="AL98" s="496"/>
      <c r="AM98" s="767"/>
    </row>
    <row r="99" spans="1:39" s="766" customFormat="1" ht="14.1" customHeight="1" thickBot="1">
      <c r="A99" s="1873"/>
      <c r="B99" s="1874"/>
      <c r="C99" s="1874"/>
      <c r="D99" s="1874"/>
      <c r="E99" s="1874"/>
      <c r="F99" s="1874"/>
      <c r="G99" s="1874"/>
      <c r="H99" s="1874"/>
      <c r="I99" s="1874"/>
      <c r="J99" s="1874"/>
      <c r="K99" s="1874"/>
      <c r="L99" s="1874"/>
      <c r="M99" s="1874"/>
      <c r="N99" s="1874"/>
      <c r="O99" s="1874"/>
      <c r="P99" s="1874"/>
      <c r="Q99" s="1874"/>
      <c r="R99" s="1874"/>
      <c r="S99" s="1874"/>
      <c r="T99" s="1874"/>
      <c r="U99" s="1874"/>
      <c r="V99" s="1874"/>
      <c r="W99" s="1874"/>
      <c r="X99" s="1874"/>
      <c r="Y99" s="1874"/>
      <c r="Z99" s="1874"/>
      <c r="AA99" s="1874"/>
      <c r="AB99" s="1874"/>
      <c r="AC99" s="1874"/>
      <c r="AD99" s="1874"/>
      <c r="AE99" s="1874"/>
      <c r="AF99" s="1874"/>
      <c r="AG99" s="1874"/>
      <c r="AH99" s="1874"/>
      <c r="AI99" s="1875"/>
      <c r="AK99" s="496"/>
      <c r="AL99" s="496"/>
      <c r="AM99" s="767"/>
    </row>
    <row r="100" spans="1:39" s="766" customFormat="1" ht="17.100000000000001" customHeight="1">
      <c r="AK100" s="496"/>
      <c r="AL100" s="496"/>
      <c r="AM100" s="767"/>
    </row>
    <row r="101" spans="1:39" s="766" customFormat="1" ht="17.100000000000001" customHeight="1">
      <c r="AI101" s="807" t="str">
        <f>AI1</f>
        <v>令和８年度介護</v>
      </c>
      <c r="AK101" s="496"/>
      <c r="AL101" s="496"/>
      <c r="AM101" s="767"/>
    </row>
    <row r="102" spans="1:39" s="766" customFormat="1" ht="17.100000000000001" customHeight="1" thickBot="1">
      <c r="A102" s="1629" t="s">
        <v>594</v>
      </c>
      <c r="B102" s="1629"/>
      <c r="C102" s="1629"/>
      <c r="D102" s="1629"/>
      <c r="E102" s="1629"/>
      <c r="F102" s="1629"/>
      <c r="G102" s="1629"/>
      <c r="H102" s="1629"/>
      <c r="I102" s="1629"/>
      <c r="J102" s="1629"/>
      <c r="K102" s="1629"/>
      <c r="L102" s="1629"/>
      <c r="M102" s="1629"/>
      <c r="N102" s="1629"/>
      <c r="O102" s="1629"/>
      <c r="V102" s="1630" t="s">
        <v>6</v>
      </c>
      <c r="W102" s="1631"/>
      <c r="X102" s="1631"/>
      <c r="Y102" s="1631"/>
      <c r="Z102" s="1632" t="str">
        <f>IF(申１!Q11="","",申１!Q11)</f>
        <v/>
      </c>
      <c r="AA102" s="1632"/>
      <c r="AB102" s="1632"/>
      <c r="AC102" s="1632"/>
      <c r="AD102" s="1632"/>
      <c r="AE102" s="1632"/>
      <c r="AF102" s="1632"/>
      <c r="AG102" s="1632"/>
      <c r="AH102" s="1632"/>
      <c r="AI102" s="1632"/>
      <c r="AK102" s="496"/>
      <c r="AL102" s="496"/>
      <c r="AM102" s="767"/>
    </row>
    <row r="103" spans="1:39" s="766" customFormat="1" ht="21" customHeight="1" thickBot="1">
      <c r="A103" s="1633" t="s">
        <v>465</v>
      </c>
      <c r="B103" s="1633"/>
      <c r="C103" s="1633"/>
      <c r="D103" s="1633"/>
      <c r="E103" s="1633"/>
      <c r="F103" s="1633"/>
      <c r="G103" s="1633"/>
      <c r="H103" s="1633"/>
      <c r="I103" s="1633"/>
      <c r="J103" s="1633"/>
      <c r="K103" s="1633"/>
      <c r="L103" s="1633"/>
      <c r="M103" s="1633"/>
      <c r="N103" s="1633"/>
      <c r="O103" s="1633"/>
      <c r="P103" s="1633"/>
      <c r="Q103" s="1633"/>
      <c r="R103" s="1633"/>
      <c r="S103" s="1633"/>
      <c r="T103" s="1633"/>
      <c r="U103" s="1633"/>
      <c r="V103" s="1633"/>
      <c r="W103" s="1633"/>
      <c r="X103" s="1633"/>
      <c r="Y103" s="1633"/>
      <c r="Z103" s="1633"/>
      <c r="AA103" s="1633"/>
      <c r="AB103" s="1633"/>
      <c r="AC103" s="1633"/>
      <c r="AD103" s="1633"/>
      <c r="AE103" s="1633"/>
      <c r="AF103" s="1633"/>
      <c r="AG103" s="1633"/>
      <c r="AH103" s="1633"/>
      <c r="AI103" s="1633"/>
      <c r="AK103" s="496"/>
      <c r="AL103" s="496"/>
      <c r="AM103" s="767"/>
    </row>
    <row r="104" spans="1:39" s="766" customFormat="1" ht="25.5" customHeight="1">
      <c r="A104" s="1634" t="s">
        <v>397</v>
      </c>
      <c r="B104" s="1635"/>
      <c r="C104" s="1635"/>
      <c r="D104" s="1635"/>
      <c r="E104" s="1635"/>
      <c r="F104" s="1635"/>
      <c r="G104" s="1635"/>
      <c r="H104" s="1636"/>
      <c r="I104" s="1637" t="str">
        <f>I4</f>
        <v/>
      </c>
      <c r="J104" s="1637"/>
      <c r="K104" s="1637"/>
      <c r="L104" s="1637"/>
      <c r="M104" s="1637"/>
      <c r="N104" s="1637"/>
      <c r="O104" s="1637"/>
      <c r="P104" s="1637"/>
      <c r="Q104" s="1637"/>
      <c r="R104" s="1637"/>
      <c r="S104" s="1637"/>
      <c r="T104" s="1638" t="s">
        <v>398</v>
      </c>
      <c r="U104" s="1638"/>
      <c r="V104" s="1638"/>
      <c r="W104" s="1638"/>
      <c r="X104" s="1638"/>
      <c r="Y104" s="1639"/>
      <c r="Z104" s="1639"/>
      <c r="AA104" s="1639"/>
      <c r="AB104" s="1639"/>
      <c r="AC104" s="1639"/>
      <c r="AD104" s="1639"/>
      <c r="AE104" s="1639"/>
      <c r="AF104" s="1639"/>
      <c r="AG104" s="1639"/>
      <c r="AH104" s="1639"/>
      <c r="AI104" s="1640"/>
      <c r="AK104" s="496"/>
      <c r="AL104" s="496"/>
      <c r="AM104" s="767"/>
    </row>
    <row r="105" spans="1:39" s="766" customFormat="1" ht="13.5" customHeight="1">
      <c r="A105" s="1641" t="s">
        <v>371</v>
      </c>
      <c r="B105" s="1642"/>
      <c r="C105" s="1642"/>
      <c r="D105" s="1642"/>
      <c r="E105" s="1642"/>
      <c r="F105" s="1642"/>
      <c r="G105" s="1642"/>
      <c r="H105" s="1643"/>
      <c r="I105" s="1650" t="s">
        <v>1</v>
      </c>
      <c r="J105" s="1651"/>
      <c r="K105" s="526"/>
      <c r="L105" s="768" t="s">
        <v>2</v>
      </c>
      <c r="M105" s="1652"/>
      <c r="N105" s="1652"/>
      <c r="O105" s="769" t="s">
        <v>3</v>
      </c>
      <c r="P105" s="526"/>
      <c r="Q105" s="769" t="s">
        <v>4</v>
      </c>
      <c r="R105" s="770"/>
      <c r="S105" s="771"/>
      <c r="T105" s="1653" t="s">
        <v>399</v>
      </c>
      <c r="U105" s="1654"/>
      <c r="V105" s="1654"/>
      <c r="W105" s="1654"/>
      <c r="X105" s="1655"/>
      <c r="Y105" s="1662" t="s">
        <v>1</v>
      </c>
      <c r="Z105" s="1663"/>
      <c r="AA105" s="1668"/>
      <c r="AB105" s="1620" t="s">
        <v>2</v>
      </c>
      <c r="AC105" s="1668"/>
      <c r="AD105" s="1668"/>
      <c r="AE105" s="1620" t="s">
        <v>3</v>
      </c>
      <c r="AF105" s="1668"/>
      <c r="AG105" s="1668"/>
      <c r="AH105" s="1620" t="s">
        <v>4</v>
      </c>
      <c r="AI105" s="1621"/>
      <c r="AK105" s="496"/>
      <c r="AL105" s="496"/>
      <c r="AM105" s="767"/>
    </row>
    <row r="106" spans="1:39" s="766" customFormat="1" ht="3" customHeight="1">
      <c r="A106" s="1644"/>
      <c r="B106" s="1645"/>
      <c r="C106" s="1645"/>
      <c r="D106" s="1645"/>
      <c r="E106" s="1645"/>
      <c r="F106" s="1645"/>
      <c r="G106" s="1645"/>
      <c r="H106" s="1646"/>
      <c r="I106" s="772"/>
      <c r="J106" s="773"/>
      <c r="K106" s="774"/>
      <c r="L106" s="775"/>
      <c r="M106" s="775"/>
      <c r="N106" s="775"/>
      <c r="O106" s="774"/>
      <c r="P106" s="774"/>
      <c r="Q106" s="774"/>
      <c r="R106" s="774"/>
      <c r="S106" s="774"/>
      <c r="T106" s="1656"/>
      <c r="U106" s="1657"/>
      <c r="V106" s="1657"/>
      <c r="W106" s="1657"/>
      <c r="X106" s="1658"/>
      <c r="Y106" s="1664"/>
      <c r="Z106" s="1665"/>
      <c r="AA106" s="1669"/>
      <c r="AB106" s="1622"/>
      <c r="AC106" s="1669"/>
      <c r="AD106" s="1669"/>
      <c r="AE106" s="1622"/>
      <c r="AF106" s="1669"/>
      <c r="AG106" s="1669"/>
      <c r="AH106" s="1622"/>
      <c r="AI106" s="1623"/>
      <c r="AK106" s="496"/>
      <c r="AL106" s="496"/>
      <c r="AM106" s="767"/>
    </row>
    <row r="107" spans="1:39" s="766" customFormat="1" ht="12.75" customHeight="1" thickBot="1">
      <c r="A107" s="1647"/>
      <c r="B107" s="1648"/>
      <c r="C107" s="1648"/>
      <c r="D107" s="1648"/>
      <c r="E107" s="1648"/>
      <c r="F107" s="1648"/>
      <c r="G107" s="1648"/>
      <c r="H107" s="1649"/>
      <c r="I107" s="1885"/>
      <c r="J107" s="1886"/>
      <c r="K107" s="528" t="s">
        <v>152</v>
      </c>
      <c r="L107" s="1628" t="s">
        <v>1</v>
      </c>
      <c r="M107" s="1628"/>
      <c r="N107" s="529"/>
      <c r="O107" s="530" t="s">
        <v>2</v>
      </c>
      <c r="P107" s="529"/>
      <c r="Q107" s="530" t="s">
        <v>3</v>
      </c>
      <c r="R107" s="529"/>
      <c r="S107" s="530" t="s">
        <v>4</v>
      </c>
      <c r="T107" s="1659"/>
      <c r="U107" s="1660"/>
      <c r="V107" s="1660"/>
      <c r="W107" s="1660"/>
      <c r="X107" s="1661"/>
      <c r="Y107" s="1666"/>
      <c r="Z107" s="1667"/>
      <c r="AA107" s="1670"/>
      <c r="AB107" s="1624"/>
      <c r="AC107" s="1670"/>
      <c r="AD107" s="1670"/>
      <c r="AE107" s="1624"/>
      <c r="AF107" s="1670"/>
      <c r="AG107" s="1670"/>
      <c r="AH107" s="1624"/>
      <c r="AI107" s="1625"/>
      <c r="AK107" s="496"/>
      <c r="AL107" s="496"/>
      <c r="AM107" s="767"/>
    </row>
    <row r="108" spans="1:39" s="766" customFormat="1" ht="9.75" customHeight="1">
      <c r="I108" s="527" t="s">
        <v>464</v>
      </c>
      <c r="AK108" s="496"/>
      <c r="AL108" s="496"/>
      <c r="AM108" s="767"/>
    </row>
    <row r="109" spans="1:39" s="766" customFormat="1" ht="17.100000000000001" customHeight="1" thickBot="1">
      <c r="A109" s="808">
        <v>1</v>
      </c>
      <c r="B109" s="1887" t="s">
        <v>400</v>
      </c>
      <c r="C109" s="1887"/>
      <c r="D109" s="1887"/>
      <c r="E109" s="1887"/>
      <c r="F109" s="1887"/>
      <c r="G109" s="1887"/>
      <c r="H109" s="1887"/>
      <c r="I109" s="1887"/>
      <c r="J109" s="1887"/>
      <c r="K109" s="1887"/>
      <c r="L109" s="1887"/>
      <c r="M109" s="1887"/>
      <c r="N109" s="1887"/>
      <c r="O109" s="1887"/>
      <c r="P109" s="1887"/>
      <c r="Q109" s="1887"/>
      <c r="R109" s="1887"/>
      <c r="S109" s="1887"/>
      <c r="T109" s="1887"/>
      <c r="U109" s="1887"/>
      <c r="V109" s="1887"/>
      <c r="W109" s="1887"/>
      <c r="X109" s="1887"/>
      <c r="Y109" s="1887"/>
      <c r="Z109" s="1887"/>
      <c r="AA109" s="1887"/>
      <c r="AB109" s="1887"/>
      <c r="AC109" s="1887"/>
      <c r="AD109" s="1887"/>
      <c r="AE109" s="1887"/>
      <c r="AF109" s="1887"/>
      <c r="AG109" s="1887"/>
      <c r="AH109" s="1887"/>
      <c r="AI109" s="1887"/>
      <c r="AK109" s="496"/>
      <c r="AL109" s="496"/>
      <c r="AM109" s="767"/>
    </row>
    <row r="110" spans="1:39" s="766" customFormat="1" ht="12" customHeight="1">
      <c r="A110" s="1672" t="s">
        <v>401</v>
      </c>
      <c r="B110" s="1673"/>
      <c r="C110" s="1678">
        <v>1</v>
      </c>
      <c r="D110" s="1680" t="s">
        <v>402</v>
      </c>
      <c r="E110" s="1681"/>
      <c r="F110" s="1681"/>
      <c r="G110" s="1681"/>
      <c r="H110" s="1682"/>
      <c r="I110" s="777" t="s">
        <v>370</v>
      </c>
      <c r="J110" s="1686"/>
      <c r="K110" s="1686"/>
      <c r="L110" s="1686"/>
      <c r="M110" s="1686"/>
      <c r="N110" s="1686"/>
      <c r="O110" s="1686"/>
      <c r="P110" s="1686"/>
      <c r="Q110" s="1686"/>
      <c r="R110" s="1686"/>
      <c r="S110" s="778" t="s">
        <v>403</v>
      </c>
      <c r="T110" s="1687" t="s">
        <v>398</v>
      </c>
      <c r="U110" s="1688"/>
      <c r="V110" s="1688"/>
      <c r="W110" s="1688"/>
      <c r="X110" s="1689"/>
      <c r="Y110" s="1691"/>
      <c r="Z110" s="1692"/>
      <c r="AA110" s="1692"/>
      <c r="AB110" s="1692"/>
      <c r="AC110" s="1692"/>
      <c r="AD110" s="1692"/>
      <c r="AE110" s="1692"/>
      <c r="AF110" s="1692"/>
      <c r="AG110" s="1692"/>
      <c r="AH110" s="1692"/>
      <c r="AI110" s="1693"/>
      <c r="AK110" s="496"/>
      <c r="AL110" s="496"/>
      <c r="AM110" s="767"/>
    </row>
    <row r="111" spans="1:39" s="766" customFormat="1" ht="9" customHeight="1">
      <c r="A111" s="1674"/>
      <c r="B111" s="1675"/>
      <c r="C111" s="1679"/>
      <c r="D111" s="1683"/>
      <c r="E111" s="1684"/>
      <c r="F111" s="1684"/>
      <c r="G111" s="1684"/>
      <c r="H111" s="1685"/>
      <c r="I111" s="1697"/>
      <c r="J111" s="1698"/>
      <c r="K111" s="1698"/>
      <c r="L111" s="1698"/>
      <c r="M111" s="1698"/>
      <c r="N111" s="1698"/>
      <c r="O111" s="1698"/>
      <c r="P111" s="1698"/>
      <c r="Q111" s="1698"/>
      <c r="R111" s="1698"/>
      <c r="S111" s="1699"/>
      <c r="T111" s="1622"/>
      <c r="U111" s="1622"/>
      <c r="V111" s="1622"/>
      <c r="W111" s="1622"/>
      <c r="X111" s="1690"/>
      <c r="Y111" s="1694"/>
      <c r="Z111" s="1695"/>
      <c r="AA111" s="1695"/>
      <c r="AB111" s="1695"/>
      <c r="AC111" s="1695"/>
      <c r="AD111" s="1695"/>
      <c r="AE111" s="1695"/>
      <c r="AF111" s="1695"/>
      <c r="AG111" s="1695"/>
      <c r="AH111" s="1695"/>
      <c r="AI111" s="1696"/>
      <c r="AK111" s="496"/>
      <c r="AL111" s="496"/>
      <c r="AM111" s="767"/>
    </row>
    <row r="112" spans="1:39" s="766" customFormat="1" ht="20.100000000000001" customHeight="1">
      <c r="A112" s="1674"/>
      <c r="B112" s="1675"/>
      <c r="C112" s="1679"/>
      <c r="D112" s="1683"/>
      <c r="E112" s="1684"/>
      <c r="F112" s="1684"/>
      <c r="G112" s="1684"/>
      <c r="H112" s="1685"/>
      <c r="I112" s="1697"/>
      <c r="J112" s="1698"/>
      <c r="K112" s="1698"/>
      <c r="L112" s="1698"/>
      <c r="M112" s="1698"/>
      <c r="N112" s="1698"/>
      <c r="O112" s="1698"/>
      <c r="P112" s="1698"/>
      <c r="Q112" s="1698"/>
      <c r="R112" s="1698"/>
      <c r="S112" s="1699"/>
      <c r="T112" s="1620" t="s">
        <v>399</v>
      </c>
      <c r="U112" s="1620"/>
      <c r="V112" s="1620"/>
      <c r="W112" s="1620"/>
      <c r="X112" s="1700"/>
      <c r="Y112" s="1701" t="s">
        <v>1</v>
      </c>
      <c r="Z112" s="1702"/>
      <c r="AA112" s="754"/>
      <c r="AB112" s="779" t="s">
        <v>2</v>
      </c>
      <c r="AC112" s="1703"/>
      <c r="AD112" s="1703"/>
      <c r="AE112" s="779" t="s">
        <v>3</v>
      </c>
      <c r="AF112" s="1703"/>
      <c r="AG112" s="1703"/>
      <c r="AH112" s="779" t="s">
        <v>4</v>
      </c>
      <c r="AI112" s="780"/>
      <c r="AK112" s="496"/>
      <c r="AL112" s="496"/>
      <c r="AM112" s="767"/>
    </row>
    <row r="113" spans="1:53" s="766" customFormat="1" ht="12" customHeight="1">
      <c r="A113" s="1674"/>
      <c r="B113" s="1675"/>
      <c r="C113" s="1704">
        <v>2</v>
      </c>
      <c r="D113" s="1705" t="s">
        <v>402</v>
      </c>
      <c r="E113" s="1706"/>
      <c r="F113" s="1706"/>
      <c r="G113" s="1706"/>
      <c r="H113" s="1707"/>
      <c r="I113" s="781" t="s">
        <v>370</v>
      </c>
      <c r="J113" s="1709"/>
      <c r="K113" s="1709"/>
      <c r="L113" s="1709"/>
      <c r="M113" s="1709"/>
      <c r="N113" s="1709"/>
      <c r="O113" s="1709"/>
      <c r="P113" s="1709"/>
      <c r="Q113" s="1709"/>
      <c r="R113" s="1709"/>
      <c r="S113" s="782" t="s">
        <v>403</v>
      </c>
      <c r="T113" s="1710" t="s">
        <v>398</v>
      </c>
      <c r="U113" s="1711"/>
      <c r="V113" s="1711"/>
      <c r="W113" s="1711"/>
      <c r="X113" s="1712"/>
      <c r="Y113" s="1713"/>
      <c r="Z113" s="1714"/>
      <c r="AA113" s="1714"/>
      <c r="AB113" s="1714"/>
      <c r="AC113" s="1714"/>
      <c r="AD113" s="1714"/>
      <c r="AE113" s="1714"/>
      <c r="AF113" s="1714"/>
      <c r="AG113" s="1714"/>
      <c r="AH113" s="1714"/>
      <c r="AI113" s="1715"/>
      <c r="AK113" s="496"/>
      <c r="AL113" s="496"/>
      <c r="AM113" s="767"/>
    </row>
    <row r="114" spans="1:53" s="766" customFormat="1" ht="9" customHeight="1">
      <c r="A114" s="1674"/>
      <c r="B114" s="1675"/>
      <c r="C114" s="1704"/>
      <c r="D114" s="1708"/>
      <c r="E114" s="1706"/>
      <c r="F114" s="1706"/>
      <c r="G114" s="1706"/>
      <c r="H114" s="1707"/>
      <c r="I114" s="1716"/>
      <c r="J114" s="1717"/>
      <c r="K114" s="1717"/>
      <c r="L114" s="1717"/>
      <c r="M114" s="1717"/>
      <c r="N114" s="1717"/>
      <c r="O114" s="1717"/>
      <c r="P114" s="1717"/>
      <c r="Q114" s="1717"/>
      <c r="R114" s="1717"/>
      <c r="S114" s="1718"/>
      <c r="T114" s="1711"/>
      <c r="U114" s="1711"/>
      <c r="V114" s="1711"/>
      <c r="W114" s="1711"/>
      <c r="X114" s="1712"/>
      <c r="Y114" s="1713"/>
      <c r="Z114" s="1714"/>
      <c r="AA114" s="1714"/>
      <c r="AB114" s="1714"/>
      <c r="AC114" s="1714"/>
      <c r="AD114" s="1714"/>
      <c r="AE114" s="1714"/>
      <c r="AF114" s="1714"/>
      <c r="AG114" s="1714"/>
      <c r="AH114" s="1714"/>
      <c r="AI114" s="1715"/>
      <c r="AK114" s="496"/>
      <c r="AL114" s="496"/>
      <c r="AM114" s="767"/>
    </row>
    <row r="115" spans="1:53" s="766" customFormat="1" ht="20.100000000000001" customHeight="1">
      <c r="A115" s="1674"/>
      <c r="B115" s="1675"/>
      <c r="C115" s="1704"/>
      <c r="D115" s="1708"/>
      <c r="E115" s="1706"/>
      <c r="F115" s="1706"/>
      <c r="G115" s="1706"/>
      <c r="H115" s="1707"/>
      <c r="I115" s="1719"/>
      <c r="J115" s="1720"/>
      <c r="K115" s="1720"/>
      <c r="L115" s="1720"/>
      <c r="M115" s="1720"/>
      <c r="N115" s="1720"/>
      <c r="O115" s="1720"/>
      <c r="P115" s="1720"/>
      <c r="Q115" s="1720"/>
      <c r="R115" s="1720"/>
      <c r="S115" s="1721"/>
      <c r="T115" s="1711" t="s">
        <v>399</v>
      </c>
      <c r="U115" s="1711"/>
      <c r="V115" s="1711"/>
      <c r="W115" s="1711"/>
      <c r="X115" s="1712"/>
      <c r="Y115" s="1701" t="s">
        <v>1</v>
      </c>
      <c r="Z115" s="1702"/>
      <c r="AA115" s="754"/>
      <c r="AB115" s="779" t="s">
        <v>2</v>
      </c>
      <c r="AC115" s="1703"/>
      <c r="AD115" s="1703"/>
      <c r="AE115" s="779" t="s">
        <v>3</v>
      </c>
      <c r="AF115" s="1703"/>
      <c r="AG115" s="1703"/>
      <c r="AH115" s="779" t="s">
        <v>4</v>
      </c>
      <c r="AI115" s="780"/>
      <c r="AK115" s="496"/>
      <c r="AL115" s="496"/>
      <c r="AM115" s="767"/>
      <c r="BA115" s="783"/>
    </row>
    <row r="116" spans="1:53" s="766" customFormat="1" ht="12" customHeight="1">
      <c r="A116" s="1674"/>
      <c r="B116" s="1675"/>
      <c r="C116" s="1704">
        <v>3</v>
      </c>
      <c r="D116" s="1705" t="s">
        <v>402</v>
      </c>
      <c r="E116" s="1706"/>
      <c r="F116" s="1706"/>
      <c r="G116" s="1706"/>
      <c r="H116" s="1707"/>
      <c r="I116" s="781" t="s">
        <v>370</v>
      </c>
      <c r="J116" s="1709"/>
      <c r="K116" s="1709"/>
      <c r="L116" s="1709"/>
      <c r="M116" s="1709"/>
      <c r="N116" s="1709"/>
      <c r="O116" s="1709"/>
      <c r="P116" s="1709"/>
      <c r="Q116" s="1709"/>
      <c r="R116" s="1709"/>
      <c r="S116" s="782" t="s">
        <v>403</v>
      </c>
      <c r="T116" s="1710" t="s">
        <v>398</v>
      </c>
      <c r="U116" s="1711"/>
      <c r="V116" s="1711"/>
      <c r="W116" s="1711"/>
      <c r="X116" s="1712"/>
      <c r="Y116" s="1713"/>
      <c r="Z116" s="1714"/>
      <c r="AA116" s="1714"/>
      <c r="AB116" s="1714"/>
      <c r="AC116" s="1714"/>
      <c r="AD116" s="1714"/>
      <c r="AE116" s="1714"/>
      <c r="AF116" s="1714"/>
      <c r="AG116" s="1714"/>
      <c r="AH116" s="1714"/>
      <c r="AI116" s="1715"/>
      <c r="AK116" s="496"/>
      <c r="AL116" s="496"/>
      <c r="AM116" s="767"/>
    </row>
    <row r="117" spans="1:53" s="766" customFormat="1" ht="9" customHeight="1">
      <c r="A117" s="1674"/>
      <c r="B117" s="1675"/>
      <c r="C117" s="1704"/>
      <c r="D117" s="1708"/>
      <c r="E117" s="1706"/>
      <c r="F117" s="1706"/>
      <c r="G117" s="1706"/>
      <c r="H117" s="1707"/>
      <c r="I117" s="1716"/>
      <c r="J117" s="1717"/>
      <c r="K117" s="1717"/>
      <c r="L117" s="1717"/>
      <c r="M117" s="1717"/>
      <c r="N117" s="1717"/>
      <c r="O117" s="1717"/>
      <c r="P117" s="1717"/>
      <c r="Q117" s="1717"/>
      <c r="R117" s="1717"/>
      <c r="S117" s="1718"/>
      <c r="T117" s="1711"/>
      <c r="U117" s="1711"/>
      <c r="V117" s="1711"/>
      <c r="W117" s="1711"/>
      <c r="X117" s="1712"/>
      <c r="Y117" s="1713"/>
      <c r="Z117" s="1714"/>
      <c r="AA117" s="1714"/>
      <c r="AB117" s="1714"/>
      <c r="AC117" s="1714"/>
      <c r="AD117" s="1714"/>
      <c r="AE117" s="1714"/>
      <c r="AF117" s="1714"/>
      <c r="AG117" s="1714"/>
      <c r="AH117" s="1714"/>
      <c r="AI117" s="1715"/>
      <c r="AK117" s="496"/>
      <c r="AL117" s="496"/>
      <c r="AM117" s="767"/>
    </row>
    <row r="118" spans="1:53" s="766" customFormat="1" ht="20.100000000000001" customHeight="1">
      <c r="A118" s="1674"/>
      <c r="B118" s="1675"/>
      <c r="C118" s="1704"/>
      <c r="D118" s="1708"/>
      <c r="E118" s="1706"/>
      <c r="F118" s="1706"/>
      <c r="G118" s="1706"/>
      <c r="H118" s="1707"/>
      <c r="I118" s="1719"/>
      <c r="J118" s="1720"/>
      <c r="K118" s="1720"/>
      <c r="L118" s="1720"/>
      <c r="M118" s="1720"/>
      <c r="N118" s="1720"/>
      <c r="O118" s="1720"/>
      <c r="P118" s="1720"/>
      <c r="Q118" s="1720"/>
      <c r="R118" s="1720"/>
      <c r="S118" s="1721"/>
      <c r="T118" s="1711" t="s">
        <v>399</v>
      </c>
      <c r="U118" s="1711"/>
      <c r="V118" s="1711"/>
      <c r="W118" s="1711"/>
      <c r="X118" s="1712"/>
      <c r="Y118" s="1701" t="s">
        <v>1</v>
      </c>
      <c r="Z118" s="1702"/>
      <c r="AA118" s="754"/>
      <c r="AB118" s="779" t="s">
        <v>2</v>
      </c>
      <c r="AC118" s="1703"/>
      <c r="AD118" s="1703"/>
      <c r="AE118" s="779" t="s">
        <v>3</v>
      </c>
      <c r="AF118" s="1703"/>
      <c r="AG118" s="1703"/>
      <c r="AH118" s="779" t="s">
        <v>4</v>
      </c>
      <c r="AI118" s="780"/>
      <c r="AK118" s="496"/>
      <c r="AL118" s="496"/>
      <c r="AM118" s="767"/>
    </row>
    <row r="119" spans="1:53" s="766" customFormat="1" ht="12" customHeight="1">
      <c r="A119" s="1674"/>
      <c r="B119" s="1675"/>
      <c r="C119" s="1679">
        <v>4</v>
      </c>
      <c r="D119" s="1731" t="s">
        <v>402</v>
      </c>
      <c r="E119" s="1684"/>
      <c r="F119" s="1684"/>
      <c r="G119" s="1684"/>
      <c r="H119" s="1685"/>
      <c r="I119" s="784" t="s">
        <v>370</v>
      </c>
      <c r="J119" s="1735"/>
      <c r="K119" s="1735"/>
      <c r="L119" s="1735"/>
      <c r="M119" s="1735"/>
      <c r="N119" s="1735"/>
      <c r="O119" s="1735"/>
      <c r="P119" s="1735"/>
      <c r="Q119" s="1735"/>
      <c r="R119" s="1735"/>
      <c r="S119" s="785" t="s">
        <v>403</v>
      </c>
      <c r="T119" s="1657" t="s">
        <v>398</v>
      </c>
      <c r="U119" s="1622"/>
      <c r="V119" s="1622"/>
      <c r="W119" s="1622"/>
      <c r="X119" s="1690"/>
      <c r="Y119" s="1713"/>
      <c r="Z119" s="1714"/>
      <c r="AA119" s="1714"/>
      <c r="AB119" s="1714"/>
      <c r="AC119" s="1714"/>
      <c r="AD119" s="1714"/>
      <c r="AE119" s="1714"/>
      <c r="AF119" s="1714"/>
      <c r="AG119" s="1714"/>
      <c r="AH119" s="1714"/>
      <c r="AI119" s="1715"/>
      <c r="AK119" s="496"/>
      <c r="AL119" s="496"/>
      <c r="AM119" s="767"/>
    </row>
    <row r="120" spans="1:53" s="766" customFormat="1" ht="9" customHeight="1">
      <c r="A120" s="1674"/>
      <c r="B120" s="1675"/>
      <c r="C120" s="1679"/>
      <c r="D120" s="1683"/>
      <c r="E120" s="1684"/>
      <c r="F120" s="1684"/>
      <c r="G120" s="1684"/>
      <c r="H120" s="1685"/>
      <c r="I120" s="1697"/>
      <c r="J120" s="1698"/>
      <c r="K120" s="1698"/>
      <c r="L120" s="1698"/>
      <c r="M120" s="1698"/>
      <c r="N120" s="1698"/>
      <c r="O120" s="1698"/>
      <c r="P120" s="1698"/>
      <c r="Q120" s="1698"/>
      <c r="R120" s="1698"/>
      <c r="S120" s="1699"/>
      <c r="T120" s="1622"/>
      <c r="U120" s="1622"/>
      <c r="V120" s="1622"/>
      <c r="W120" s="1622"/>
      <c r="X120" s="1690"/>
      <c r="Y120" s="1713"/>
      <c r="Z120" s="1714"/>
      <c r="AA120" s="1714"/>
      <c r="AB120" s="1714"/>
      <c r="AC120" s="1714"/>
      <c r="AD120" s="1714"/>
      <c r="AE120" s="1714"/>
      <c r="AF120" s="1714"/>
      <c r="AG120" s="1714"/>
      <c r="AH120" s="1714"/>
      <c r="AI120" s="1715"/>
      <c r="AK120" s="496"/>
      <c r="AL120" s="496"/>
      <c r="AM120" s="767"/>
    </row>
    <row r="121" spans="1:53" s="766" customFormat="1" ht="20.100000000000001" customHeight="1" thickBot="1">
      <c r="A121" s="1676"/>
      <c r="B121" s="1677"/>
      <c r="C121" s="1730"/>
      <c r="D121" s="1732"/>
      <c r="E121" s="1733"/>
      <c r="F121" s="1733"/>
      <c r="G121" s="1733"/>
      <c r="H121" s="1734"/>
      <c r="I121" s="1736"/>
      <c r="J121" s="1737"/>
      <c r="K121" s="1737"/>
      <c r="L121" s="1737"/>
      <c r="M121" s="1737"/>
      <c r="N121" s="1737"/>
      <c r="O121" s="1737"/>
      <c r="P121" s="1737"/>
      <c r="Q121" s="1737"/>
      <c r="R121" s="1737"/>
      <c r="S121" s="1738"/>
      <c r="T121" s="1739" t="s">
        <v>399</v>
      </c>
      <c r="U121" s="1739"/>
      <c r="V121" s="1739"/>
      <c r="W121" s="1739"/>
      <c r="X121" s="1740"/>
      <c r="Y121" s="1741" t="s">
        <v>1</v>
      </c>
      <c r="Z121" s="1742"/>
      <c r="AA121" s="755"/>
      <c r="AB121" s="786" t="s">
        <v>2</v>
      </c>
      <c r="AC121" s="1724"/>
      <c r="AD121" s="1724"/>
      <c r="AE121" s="786" t="s">
        <v>3</v>
      </c>
      <c r="AF121" s="1724"/>
      <c r="AG121" s="1724"/>
      <c r="AH121" s="786" t="s">
        <v>4</v>
      </c>
      <c r="AI121" s="787"/>
      <c r="AK121" s="496"/>
      <c r="AL121" s="496"/>
      <c r="AM121" s="767"/>
    </row>
    <row r="122" spans="1:53" s="766" customFormat="1" ht="10.5" customHeight="1">
      <c r="B122" s="788"/>
      <c r="C122" s="1671"/>
      <c r="D122" s="1671"/>
      <c r="E122" s="1671"/>
      <c r="F122" s="1671"/>
      <c r="G122" s="1671"/>
      <c r="H122" s="1671"/>
      <c r="I122" s="1671"/>
      <c r="J122" s="1671"/>
      <c r="AK122" s="496"/>
      <c r="AL122" s="496"/>
      <c r="AM122" s="767"/>
    </row>
    <row r="123" spans="1:53" s="766" customFormat="1" ht="27.75" customHeight="1" thickBot="1">
      <c r="A123" s="809">
        <v>2</v>
      </c>
      <c r="B123" s="1888" t="s">
        <v>473</v>
      </c>
      <c r="C123" s="1888"/>
      <c r="D123" s="1888"/>
      <c r="E123" s="1888"/>
      <c r="F123" s="1888"/>
      <c r="G123" s="1888"/>
      <c r="H123" s="1888"/>
      <c r="I123" s="1888"/>
      <c r="J123" s="1888"/>
      <c r="K123" s="1888"/>
      <c r="L123" s="1888"/>
      <c r="M123" s="1888"/>
      <c r="N123" s="1888"/>
      <c r="O123" s="1888"/>
      <c r="P123" s="1888"/>
      <c r="Q123" s="1888"/>
      <c r="R123" s="1888"/>
      <c r="S123" s="1888"/>
      <c r="T123" s="1888"/>
      <c r="U123" s="1888"/>
      <c r="V123" s="1888"/>
      <c r="W123" s="1888"/>
      <c r="X123" s="1888"/>
      <c r="Y123" s="1888"/>
      <c r="Z123" s="1888"/>
      <c r="AA123" s="1888"/>
      <c r="AB123" s="1888"/>
      <c r="AC123" s="1888"/>
      <c r="AD123" s="1888"/>
      <c r="AE123" s="1888"/>
      <c r="AF123" s="1888"/>
      <c r="AG123" s="1888"/>
      <c r="AH123" s="1888"/>
      <c r="AI123" s="1888"/>
      <c r="AK123" s="496"/>
      <c r="AL123" s="496"/>
      <c r="AM123" s="767"/>
    </row>
    <row r="124" spans="1:53" s="790" customFormat="1" ht="27.75" customHeight="1">
      <c r="A124" s="1726" t="s">
        <v>404</v>
      </c>
      <c r="B124" s="1727"/>
      <c r="C124" s="1727"/>
      <c r="D124" s="1727"/>
      <c r="E124" s="1727"/>
      <c r="F124" s="1727"/>
      <c r="G124" s="1727"/>
      <c r="H124" s="1727"/>
      <c r="I124" s="1727"/>
      <c r="J124" s="1727"/>
      <c r="K124" s="1727"/>
      <c r="L124" s="1728" t="s">
        <v>453</v>
      </c>
      <c r="M124" s="1728"/>
      <c r="N124" s="1728"/>
      <c r="O124" s="1728"/>
      <c r="P124" s="1728"/>
      <c r="Q124" s="1728"/>
      <c r="R124" s="1728"/>
      <c r="S124" s="1728"/>
      <c r="T124" s="1728"/>
      <c r="U124" s="1728"/>
      <c r="V124" s="1728"/>
      <c r="W124" s="1728"/>
      <c r="X124" s="1728"/>
      <c r="Y124" s="1728"/>
      <c r="Z124" s="1728"/>
      <c r="AA124" s="1728"/>
      <c r="AB124" s="1728"/>
      <c r="AC124" s="1728"/>
      <c r="AD124" s="1728"/>
      <c r="AE124" s="1728"/>
      <c r="AF124" s="1728"/>
      <c r="AG124" s="1728"/>
      <c r="AH124" s="1728"/>
      <c r="AI124" s="1729"/>
      <c r="AK124" s="496"/>
      <c r="AL124" s="496"/>
      <c r="AM124" s="791"/>
    </row>
    <row r="125" spans="1:53" s="792" customFormat="1" ht="14.1" customHeight="1">
      <c r="A125" s="1771"/>
      <c r="B125" s="1773" t="s">
        <v>454</v>
      </c>
      <c r="C125" s="1773"/>
      <c r="D125" s="1773"/>
      <c r="E125" s="1773"/>
      <c r="F125" s="1773"/>
      <c r="G125" s="1773"/>
      <c r="H125" s="1773"/>
      <c r="I125" s="1773"/>
      <c r="J125" s="1773"/>
      <c r="K125" s="1774"/>
      <c r="L125" s="1775" t="s">
        <v>405</v>
      </c>
      <c r="M125" s="1775"/>
      <c r="N125" s="1776" t="s">
        <v>406</v>
      </c>
      <c r="O125" s="1620"/>
      <c r="P125" s="1620"/>
      <c r="Q125" s="1620"/>
      <c r="R125" s="1620"/>
      <c r="S125" s="1620"/>
      <c r="T125" s="1700"/>
      <c r="U125" s="1776" t="s">
        <v>407</v>
      </c>
      <c r="V125" s="1620"/>
      <c r="W125" s="1620"/>
      <c r="X125" s="1620"/>
      <c r="Y125" s="1620"/>
      <c r="Z125" s="1620"/>
      <c r="AA125" s="1620"/>
      <c r="AB125" s="1776" t="s">
        <v>408</v>
      </c>
      <c r="AC125" s="1620"/>
      <c r="AD125" s="1620"/>
      <c r="AE125" s="1620"/>
      <c r="AF125" s="1620"/>
      <c r="AG125" s="1620"/>
      <c r="AH125" s="1620"/>
      <c r="AI125" s="1621"/>
      <c r="AK125" s="496"/>
      <c r="AL125" s="496"/>
      <c r="AM125" s="793"/>
    </row>
    <row r="126" spans="1:53" s="790" customFormat="1" ht="14.1" customHeight="1">
      <c r="A126" s="1772"/>
      <c r="B126" s="1777" t="s">
        <v>409</v>
      </c>
      <c r="C126" s="1777"/>
      <c r="D126" s="1777"/>
      <c r="E126" s="1777"/>
      <c r="F126" s="1777"/>
      <c r="G126" s="1777"/>
      <c r="H126" s="1777"/>
      <c r="I126" s="1777"/>
      <c r="J126" s="1777"/>
      <c r="K126" s="1778"/>
      <c r="L126" s="1779" t="s">
        <v>410</v>
      </c>
      <c r="M126" s="1780"/>
      <c r="N126" s="1722" t="s">
        <v>411</v>
      </c>
      <c r="O126" s="1723"/>
      <c r="P126" s="1723"/>
      <c r="Q126" s="1723"/>
      <c r="R126" s="1723"/>
      <c r="S126" s="1723"/>
      <c r="T126" s="1781"/>
      <c r="U126" s="1722" t="s">
        <v>412</v>
      </c>
      <c r="V126" s="1723"/>
      <c r="W126" s="1723"/>
      <c r="X126" s="1723"/>
      <c r="Y126" s="1723"/>
      <c r="Z126" s="1723"/>
      <c r="AA126" s="1723"/>
      <c r="AB126" s="1767" t="s">
        <v>455</v>
      </c>
      <c r="AC126" s="1768"/>
      <c r="AD126" s="1768"/>
      <c r="AE126" s="1768"/>
      <c r="AF126" s="1768"/>
      <c r="AG126" s="1768"/>
      <c r="AH126" s="1768"/>
      <c r="AI126" s="1769"/>
      <c r="AK126" s="496"/>
      <c r="AL126" s="496"/>
      <c r="AM126" s="791"/>
    </row>
    <row r="127" spans="1:53" s="790" customFormat="1" ht="14.1" customHeight="1">
      <c r="A127" s="1743" t="s">
        <v>413</v>
      </c>
      <c r="B127" s="1745"/>
      <c r="C127" s="1746"/>
      <c r="D127" s="1746"/>
      <c r="E127" s="1746"/>
      <c r="F127" s="1746"/>
      <c r="G127" s="1746"/>
      <c r="H127" s="1746"/>
      <c r="I127" s="1746"/>
      <c r="J127" s="1746"/>
      <c r="K127" s="1747"/>
      <c r="L127" s="1751"/>
      <c r="M127" s="1752"/>
      <c r="N127" s="1757"/>
      <c r="O127" s="1746"/>
      <c r="P127" s="1746"/>
      <c r="Q127" s="1746"/>
      <c r="R127" s="1746"/>
      <c r="S127" s="1746"/>
      <c r="T127" s="1747"/>
      <c r="U127" s="1757"/>
      <c r="V127" s="1746"/>
      <c r="W127" s="1746"/>
      <c r="X127" s="1746"/>
      <c r="Y127" s="1746"/>
      <c r="Z127" s="1746"/>
      <c r="AA127" s="1747"/>
      <c r="AB127" s="1757"/>
      <c r="AC127" s="1746"/>
      <c r="AD127" s="1746"/>
      <c r="AE127" s="1746"/>
      <c r="AF127" s="1746"/>
      <c r="AG127" s="1746"/>
      <c r="AH127" s="1746"/>
      <c r="AI127" s="1758"/>
      <c r="AK127" s="496"/>
      <c r="AL127" s="496"/>
      <c r="AM127" s="791"/>
    </row>
    <row r="128" spans="1:53" s="790" customFormat="1" ht="14.1" customHeight="1">
      <c r="A128" s="1744"/>
      <c r="B128" s="1748"/>
      <c r="C128" s="1749"/>
      <c r="D128" s="1749"/>
      <c r="E128" s="1749"/>
      <c r="F128" s="1749"/>
      <c r="G128" s="1749"/>
      <c r="H128" s="1749"/>
      <c r="I128" s="1749"/>
      <c r="J128" s="1749"/>
      <c r="K128" s="1750"/>
      <c r="L128" s="1753"/>
      <c r="M128" s="1754"/>
      <c r="N128" s="1759"/>
      <c r="O128" s="1749"/>
      <c r="P128" s="1749"/>
      <c r="Q128" s="1749"/>
      <c r="R128" s="1749"/>
      <c r="S128" s="1749"/>
      <c r="T128" s="1750"/>
      <c r="U128" s="1759"/>
      <c r="V128" s="1749"/>
      <c r="W128" s="1749"/>
      <c r="X128" s="1749"/>
      <c r="Y128" s="1749"/>
      <c r="Z128" s="1749"/>
      <c r="AA128" s="1750"/>
      <c r="AB128" s="1759"/>
      <c r="AC128" s="1749"/>
      <c r="AD128" s="1749"/>
      <c r="AE128" s="1749"/>
      <c r="AF128" s="1749"/>
      <c r="AG128" s="1749"/>
      <c r="AH128" s="1749"/>
      <c r="AI128" s="1760"/>
      <c r="AK128" s="496"/>
      <c r="AL128" s="496"/>
      <c r="AM128" s="791"/>
    </row>
    <row r="129" spans="1:39" s="790" customFormat="1" ht="14.1" customHeight="1">
      <c r="A129" s="1744"/>
      <c r="B129" s="1748"/>
      <c r="C129" s="1749"/>
      <c r="D129" s="1749"/>
      <c r="E129" s="1749"/>
      <c r="F129" s="1749"/>
      <c r="G129" s="1749"/>
      <c r="H129" s="1749"/>
      <c r="I129" s="1749"/>
      <c r="J129" s="1749"/>
      <c r="K129" s="1750"/>
      <c r="L129" s="1753"/>
      <c r="M129" s="1754"/>
      <c r="N129" s="1759"/>
      <c r="O129" s="1749"/>
      <c r="P129" s="1749"/>
      <c r="Q129" s="1749"/>
      <c r="R129" s="1749"/>
      <c r="S129" s="1749"/>
      <c r="T129" s="1750"/>
      <c r="U129" s="1759"/>
      <c r="V129" s="1749"/>
      <c r="W129" s="1749"/>
      <c r="X129" s="1749"/>
      <c r="Y129" s="1749"/>
      <c r="Z129" s="1749"/>
      <c r="AA129" s="1750"/>
      <c r="AB129" s="1759"/>
      <c r="AC129" s="1749"/>
      <c r="AD129" s="1749"/>
      <c r="AE129" s="1749"/>
      <c r="AF129" s="1749"/>
      <c r="AG129" s="1749"/>
      <c r="AH129" s="1749"/>
      <c r="AI129" s="1760"/>
      <c r="AK129" s="496"/>
      <c r="AL129" s="496"/>
      <c r="AM129" s="791"/>
    </row>
    <row r="130" spans="1:39" s="790" customFormat="1" ht="14.1" customHeight="1">
      <c r="A130" s="1744"/>
      <c r="B130" s="1748"/>
      <c r="C130" s="1749"/>
      <c r="D130" s="1749"/>
      <c r="E130" s="1749"/>
      <c r="F130" s="1749"/>
      <c r="G130" s="1749"/>
      <c r="H130" s="1749"/>
      <c r="I130" s="1749"/>
      <c r="J130" s="1749"/>
      <c r="K130" s="1750"/>
      <c r="L130" s="1753"/>
      <c r="M130" s="1754"/>
      <c r="N130" s="1759"/>
      <c r="O130" s="1749"/>
      <c r="P130" s="1749"/>
      <c r="Q130" s="1749"/>
      <c r="R130" s="1749"/>
      <c r="S130" s="1749"/>
      <c r="T130" s="1750"/>
      <c r="U130" s="1759"/>
      <c r="V130" s="1749"/>
      <c r="W130" s="1749"/>
      <c r="X130" s="1749"/>
      <c r="Y130" s="1749"/>
      <c r="Z130" s="1749"/>
      <c r="AA130" s="1750"/>
      <c r="AB130" s="1759"/>
      <c r="AC130" s="1749"/>
      <c r="AD130" s="1749"/>
      <c r="AE130" s="1749"/>
      <c r="AF130" s="1749"/>
      <c r="AG130" s="1749"/>
      <c r="AH130" s="1749"/>
      <c r="AI130" s="1760"/>
      <c r="AK130" s="496"/>
      <c r="AL130" s="496"/>
      <c r="AM130" s="791"/>
    </row>
    <row r="131" spans="1:39" s="790" customFormat="1" ht="14.1" customHeight="1">
      <c r="A131" s="1744"/>
      <c r="B131" s="1764" t="s">
        <v>414</v>
      </c>
      <c r="C131" s="1765"/>
      <c r="D131" s="1765"/>
      <c r="E131" s="794" t="s">
        <v>250</v>
      </c>
      <c r="F131" s="1766"/>
      <c r="G131" s="1766"/>
      <c r="H131" s="1766"/>
      <c r="I131" s="1766"/>
      <c r="J131" s="1766"/>
      <c r="K131" s="795" t="s">
        <v>254</v>
      </c>
      <c r="L131" s="1755"/>
      <c r="M131" s="1756"/>
      <c r="N131" s="1761"/>
      <c r="O131" s="1762"/>
      <c r="P131" s="1762"/>
      <c r="Q131" s="1762"/>
      <c r="R131" s="1762"/>
      <c r="S131" s="1762"/>
      <c r="T131" s="1770"/>
      <c r="U131" s="1761"/>
      <c r="V131" s="1762"/>
      <c r="W131" s="1762"/>
      <c r="X131" s="1762"/>
      <c r="Y131" s="1762"/>
      <c r="Z131" s="1762"/>
      <c r="AA131" s="1770"/>
      <c r="AB131" s="1761"/>
      <c r="AC131" s="1762"/>
      <c r="AD131" s="1762"/>
      <c r="AE131" s="1762"/>
      <c r="AF131" s="1762"/>
      <c r="AG131" s="1762"/>
      <c r="AH131" s="1762"/>
      <c r="AI131" s="1763"/>
      <c r="AK131" s="496"/>
      <c r="AL131" s="496"/>
      <c r="AM131" s="791"/>
    </row>
    <row r="132" spans="1:39" s="790" customFormat="1" ht="14.1" customHeight="1">
      <c r="A132" s="1743" t="s">
        <v>415</v>
      </c>
      <c r="B132" s="1745"/>
      <c r="C132" s="1746"/>
      <c r="D132" s="1746"/>
      <c r="E132" s="1746"/>
      <c r="F132" s="1746"/>
      <c r="G132" s="1746"/>
      <c r="H132" s="1746"/>
      <c r="I132" s="1746"/>
      <c r="J132" s="1746"/>
      <c r="K132" s="1747"/>
      <c r="L132" s="1751"/>
      <c r="M132" s="1752"/>
      <c r="N132" s="1757"/>
      <c r="O132" s="1746"/>
      <c r="P132" s="1746"/>
      <c r="Q132" s="1746"/>
      <c r="R132" s="1746"/>
      <c r="S132" s="1746"/>
      <c r="T132" s="1747"/>
      <c r="U132" s="1757"/>
      <c r="V132" s="1746"/>
      <c r="W132" s="1746"/>
      <c r="X132" s="1746"/>
      <c r="Y132" s="1746"/>
      <c r="Z132" s="1746"/>
      <c r="AA132" s="1747"/>
      <c r="AB132" s="1757"/>
      <c r="AC132" s="1746"/>
      <c r="AD132" s="1746"/>
      <c r="AE132" s="1746"/>
      <c r="AF132" s="1746"/>
      <c r="AG132" s="1746"/>
      <c r="AH132" s="1746"/>
      <c r="AI132" s="1758"/>
      <c r="AK132" s="496"/>
      <c r="AL132" s="496"/>
      <c r="AM132" s="791"/>
    </row>
    <row r="133" spans="1:39" s="790" customFormat="1" ht="14.1" customHeight="1">
      <c r="A133" s="1744"/>
      <c r="B133" s="1748"/>
      <c r="C133" s="1749"/>
      <c r="D133" s="1749"/>
      <c r="E133" s="1749"/>
      <c r="F133" s="1749"/>
      <c r="G133" s="1749"/>
      <c r="H133" s="1749"/>
      <c r="I133" s="1749"/>
      <c r="J133" s="1749"/>
      <c r="K133" s="1750"/>
      <c r="L133" s="1753"/>
      <c r="M133" s="1754"/>
      <c r="N133" s="1759"/>
      <c r="O133" s="1749"/>
      <c r="P133" s="1749"/>
      <c r="Q133" s="1749"/>
      <c r="R133" s="1749"/>
      <c r="S133" s="1749"/>
      <c r="T133" s="1750"/>
      <c r="U133" s="1759"/>
      <c r="V133" s="1749"/>
      <c r="W133" s="1749"/>
      <c r="X133" s="1749"/>
      <c r="Y133" s="1749"/>
      <c r="Z133" s="1749"/>
      <c r="AA133" s="1750"/>
      <c r="AB133" s="1759"/>
      <c r="AC133" s="1749"/>
      <c r="AD133" s="1749"/>
      <c r="AE133" s="1749"/>
      <c r="AF133" s="1749"/>
      <c r="AG133" s="1749"/>
      <c r="AH133" s="1749"/>
      <c r="AI133" s="1760"/>
      <c r="AK133" s="496"/>
      <c r="AL133" s="496"/>
      <c r="AM133" s="791"/>
    </row>
    <row r="134" spans="1:39" s="790" customFormat="1" ht="14.1" customHeight="1">
      <c r="A134" s="1744"/>
      <c r="B134" s="1748"/>
      <c r="C134" s="1749"/>
      <c r="D134" s="1749"/>
      <c r="E134" s="1749"/>
      <c r="F134" s="1749"/>
      <c r="G134" s="1749"/>
      <c r="H134" s="1749"/>
      <c r="I134" s="1749"/>
      <c r="J134" s="1749"/>
      <c r="K134" s="1750"/>
      <c r="L134" s="1753"/>
      <c r="M134" s="1754"/>
      <c r="N134" s="1759"/>
      <c r="O134" s="1749"/>
      <c r="P134" s="1749"/>
      <c r="Q134" s="1749"/>
      <c r="R134" s="1749"/>
      <c r="S134" s="1749"/>
      <c r="T134" s="1750"/>
      <c r="U134" s="1759"/>
      <c r="V134" s="1749"/>
      <c r="W134" s="1749"/>
      <c r="X134" s="1749"/>
      <c r="Y134" s="1749"/>
      <c r="Z134" s="1749"/>
      <c r="AA134" s="1750"/>
      <c r="AB134" s="1759"/>
      <c r="AC134" s="1749"/>
      <c r="AD134" s="1749"/>
      <c r="AE134" s="1749"/>
      <c r="AF134" s="1749"/>
      <c r="AG134" s="1749"/>
      <c r="AH134" s="1749"/>
      <c r="AI134" s="1760"/>
      <c r="AK134" s="496"/>
      <c r="AL134" s="496"/>
      <c r="AM134" s="791"/>
    </row>
    <row r="135" spans="1:39" s="790" customFormat="1" ht="14.1" customHeight="1">
      <c r="A135" s="1744"/>
      <c r="B135" s="1748"/>
      <c r="C135" s="1749"/>
      <c r="D135" s="1749"/>
      <c r="E135" s="1749"/>
      <c r="F135" s="1749"/>
      <c r="G135" s="1749"/>
      <c r="H135" s="1749"/>
      <c r="I135" s="1749"/>
      <c r="J135" s="1749"/>
      <c r="K135" s="1750"/>
      <c r="L135" s="1753"/>
      <c r="M135" s="1754"/>
      <c r="N135" s="1759"/>
      <c r="O135" s="1749"/>
      <c r="P135" s="1749"/>
      <c r="Q135" s="1749"/>
      <c r="R135" s="1749"/>
      <c r="S135" s="1749"/>
      <c r="T135" s="1750"/>
      <c r="U135" s="1759"/>
      <c r="V135" s="1749"/>
      <c r="W135" s="1749"/>
      <c r="X135" s="1749"/>
      <c r="Y135" s="1749"/>
      <c r="Z135" s="1749"/>
      <c r="AA135" s="1750"/>
      <c r="AB135" s="1759"/>
      <c r="AC135" s="1749"/>
      <c r="AD135" s="1749"/>
      <c r="AE135" s="1749"/>
      <c r="AF135" s="1749"/>
      <c r="AG135" s="1749"/>
      <c r="AH135" s="1749"/>
      <c r="AI135" s="1760"/>
      <c r="AK135" s="496"/>
      <c r="AL135" s="496"/>
      <c r="AM135" s="791"/>
    </row>
    <row r="136" spans="1:39" s="790" customFormat="1" ht="14.1" customHeight="1">
      <c r="A136" s="1744"/>
      <c r="B136" s="1764" t="s">
        <v>414</v>
      </c>
      <c r="C136" s="1765"/>
      <c r="D136" s="1765"/>
      <c r="E136" s="794" t="s">
        <v>250</v>
      </c>
      <c r="F136" s="1766"/>
      <c r="G136" s="1766"/>
      <c r="H136" s="1766"/>
      <c r="I136" s="1766"/>
      <c r="J136" s="1766"/>
      <c r="K136" s="795" t="s">
        <v>254</v>
      </c>
      <c r="L136" s="1755"/>
      <c r="M136" s="1756"/>
      <c r="N136" s="1761"/>
      <c r="O136" s="1762"/>
      <c r="P136" s="1762"/>
      <c r="Q136" s="1762"/>
      <c r="R136" s="1762"/>
      <c r="S136" s="1762"/>
      <c r="T136" s="1770"/>
      <c r="U136" s="1761"/>
      <c r="V136" s="1762"/>
      <c r="W136" s="1762"/>
      <c r="X136" s="1762"/>
      <c r="Y136" s="1762"/>
      <c r="Z136" s="1762"/>
      <c r="AA136" s="1770"/>
      <c r="AB136" s="1761"/>
      <c r="AC136" s="1762"/>
      <c r="AD136" s="1762"/>
      <c r="AE136" s="1762"/>
      <c r="AF136" s="1762"/>
      <c r="AG136" s="1762"/>
      <c r="AH136" s="1762"/>
      <c r="AI136" s="1763"/>
      <c r="AK136" s="496"/>
      <c r="AL136" s="496"/>
      <c r="AM136" s="791"/>
    </row>
    <row r="137" spans="1:39" s="790" customFormat="1" ht="14.1" customHeight="1">
      <c r="A137" s="1743" t="s">
        <v>416</v>
      </c>
      <c r="B137" s="1745"/>
      <c r="C137" s="1746"/>
      <c r="D137" s="1746"/>
      <c r="E137" s="1746"/>
      <c r="F137" s="1746"/>
      <c r="G137" s="1746"/>
      <c r="H137" s="1746"/>
      <c r="I137" s="1746"/>
      <c r="J137" s="1746"/>
      <c r="K137" s="1747"/>
      <c r="L137" s="1751"/>
      <c r="M137" s="1752"/>
      <c r="N137" s="1757"/>
      <c r="O137" s="1746"/>
      <c r="P137" s="1746"/>
      <c r="Q137" s="1746"/>
      <c r="R137" s="1746"/>
      <c r="S137" s="1746"/>
      <c r="T137" s="1747"/>
      <c r="U137" s="1757"/>
      <c r="V137" s="1746"/>
      <c r="W137" s="1746"/>
      <c r="X137" s="1746"/>
      <c r="Y137" s="1746"/>
      <c r="Z137" s="1746"/>
      <c r="AA137" s="1747"/>
      <c r="AB137" s="1757"/>
      <c r="AC137" s="1746"/>
      <c r="AD137" s="1746"/>
      <c r="AE137" s="1746"/>
      <c r="AF137" s="1746"/>
      <c r="AG137" s="1746"/>
      <c r="AH137" s="1746"/>
      <c r="AI137" s="1758"/>
      <c r="AK137" s="496"/>
      <c r="AL137" s="496"/>
      <c r="AM137" s="791"/>
    </row>
    <row r="138" spans="1:39" s="790" customFormat="1" ht="14.1" customHeight="1">
      <c r="A138" s="1744"/>
      <c r="B138" s="1748"/>
      <c r="C138" s="1749"/>
      <c r="D138" s="1749"/>
      <c r="E138" s="1749"/>
      <c r="F138" s="1749"/>
      <c r="G138" s="1749"/>
      <c r="H138" s="1749"/>
      <c r="I138" s="1749"/>
      <c r="J138" s="1749"/>
      <c r="K138" s="1750"/>
      <c r="L138" s="1753"/>
      <c r="M138" s="1754"/>
      <c r="N138" s="1759"/>
      <c r="O138" s="1749"/>
      <c r="P138" s="1749"/>
      <c r="Q138" s="1749"/>
      <c r="R138" s="1749"/>
      <c r="S138" s="1749"/>
      <c r="T138" s="1750"/>
      <c r="U138" s="1759"/>
      <c r="V138" s="1749"/>
      <c r="W138" s="1749"/>
      <c r="X138" s="1749"/>
      <c r="Y138" s="1749"/>
      <c r="Z138" s="1749"/>
      <c r="AA138" s="1750"/>
      <c r="AB138" s="1759"/>
      <c r="AC138" s="1749"/>
      <c r="AD138" s="1749"/>
      <c r="AE138" s="1749"/>
      <c r="AF138" s="1749"/>
      <c r="AG138" s="1749"/>
      <c r="AH138" s="1749"/>
      <c r="AI138" s="1760"/>
      <c r="AK138" s="496"/>
      <c r="AL138" s="496"/>
      <c r="AM138" s="791"/>
    </row>
    <row r="139" spans="1:39" s="790" customFormat="1" ht="14.1" customHeight="1">
      <c r="A139" s="1744"/>
      <c r="B139" s="1748"/>
      <c r="C139" s="1749"/>
      <c r="D139" s="1749"/>
      <c r="E139" s="1749"/>
      <c r="F139" s="1749"/>
      <c r="G139" s="1749"/>
      <c r="H139" s="1749"/>
      <c r="I139" s="1749"/>
      <c r="J139" s="1749"/>
      <c r="K139" s="1750"/>
      <c r="L139" s="1753"/>
      <c r="M139" s="1754"/>
      <c r="N139" s="1759"/>
      <c r="O139" s="1749"/>
      <c r="P139" s="1749"/>
      <c r="Q139" s="1749"/>
      <c r="R139" s="1749"/>
      <c r="S139" s="1749"/>
      <c r="T139" s="1750"/>
      <c r="U139" s="1759"/>
      <c r="V139" s="1749"/>
      <c r="W139" s="1749"/>
      <c r="X139" s="1749"/>
      <c r="Y139" s="1749"/>
      <c r="Z139" s="1749"/>
      <c r="AA139" s="1750"/>
      <c r="AB139" s="1759"/>
      <c r="AC139" s="1749"/>
      <c r="AD139" s="1749"/>
      <c r="AE139" s="1749"/>
      <c r="AF139" s="1749"/>
      <c r="AG139" s="1749"/>
      <c r="AH139" s="1749"/>
      <c r="AI139" s="1760"/>
      <c r="AK139" s="496"/>
      <c r="AL139" s="496"/>
      <c r="AM139" s="791"/>
    </row>
    <row r="140" spans="1:39" s="790" customFormat="1" ht="14.1" customHeight="1">
      <c r="A140" s="1744"/>
      <c r="B140" s="1748"/>
      <c r="C140" s="1749"/>
      <c r="D140" s="1749"/>
      <c r="E140" s="1749"/>
      <c r="F140" s="1749"/>
      <c r="G140" s="1749"/>
      <c r="H140" s="1749"/>
      <c r="I140" s="1749"/>
      <c r="J140" s="1749"/>
      <c r="K140" s="1750"/>
      <c r="L140" s="1753"/>
      <c r="M140" s="1754"/>
      <c r="N140" s="1759"/>
      <c r="O140" s="1749"/>
      <c r="P140" s="1749"/>
      <c r="Q140" s="1749"/>
      <c r="R140" s="1749"/>
      <c r="S140" s="1749"/>
      <c r="T140" s="1750"/>
      <c r="U140" s="1759"/>
      <c r="V140" s="1749"/>
      <c r="W140" s="1749"/>
      <c r="X140" s="1749"/>
      <c r="Y140" s="1749"/>
      <c r="Z140" s="1749"/>
      <c r="AA140" s="1750"/>
      <c r="AB140" s="1759"/>
      <c r="AC140" s="1749"/>
      <c r="AD140" s="1749"/>
      <c r="AE140" s="1749"/>
      <c r="AF140" s="1749"/>
      <c r="AG140" s="1749"/>
      <c r="AH140" s="1749"/>
      <c r="AI140" s="1760"/>
      <c r="AK140" s="496"/>
      <c r="AL140" s="496"/>
      <c r="AM140" s="791"/>
    </row>
    <row r="141" spans="1:39" s="790" customFormat="1" ht="14.1" customHeight="1">
      <c r="A141" s="1744"/>
      <c r="B141" s="1764" t="s">
        <v>414</v>
      </c>
      <c r="C141" s="1765"/>
      <c r="D141" s="1765"/>
      <c r="E141" s="794" t="s">
        <v>250</v>
      </c>
      <c r="F141" s="1766"/>
      <c r="G141" s="1766"/>
      <c r="H141" s="1766"/>
      <c r="I141" s="1766"/>
      <c r="J141" s="1766"/>
      <c r="K141" s="795" t="s">
        <v>254</v>
      </c>
      <c r="L141" s="1755"/>
      <c r="M141" s="1756"/>
      <c r="N141" s="1761"/>
      <c r="O141" s="1762"/>
      <c r="P141" s="1762"/>
      <c r="Q141" s="1762"/>
      <c r="R141" s="1762"/>
      <c r="S141" s="1762"/>
      <c r="T141" s="1770"/>
      <c r="U141" s="1761"/>
      <c r="V141" s="1762"/>
      <c r="W141" s="1762"/>
      <c r="X141" s="1762"/>
      <c r="Y141" s="1762"/>
      <c r="Z141" s="1762"/>
      <c r="AA141" s="1770"/>
      <c r="AB141" s="1761"/>
      <c r="AC141" s="1762"/>
      <c r="AD141" s="1762"/>
      <c r="AE141" s="1762"/>
      <c r="AF141" s="1762"/>
      <c r="AG141" s="1762"/>
      <c r="AH141" s="1762"/>
      <c r="AI141" s="1763"/>
      <c r="AK141" s="496"/>
      <c r="AL141" s="496"/>
      <c r="AM141" s="791"/>
    </row>
    <row r="142" spans="1:39" s="790" customFormat="1" ht="14.1" customHeight="1">
      <c r="A142" s="1743" t="s">
        <v>417</v>
      </c>
      <c r="B142" s="1745"/>
      <c r="C142" s="1746"/>
      <c r="D142" s="1746"/>
      <c r="E142" s="1746"/>
      <c r="F142" s="1746"/>
      <c r="G142" s="1746"/>
      <c r="H142" s="1746"/>
      <c r="I142" s="1746"/>
      <c r="J142" s="1746"/>
      <c r="K142" s="1747"/>
      <c r="L142" s="1751"/>
      <c r="M142" s="1752"/>
      <c r="N142" s="1757"/>
      <c r="O142" s="1746"/>
      <c r="P142" s="1746"/>
      <c r="Q142" s="1746"/>
      <c r="R142" s="1746"/>
      <c r="S142" s="1746"/>
      <c r="T142" s="1747"/>
      <c r="U142" s="1757"/>
      <c r="V142" s="1746"/>
      <c r="W142" s="1746"/>
      <c r="X142" s="1746"/>
      <c r="Y142" s="1746"/>
      <c r="Z142" s="1746"/>
      <c r="AA142" s="1747"/>
      <c r="AB142" s="1757"/>
      <c r="AC142" s="1746"/>
      <c r="AD142" s="1746"/>
      <c r="AE142" s="1746"/>
      <c r="AF142" s="1746"/>
      <c r="AG142" s="1746"/>
      <c r="AH142" s="1746"/>
      <c r="AI142" s="1758"/>
      <c r="AK142" s="496"/>
      <c r="AL142" s="496"/>
      <c r="AM142" s="791"/>
    </row>
    <row r="143" spans="1:39" s="790" customFormat="1" ht="14.1" customHeight="1">
      <c r="A143" s="1744"/>
      <c r="B143" s="1748"/>
      <c r="C143" s="1749"/>
      <c r="D143" s="1749"/>
      <c r="E143" s="1749"/>
      <c r="F143" s="1749"/>
      <c r="G143" s="1749"/>
      <c r="H143" s="1749"/>
      <c r="I143" s="1749"/>
      <c r="J143" s="1749"/>
      <c r="K143" s="1750"/>
      <c r="L143" s="1753"/>
      <c r="M143" s="1754"/>
      <c r="N143" s="1759"/>
      <c r="O143" s="1749"/>
      <c r="P143" s="1749"/>
      <c r="Q143" s="1749"/>
      <c r="R143" s="1749"/>
      <c r="S143" s="1749"/>
      <c r="T143" s="1750"/>
      <c r="U143" s="1759"/>
      <c r="V143" s="1749"/>
      <c r="W143" s="1749"/>
      <c r="X143" s="1749"/>
      <c r="Y143" s="1749"/>
      <c r="Z143" s="1749"/>
      <c r="AA143" s="1750"/>
      <c r="AB143" s="1759"/>
      <c r="AC143" s="1749"/>
      <c r="AD143" s="1749"/>
      <c r="AE143" s="1749"/>
      <c r="AF143" s="1749"/>
      <c r="AG143" s="1749"/>
      <c r="AH143" s="1749"/>
      <c r="AI143" s="1760"/>
      <c r="AK143" s="496"/>
      <c r="AL143" s="496"/>
      <c r="AM143" s="791"/>
    </row>
    <row r="144" spans="1:39" s="790" customFormat="1" ht="14.1" customHeight="1">
      <c r="A144" s="1744"/>
      <c r="B144" s="1748"/>
      <c r="C144" s="1749"/>
      <c r="D144" s="1749"/>
      <c r="E144" s="1749"/>
      <c r="F144" s="1749"/>
      <c r="G144" s="1749"/>
      <c r="H144" s="1749"/>
      <c r="I144" s="1749"/>
      <c r="J144" s="1749"/>
      <c r="K144" s="1750"/>
      <c r="L144" s="1753"/>
      <c r="M144" s="1754"/>
      <c r="N144" s="1759"/>
      <c r="O144" s="1749"/>
      <c r="P144" s="1749"/>
      <c r="Q144" s="1749"/>
      <c r="R144" s="1749"/>
      <c r="S144" s="1749"/>
      <c r="T144" s="1750"/>
      <c r="U144" s="1759"/>
      <c r="V144" s="1749"/>
      <c r="W144" s="1749"/>
      <c r="X144" s="1749"/>
      <c r="Y144" s="1749"/>
      <c r="Z144" s="1749"/>
      <c r="AA144" s="1750"/>
      <c r="AB144" s="1759"/>
      <c r="AC144" s="1749"/>
      <c r="AD144" s="1749"/>
      <c r="AE144" s="1749"/>
      <c r="AF144" s="1749"/>
      <c r="AG144" s="1749"/>
      <c r="AH144" s="1749"/>
      <c r="AI144" s="1760"/>
      <c r="AK144" s="496"/>
      <c r="AL144" s="496"/>
      <c r="AM144" s="791"/>
    </row>
    <row r="145" spans="1:39" s="790" customFormat="1" ht="14.1" customHeight="1">
      <c r="A145" s="1744"/>
      <c r="B145" s="1748"/>
      <c r="C145" s="1749"/>
      <c r="D145" s="1749"/>
      <c r="E145" s="1749"/>
      <c r="F145" s="1749"/>
      <c r="G145" s="1749"/>
      <c r="H145" s="1749"/>
      <c r="I145" s="1749"/>
      <c r="J145" s="1749"/>
      <c r="K145" s="1750"/>
      <c r="L145" s="1753"/>
      <c r="M145" s="1754"/>
      <c r="N145" s="1759"/>
      <c r="O145" s="1749"/>
      <c r="P145" s="1749"/>
      <c r="Q145" s="1749"/>
      <c r="R145" s="1749"/>
      <c r="S145" s="1749"/>
      <c r="T145" s="1750"/>
      <c r="U145" s="1759"/>
      <c r="V145" s="1749"/>
      <c r="W145" s="1749"/>
      <c r="X145" s="1749"/>
      <c r="Y145" s="1749"/>
      <c r="Z145" s="1749"/>
      <c r="AA145" s="1750"/>
      <c r="AB145" s="1759"/>
      <c r="AC145" s="1749"/>
      <c r="AD145" s="1749"/>
      <c r="AE145" s="1749"/>
      <c r="AF145" s="1749"/>
      <c r="AG145" s="1749"/>
      <c r="AH145" s="1749"/>
      <c r="AI145" s="1760"/>
      <c r="AK145" s="496"/>
      <c r="AL145" s="496"/>
      <c r="AM145" s="791"/>
    </row>
    <row r="146" spans="1:39" s="790" customFormat="1" ht="14.1" customHeight="1">
      <c r="A146" s="1744"/>
      <c r="B146" s="1764" t="s">
        <v>414</v>
      </c>
      <c r="C146" s="1765"/>
      <c r="D146" s="1765"/>
      <c r="E146" s="794" t="s">
        <v>250</v>
      </c>
      <c r="F146" s="1766"/>
      <c r="G146" s="1766"/>
      <c r="H146" s="1766"/>
      <c r="I146" s="1766"/>
      <c r="J146" s="1766"/>
      <c r="K146" s="795" t="s">
        <v>254</v>
      </c>
      <c r="L146" s="1755"/>
      <c r="M146" s="1756"/>
      <c r="N146" s="1761"/>
      <c r="O146" s="1762"/>
      <c r="P146" s="1762"/>
      <c r="Q146" s="1762"/>
      <c r="R146" s="1762"/>
      <c r="S146" s="1762"/>
      <c r="T146" s="1770"/>
      <c r="U146" s="1761"/>
      <c r="V146" s="1762"/>
      <c r="W146" s="1762"/>
      <c r="X146" s="1762"/>
      <c r="Y146" s="1762"/>
      <c r="Z146" s="1762"/>
      <c r="AA146" s="1770"/>
      <c r="AB146" s="1761"/>
      <c r="AC146" s="1762"/>
      <c r="AD146" s="1762"/>
      <c r="AE146" s="1762"/>
      <c r="AF146" s="1762"/>
      <c r="AG146" s="1762"/>
      <c r="AH146" s="1762"/>
      <c r="AI146" s="1763"/>
      <c r="AK146" s="496"/>
      <c r="AL146" s="496"/>
      <c r="AM146" s="791"/>
    </row>
    <row r="147" spans="1:39" s="790" customFormat="1" ht="14.1" customHeight="1">
      <c r="A147" s="1743" t="s">
        <v>418</v>
      </c>
      <c r="B147" s="1745"/>
      <c r="C147" s="1746"/>
      <c r="D147" s="1746"/>
      <c r="E147" s="1746"/>
      <c r="F147" s="1746"/>
      <c r="G147" s="1746"/>
      <c r="H147" s="1746"/>
      <c r="I147" s="1746"/>
      <c r="J147" s="1746"/>
      <c r="K147" s="1747"/>
      <c r="L147" s="1751"/>
      <c r="M147" s="1752"/>
      <c r="N147" s="1757"/>
      <c r="O147" s="1746"/>
      <c r="P147" s="1746"/>
      <c r="Q147" s="1746"/>
      <c r="R147" s="1746"/>
      <c r="S147" s="1746"/>
      <c r="T147" s="1747"/>
      <c r="U147" s="1757"/>
      <c r="V147" s="1746"/>
      <c r="W147" s="1746"/>
      <c r="X147" s="1746"/>
      <c r="Y147" s="1746"/>
      <c r="Z147" s="1746"/>
      <c r="AA147" s="1747"/>
      <c r="AB147" s="1757"/>
      <c r="AC147" s="1746"/>
      <c r="AD147" s="1746"/>
      <c r="AE147" s="1746"/>
      <c r="AF147" s="1746"/>
      <c r="AG147" s="1746"/>
      <c r="AH147" s="1746"/>
      <c r="AI147" s="1758"/>
      <c r="AK147" s="496"/>
      <c r="AL147" s="496"/>
      <c r="AM147" s="791"/>
    </row>
    <row r="148" spans="1:39" s="790" customFormat="1" ht="14.1" customHeight="1">
      <c r="A148" s="1744"/>
      <c r="B148" s="1748"/>
      <c r="C148" s="1749"/>
      <c r="D148" s="1749"/>
      <c r="E148" s="1749"/>
      <c r="F148" s="1749"/>
      <c r="G148" s="1749"/>
      <c r="H148" s="1749"/>
      <c r="I148" s="1749"/>
      <c r="J148" s="1749"/>
      <c r="K148" s="1750"/>
      <c r="L148" s="1753"/>
      <c r="M148" s="1754"/>
      <c r="N148" s="1759"/>
      <c r="O148" s="1749"/>
      <c r="P148" s="1749"/>
      <c r="Q148" s="1749"/>
      <c r="R148" s="1749"/>
      <c r="S148" s="1749"/>
      <c r="T148" s="1750"/>
      <c r="U148" s="1759"/>
      <c r="V148" s="1749"/>
      <c r="W148" s="1749"/>
      <c r="X148" s="1749"/>
      <c r="Y148" s="1749"/>
      <c r="Z148" s="1749"/>
      <c r="AA148" s="1750"/>
      <c r="AB148" s="1759"/>
      <c r="AC148" s="1749"/>
      <c r="AD148" s="1749"/>
      <c r="AE148" s="1749"/>
      <c r="AF148" s="1749"/>
      <c r="AG148" s="1749"/>
      <c r="AH148" s="1749"/>
      <c r="AI148" s="1760"/>
      <c r="AK148" s="496"/>
      <c r="AL148" s="496"/>
      <c r="AM148" s="791"/>
    </row>
    <row r="149" spans="1:39" s="790" customFormat="1" ht="14.1" customHeight="1">
      <c r="A149" s="1744"/>
      <c r="B149" s="1748"/>
      <c r="C149" s="1749"/>
      <c r="D149" s="1749"/>
      <c r="E149" s="1749"/>
      <c r="F149" s="1749"/>
      <c r="G149" s="1749"/>
      <c r="H149" s="1749"/>
      <c r="I149" s="1749"/>
      <c r="J149" s="1749"/>
      <c r="K149" s="1750"/>
      <c r="L149" s="1753"/>
      <c r="M149" s="1754"/>
      <c r="N149" s="1759"/>
      <c r="O149" s="1749"/>
      <c r="P149" s="1749"/>
      <c r="Q149" s="1749"/>
      <c r="R149" s="1749"/>
      <c r="S149" s="1749"/>
      <c r="T149" s="1750"/>
      <c r="U149" s="1759"/>
      <c r="V149" s="1749"/>
      <c r="W149" s="1749"/>
      <c r="X149" s="1749"/>
      <c r="Y149" s="1749"/>
      <c r="Z149" s="1749"/>
      <c r="AA149" s="1750"/>
      <c r="AB149" s="1759"/>
      <c r="AC149" s="1749"/>
      <c r="AD149" s="1749"/>
      <c r="AE149" s="1749"/>
      <c r="AF149" s="1749"/>
      <c r="AG149" s="1749"/>
      <c r="AH149" s="1749"/>
      <c r="AI149" s="1760"/>
      <c r="AK149" s="496"/>
      <c r="AL149" s="496"/>
      <c r="AM149" s="791"/>
    </row>
    <row r="150" spans="1:39" s="790" customFormat="1" ht="14.1" customHeight="1">
      <c r="A150" s="1744"/>
      <c r="B150" s="1748"/>
      <c r="C150" s="1749"/>
      <c r="D150" s="1749"/>
      <c r="E150" s="1749"/>
      <c r="F150" s="1749"/>
      <c r="G150" s="1749"/>
      <c r="H150" s="1749"/>
      <c r="I150" s="1749"/>
      <c r="J150" s="1749"/>
      <c r="K150" s="1750"/>
      <c r="L150" s="1753"/>
      <c r="M150" s="1754"/>
      <c r="N150" s="1759"/>
      <c r="O150" s="1749"/>
      <c r="P150" s="1749"/>
      <c r="Q150" s="1749"/>
      <c r="R150" s="1749"/>
      <c r="S150" s="1749"/>
      <c r="T150" s="1750"/>
      <c r="U150" s="1759"/>
      <c r="V150" s="1749"/>
      <c r="W150" s="1749"/>
      <c r="X150" s="1749"/>
      <c r="Y150" s="1749"/>
      <c r="Z150" s="1749"/>
      <c r="AA150" s="1750"/>
      <c r="AB150" s="1759"/>
      <c r="AC150" s="1749"/>
      <c r="AD150" s="1749"/>
      <c r="AE150" s="1749"/>
      <c r="AF150" s="1749"/>
      <c r="AG150" s="1749"/>
      <c r="AH150" s="1749"/>
      <c r="AI150" s="1760"/>
      <c r="AK150" s="496"/>
      <c r="AL150" s="496"/>
      <c r="AM150" s="791"/>
    </row>
    <row r="151" spans="1:39" s="790" customFormat="1" ht="14.1" customHeight="1" thickBot="1">
      <c r="A151" s="1785"/>
      <c r="B151" s="1792" t="s">
        <v>414</v>
      </c>
      <c r="C151" s="1793"/>
      <c r="D151" s="1793"/>
      <c r="E151" s="796" t="s">
        <v>250</v>
      </c>
      <c r="F151" s="1794"/>
      <c r="G151" s="1794"/>
      <c r="H151" s="1794"/>
      <c r="I151" s="1794"/>
      <c r="J151" s="1794"/>
      <c r="K151" s="797" t="s">
        <v>254</v>
      </c>
      <c r="L151" s="1786"/>
      <c r="M151" s="1787"/>
      <c r="N151" s="1788"/>
      <c r="O151" s="1789"/>
      <c r="P151" s="1789"/>
      <c r="Q151" s="1789"/>
      <c r="R151" s="1789"/>
      <c r="S151" s="1789"/>
      <c r="T151" s="1790"/>
      <c r="U151" s="1788"/>
      <c r="V151" s="1789"/>
      <c r="W151" s="1789"/>
      <c r="X151" s="1789"/>
      <c r="Y151" s="1789"/>
      <c r="Z151" s="1789"/>
      <c r="AA151" s="1790"/>
      <c r="AB151" s="1788"/>
      <c r="AC151" s="1789"/>
      <c r="AD151" s="1789"/>
      <c r="AE151" s="1789"/>
      <c r="AF151" s="1789"/>
      <c r="AG151" s="1789"/>
      <c r="AH151" s="1789"/>
      <c r="AI151" s="1791"/>
      <c r="AK151" s="496"/>
      <c r="AL151" s="496"/>
      <c r="AM151" s="791"/>
    </row>
    <row r="152" spans="1:39" ht="7.5" customHeight="1"/>
    <row r="153" spans="1:39" ht="17.100000000000001" customHeight="1">
      <c r="P153" s="810"/>
      <c r="Q153" s="1784" t="s">
        <v>559</v>
      </c>
      <c r="R153" s="1784"/>
      <c r="S153" s="1784"/>
      <c r="T153" s="1784"/>
      <c r="U153" s="1784"/>
      <c r="V153" s="1784"/>
      <c r="W153" s="1784"/>
      <c r="X153" s="1784"/>
      <c r="Y153" s="1784"/>
      <c r="Z153" s="1784"/>
      <c r="AA153" s="1784"/>
      <c r="AB153" s="1784"/>
      <c r="AC153" s="1784"/>
      <c r="AD153" s="1784"/>
      <c r="AE153" s="1784"/>
      <c r="AF153" s="1784"/>
      <c r="AG153" s="1784"/>
      <c r="AH153" s="1784"/>
      <c r="AI153" s="1784"/>
    </row>
    <row r="154" spans="1:39" ht="17.100000000000001" customHeight="1">
      <c r="O154" s="810"/>
      <c r="P154" s="810"/>
      <c r="Q154" s="1784"/>
      <c r="R154" s="1784"/>
      <c r="S154" s="1784"/>
      <c r="T154" s="1784"/>
      <c r="U154" s="1784"/>
      <c r="V154" s="1784"/>
      <c r="W154" s="1784"/>
      <c r="X154" s="1784"/>
      <c r="Y154" s="1784"/>
      <c r="Z154" s="1784"/>
      <c r="AA154" s="1784"/>
      <c r="AB154" s="1784"/>
      <c r="AC154" s="1784"/>
      <c r="AD154" s="1784"/>
      <c r="AE154" s="1784"/>
      <c r="AF154" s="1784"/>
      <c r="AG154" s="1784"/>
      <c r="AH154" s="1784"/>
      <c r="AI154" s="1784"/>
    </row>
  </sheetData>
  <sheetProtection algorithmName="SHA-512" hashValue="bPkYayFn0rsFQh8KL7e3ZMH86okhAkKgXmH5IQP16ILIpeDSY7QivO/aIGe51ORZ+GvQiqTZXUtgA/yU3y5MYg==" saltValue="9GUnH7MbNmI7CFRQEPwCeQ==" spinCount="100000" sheet="1" formatCells="0" formatColumns="0" formatRows="0" selectLockedCells="1"/>
  <mergeCells count="353">
    <mergeCell ref="N32:T36"/>
    <mergeCell ref="U32:AA36"/>
    <mergeCell ref="Q153:AI154"/>
    <mergeCell ref="A147:A151"/>
    <mergeCell ref="B147:K150"/>
    <mergeCell ref="L147:M151"/>
    <mergeCell ref="N147:T151"/>
    <mergeCell ref="U147:AA151"/>
    <mergeCell ref="AB147:AI151"/>
    <mergeCell ref="B151:D151"/>
    <mergeCell ref="F151:J151"/>
    <mergeCell ref="A137:A141"/>
    <mergeCell ref="B137:K140"/>
    <mergeCell ref="L137:M141"/>
    <mergeCell ref="N137:T141"/>
    <mergeCell ref="U137:AA141"/>
    <mergeCell ref="AB137:AI141"/>
    <mergeCell ref="B141:D141"/>
    <mergeCell ref="F141:J141"/>
    <mergeCell ref="A142:A146"/>
    <mergeCell ref="B142:K145"/>
    <mergeCell ref="L142:M146"/>
    <mergeCell ref="N142:T146"/>
    <mergeCell ref="U142:AA146"/>
    <mergeCell ref="AB142:AI146"/>
    <mergeCell ref="B146:D146"/>
    <mergeCell ref="F146:J146"/>
    <mergeCell ref="A127:A131"/>
    <mergeCell ref="B127:K130"/>
    <mergeCell ref="L127:M131"/>
    <mergeCell ref="N127:T131"/>
    <mergeCell ref="U127:AA131"/>
    <mergeCell ref="AB127:AI131"/>
    <mergeCell ref="B131:D131"/>
    <mergeCell ref="F131:J131"/>
    <mergeCell ref="A132:A136"/>
    <mergeCell ref="B132:K135"/>
    <mergeCell ref="L132:M136"/>
    <mergeCell ref="N132:T136"/>
    <mergeCell ref="U132:AA136"/>
    <mergeCell ref="AB132:AI136"/>
    <mergeCell ref="B136:D136"/>
    <mergeCell ref="F136:J136"/>
    <mergeCell ref="C122:J122"/>
    <mergeCell ref="B123:AI123"/>
    <mergeCell ref="A124:K124"/>
    <mergeCell ref="L124:AI124"/>
    <mergeCell ref="A125:A126"/>
    <mergeCell ref="B125:K125"/>
    <mergeCell ref="L125:M125"/>
    <mergeCell ref="N125:T125"/>
    <mergeCell ref="U125:AA125"/>
    <mergeCell ref="AB125:AI125"/>
    <mergeCell ref="B126:K126"/>
    <mergeCell ref="L126:M126"/>
    <mergeCell ref="N126:T126"/>
    <mergeCell ref="U126:AA126"/>
    <mergeCell ref="AB126:AI126"/>
    <mergeCell ref="J116:R116"/>
    <mergeCell ref="T116:X117"/>
    <mergeCell ref="Y116:AI117"/>
    <mergeCell ref="I117:S118"/>
    <mergeCell ref="T118:X118"/>
    <mergeCell ref="Y118:Z118"/>
    <mergeCell ref="AC118:AD118"/>
    <mergeCell ref="AF118:AG118"/>
    <mergeCell ref="C119:C121"/>
    <mergeCell ref="D119:H121"/>
    <mergeCell ref="J119:R119"/>
    <mergeCell ref="T119:X120"/>
    <mergeCell ref="Y119:AI120"/>
    <mergeCell ref="I120:S121"/>
    <mergeCell ref="T121:X121"/>
    <mergeCell ref="Y121:Z121"/>
    <mergeCell ref="AC121:AD121"/>
    <mergeCell ref="AF121:AG121"/>
    <mergeCell ref="B109:AI109"/>
    <mergeCell ref="A110:B121"/>
    <mergeCell ref="C110:C112"/>
    <mergeCell ref="D110:H112"/>
    <mergeCell ref="J110:R110"/>
    <mergeCell ref="T110:X111"/>
    <mergeCell ref="Y110:AI111"/>
    <mergeCell ref="I111:S112"/>
    <mergeCell ref="T112:X112"/>
    <mergeCell ref="Y112:Z112"/>
    <mergeCell ref="AC112:AD112"/>
    <mergeCell ref="AF112:AG112"/>
    <mergeCell ref="C113:C115"/>
    <mergeCell ref="D113:H115"/>
    <mergeCell ref="J113:R113"/>
    <mergeCell ref="T113:X114"/>
    <mergeCell ref="Y113:AI114"/>
    <mergeCell ref="I114:S115"/>
    <mergeCell ref="T115:X115"/>
    <mergeCell ref="Y115:Z115"/>
    <mergeCell ref="AC115:AD115"/>
    <mergeCell ref="AF115:AG115"/>
    <mergeCell ref="C116:C118"/>
    <mergeCell ref="D116:H118"/>
    <mergeCell ref="A102:O102"/>
    <mergeCell ref="V102:Y102"/>
    <mergeCell ref="Z102:AI102"/>
    <mergeCell ref="A103:AI103"/>
    <mergeCell ref="A104:H104"/>
    <mergeCell ref="I104:S104"/>
    <mergeCell ref="T104:X104"/>
    <mergeCell ref="Y104:AI104"/>
    <mergeCell ref="A105:H107"/>
    <mergeCell ref="I105:J105"/>
    <mergeCell ref="M105:N105"/>
    <mergeCell ref="T105:X107"/>
    <mergeCell ref="Y105:Z107"/>
    <mergeCell ref="AA105:AA107"/>
    <mergeCell ref="AB105:AB107"/>
    <mergeCell ref="AC105:AD107"/>
    <mergeCell ref="AE105:AE107"/>
    <mergeCell ref="AF105:AG107"/>
    <mergeCell ref="AH105:AI107"/>
    <mergeCell ref="I107:J107"/>
    <mergeCell ref="L107:M107"/>
    <mergeCell ref="B91:AI91"/>
    <mergeCell ref="A92:AI92"/>
    <mergeCell ref="A93:AI95"/>
    <mergeCell ref="A96:AI96"/>
    <mergeCell ref="A97:AI99"/>
    <mergeCell ref="A89:G89"/>
    <mergeCell ref="H89:N89"/>
    <mergeCell ref="O89:P89"/>
    <mergeCell ref="Q89:Y89"/>
    <mergeCell ref="Z89:AA89"/>
    <mergeCell ref="AB89:AI89"/>
    <mergeCell ref="B81:AH81"/>
    <mergeCell ref="A82:G88"/>
    <mergeCell ref="H82:U82"/>
    <mergeCell ref="V82:AI82"/>
    <mergeCell ref="H83:U83"/>
    <mergeCell ref="V83:AI85"/>
    <mergeCell ref="H84:U85"/>
    <mergeCell ref="H86:U86"/>
    <mergeCell ref="V86:AI88"/>
    <mergeCell ref="H87:U88"/>
    <mergeCell ref="W78:W79"/>
    <mergeCell ref="X78:AI78"/>
    <mergeCell ref="D79:E79"/>
    <mergeCell ref="F79:I79"/>
    <mergeCell ref="X79:AD79"/>
    <mergeCell ref="AE79:AF79"/>
    <mergeCell ref="AH79:AI79"/>
    <mergeCell ref="A76:C79"/>
    <mergeCell ref="D76:E76"/>
    <mergeCell ref="F76:I76"/>
    <mergeCell ref="J76:V79"/>
    <mergeCell ref="X76:AI76"/>
    <mergeCell ref="D77:E77"/>
    <mergeCell ref="F77:I77"/>
    <mergeCell ref="X77:AI77"/>
    <mergeCell ref="D78:E78"/>
    <mergeCell ref="F78:I78"/>
    <mergeCell ref="W74:W75"/>
    <mergeCell ref="X74:AI74"/>
    <mergeCell ref="D75:E75"/>
    <mergeCell ref="F75:I75"/>
    <mergeCell ref="X75:AD75"/>
    <mergeCell ref="AE75:AF75"/>
    <mergeCell ref="AH75:AI75"/>
    <mergeCell ref="A72:C75"/>
    <mergeCell ref="D72:E72"/>
    <mergeCell ref="F72:I72"/>
    <mergeCell ref="J72:V75"/>
    <mergeCell ref="X72:AI72"/>
    <mergeCell ref="D73:E73"/>
    <mergeCell ref="F73:I73"/>
    <mergeCell ref="X73:AI73"/>
    <mergeCell ref="D74:E74"/>
    <mergeCell ref="F74:I74"/>
    <mergeCell ref="W70:W71"/>
    <mergeCell ref="X70:AI70"/>
    <mergeCell ref="D71:E71"/>
    <mergeCell ref="F71:I71"/>
    <mergeCell ref="X71:AD71"/>
    <mergeCell ref="AE71:AF71"/>
    <mergeCell ref="AH71:AI71"/>
    <mergeCell ref="A68:C71"/>
    <mergeCell ref="D68:E68"/>
    <mergeCell ref="F68:I68"/>
    <mergeCell ref="J68:V71"/>
    <mergeCell ref="X68:AI68"/>
    <mergeCell ref="D69:E69"/>
    <mergeCell ref="F69:I69"/>
    <mergeCell ref="X69:AI69"/>
    <mergeCell ref="D70:E70"/>
    <mergeCell ref="F70:I70"/>
    <mergeCell ref="A64:C67"/>
    <mergeCell ref="D64:E64"/>
    <mergeCell ref="F64:I64"/>
    <mergeCell ref="J64:V67"/>
    <mergeCell ref="X64:AI64"/>
    <mergeCell ref="D65:E65"/>
    <mergeCell ref="F65:I65"/>
    <mergeCell ref="X65:AI65"/>
    <mergeCell ref="D66:E66"/>
    <mergeCell ref="F66:I66"/>
    <mergeCell ref="W66:W67"/>
    <mergeCell ref="X66:AI66"/>
    <mergeCell ref="D67:E67"/>
    <mergeCell ref="F67:I67"/>
    <mergeCell ref="X67:AD67"/>
    <mergeCell ref="AE67:AF67"/>
    <mergeCell ref="AH67:AI67"/>
    <mergeCell ref="A58:C59"/>
    <mergeCell ref="D58:I59"/>
    <mergeCell ref="J58:V59"/>
    <mergeCell ref="W58:AI59"/>
    <mergeCell ref="A60:C63"/>
    <mergeCell ref="D60:E60"/>
    <mergeCell ref="F60:I60"/>
    <mergeCell ref="J60:V63"/>
    <mergeCell ref="X60:AI60"/>
    <mergeCell ref="D61:E61"/>
    <mergeCell ref="F61:I61"/>
    <mergeCell ref="X61:AI61"/>
    <mergeCell ref="D62:E62"/>
    <mergeCell ref="F62:I62"/>
    <mergeCell ref="W62:W63"/>
    <mergeCell ref="X62:AI62"/>
    <mergeCell ref="D63:E63"/>
    <mergeCell ref="F63:I63"/>
    <mergeCell ref="X63:AD63"/>
    <mergeCell ref="AE63:AF63"/>
    <mergeCell ref="AH63:AI63"/>
    <mergeCell ref="A53:I53"/>
    <mergeCell ref="K53:L53"/>
    <mergeCell ref="O53:P53"/>
    <mergeCell ref="Q53:AI54"/>
    <mergeCell ref="A56:O56"/>
    <mergeCell ref="B57:AI57"/>
    <mergeCell ref="A47:A51"/>
    <mergeCell ref="B47:K50"/>
    <mergeCell ref="L47:M51"/>
    <mergeCell ref="N47:T51"/>
    <mergeCell ref="U47:AA51"/>
    <mergeCell ref="AB47:AI51"/>
    <mergeCell ref="B51:D51"/>
    <mergeCell ref="F51:J51"/>
    <mergeCell ref="A42:A46"/>
    <mergeCell ref="B42:K45"/>
    <mergeCell ref="L42:M46"/>
    <mergeCell ref="N42:T46"/>
    <mergeCell ref="U42:AA46"/>
    <mergeCell ref="AB42:AI46"/>
    <mergeCell ref="B46:D46"/>
    <mergeCell ref="F46:J46"/>
    <mergeCell ref="A37:A41"/>
    <mergeCell ref="B37:K40"/>
    <mergeCell ref="L37:M41"/>
    <mergeCell ref="N37:T41"/>
    <mergeCell ref="U37:AA41"/>
    <mergeCell ref="AB37:AI41"/>
    <mergeCell ref="B41:D41"/>
    <mergeCell ref="F41:J41"/>
    <mergeCell ref="A32:A36"/>
    <mergeCell ref="B32:K35"/>
    <mergeCell ref="L32:M36"/>
    <mergeCell ref="AB32:AI36"/>
    <mergeCell ref="B36:D36"/>
    <mergeCell ref="F36:J36"/>
    <mergeCell ref="AB26:AI26"/>
    <mergeCell ref="A27:A31"/>
    <mergeCell ref="B27:K30"/>
    <mergeCell ref="L27:M31"/>
    <mergeCell ref="N27:T31"/>
    <mergeCell ref="U27:AA31"/>
    <mergeCell ref="AB27:AI31"/>
    <mergeCell ref="B31:D31"/>
    <mergeCell ref="F31:J31"/>
    <mergeCell ref="A25:A26"/>
    <mergeCell ref="B25:K25"/>
    <mergeCell ref="L25:M25"/>
    <mergeCell ref="N25:T25"/>
    <mergeCell ref="U25:AA25"/>
    <mergeCell ref="AB25:AI25"/>
    <mergeCell ref="B26:K26"/>
    <mergeCell ref="L26:M26"/>
    <mergeCell ref="N26:T26"/>
    <mergeCell ref="U26:AA26"/>
    <mergeCell ref="AC21:AD21"/>
    <mergeCell ref="AF21:AG21"/>
    <mergeCell ref="C22:J22"/>
    <mergeCell ref="B23:AI23"/>
    <mergeCell ref="A24:K24"/>
    <mergeCell ref="L24:AI24"/>
    <mergeCell ref="J16:R16"/>
    <mergeCell ref="T16:X17"/>
    <mergeCell ref="Y16:AI17"/>
    <mergeCell ref="I17:S18"/>
    <mergeCell ref="T18:X18"/>
    <mergeCell ref="Y18:Z18"/>
    <mergeCell ref="AC18:AD18"/>
    <mergeCell ref="AF18:AG18"/>
    <mergeCell ref="C19:C21"/>
    <mergeCell ref="D19:H21"/>
    <mergeCell ref="J19:R19"/>
    <mergeCell ref="T19:X20"/>
    <mergeCell ref="Y19:AI20"/>
    <mergeCell ref="I20:S21"/>
    <mergeCell ref="T21:X21"/>
    <mergeCell ref="Y21:Z21"/>
    <mergeCell ref="B9:AI9"/>
    <mergeCell ref="A10:B21"/>
    <mergeCell ref="C10:C12"/>
    <mergeCell ref="D10:H12"/>
    <mergeCell ref="J10:R10"/>
    <mergeCell ref="T10:X11"/>
    <mergeCell ref="Y10:AI11"/>
    <mergeCell ref="I11:S12"/>
    <mergeCell ref="T12:X12"/>
    <mergeCell ref="Y12:Z12"/>
    <mergeCell ref="AC12:AD12"/>
    <mergeCell ref="AF12:AG12"/>
    <mergeCell ref="C13:C15"/>
    <mergeCell ref="D13:H15"/>
    <mergeCell ref="J13:R13"/>
    <mergeCell ref="T13:X14"/>
    <mergeCell ref="Y13:AI14"/>
    <mergeCell ref="I14:S15"/>
    <mergeCell ref="T15:X15"/>
    <mergeCell ref="Y15:Z15"/>
    <mergeCell ref="AC15:AD15"/>
    <mergeCell ref="AF15:AG15"/>
    <mergeCell ref="C16:C18"/>
    <mergeCell ref="D16:H18"/>
    <mergeCell ref="AH5:AI7"/>
    <mergeCell ref="I7:J7"/>
    <mergeCell ref="L7:M7"/>
    <mergeCell ref="A2:O2"/>
    <mergeCell ref="V2:Y2"/>
    <mergeCell ref="Z2:AI2"/>
    <mergeCell ref="A3:AI3"/>
    <mergeCell ref="A4:H4"/>
    <mergeCell ref="I4:S4"/>
    <mergeCell ref="T4:X4"/>
    <mergeCell ref="Y4:AI4"/>
    <mergeCell ref="A5:H7"/>
    <mergeCell ref="I5:J5"/>
    <mergeCell ref="M5:N5"/>
    <mergeCell ref="T5:X7"/>
    <mergeCell ref="Y5:Z7"/>
    <mergeCell ref="AA5:AA7"/>
    <mergeCell ref="AB5:AB7"/>
    <mergeCell ref="AC5:AD7"/>
    <mergeCell ref="AE5:AE7"/>
    <mergeCell ref="AF5:AG7"/>
  </mergeCells>
  <phoneticPr fontId="12"/>
  <conditionalFormatting sqref="A97">
    <cfRule type="containsBlanks" dxfId="80" priority="14">
      <formula>LEN(TRIM(A97))=0</formula>
    </cfRule>
  </conditionalFormatting>
  <conditionalFormatting sqref="B27:K30 B32:K35 B37:K40 B42:K45 B47:K50">
    <cfRule type="containsBlanks" dxfId="79" priority="30">
      <formula>LEN(TRIM(B27))=0</formula>
    </cfRule>
  </conditionalFormatting>
  <conditionalFormatting sqref="B127:K130 B132:K135 B137:K140 B142:K145 B147:K150">
    <cfRule type="containsBlanks" dxfId="78" priority="4">
      <formula>LEN(TRIM(B127))=0</formula>
    </cfRule>
  </conditionalFormatting>
  <conditionalFormatting sqref="D60:E63">
    <cfRule type="expression" dxfId="77" priority="26">
      <formula>COUNTIF($AK$60:$AK$63,FALSE)=4</formula>
    </cfRule>
  </conditionalFormatting>
  <conditionalFormatting sqref="D64:E67">
    <cfRule type="expression" dxfId="76" priority="25">
      <formula>COUNTIF($AK$64:$AK$67,FALSE)=4</formula>
    </cfRule>
  </conditionalFormatting>
  <conditionalFormatting sqref="D68:E71">
    <cfRule type="expression" dxfId="75" priority="24">
      <formula>COUNTIF($AK$68:$AK$71,FALSE)=4</formula>
    </cfRule>
  </conditionalFormatting>
  <conditionalFormatting sqref="D72:E75">
    <cfRule type="expression" dxfId="74" priority="23">
      <formula>COUNTIF($AK$72:$AK$75,FALSE)=4</formula>
    </cfRule>
  </conditionalFormatting>
  <conditionalFormatting sqref="D76:E79">
    <cfRule type="expression" dxfId="73" priority="22">
      <formula>COUNTIF($AK$76:$AK$79,FALSE)=4</formula>
    </cfRule>
  </conditionalFormatting>
  <conditionalFormatting sqref="F31:J31 F36:J36 F41:J41 F46:J46 F51:J51">
    <cfRule type="containsBlanks" dxfId="72" priority="29">
      <formula>LEN(TRIM(F31))=0</formula>
    </cfRule>
  </conditionalFormatting>
  <conditionalFormatting sqref="F131:J131 F136:J136 F141:J141 F146:J146 F151:J151">
    <cfRule type="containsBlanks" dxfId="71" priority="3">
      <formula>LEN(TRIM(F131))=0</formula>
    </cfRule>
  </conditionalFormatting>
  <conditionalFormatting sqref="J53:P53">
    <cfRule type="expression" dxfId="70" priority="28">
      <formula>COUNTIF($AK$53:$AL$53,FALSE)=2</formula>
    </cfRule>
  </conditionalFormatting>
  <conditionalFormatting sqref="J10:R10 I11:S12 J13:R13 I14:S15 J16:R16 I17:S18 J19:R19 I20:S21">
    <cfRule type="containsBlanks" dxfId="69" priority="34">
      <formula>LEN(TRIM(I10))=0</formula>
    </cfRule>
  </conditionalFormatting>
  <conditionalFormatting sqref="J110:R110 I111:S112 J113:R113 I114:S115 J116:R116 I117:S118 J119:R119 I120:S121">
    <cfRule type="containsBlanks" dxfId="68" priority="8">
      <formula>LEN(TRIM(I110))=0</formula>
    </cfRule>
  </conditionalFormatting>
  <conditionalFormatting sqref="J60:V79">
    <cfRule type="containsBlanks" dxfId="67" priority="27">
      <formula>LEN(TRIM(J60))=0</formula>
    </cfRule>
  </conditionalFormatting>
  <conditionalFormatting sqref="K5 M5:N5 P5 N7 P7 R7">
    <cfRule type="containsBlanks" dxfId="66" priority="11">
      <formula>LEN(TRIM(K5))=0</formula>
    </cfRule>
  </conditionalFormatting>
  <conditionalFormatting sqref="K105 M105:N105 P105 N107 P107 R107">
    <cfRule type="containsBlanks" dxfId="65" priority="2">
      <formula>LEN(TRIM(K105))=0</formula>
    </cfRule>
  </conditionalFormatting>
  <conditionalFormatting sqref="L27:AI51">
    <cfRule type="containsBlanks" dxfId="64" priority="31">
      <formula>LEN(TRIM(L27))=0</formula>
    </cfRule>
  </conditionalFormatting>
  <conditionalFormatting sqref="L127:AI151">
    <cfRule type="containsBlanks" dxfId="63" priority="5">
      <formula>LEN(TRIM(L127))=0</formula>
    </cfRule>
  </conditionalFormatting>
  <conditionalFormatting sqref="V83:AI88 H84:U85 H87:U88 H89:N89 Q89:Y89 AB89:AI89 A93">
    <cfRule type="containsBlanks" dxfId="62" priority="15">
      <formula>LEN(TRIM(A83))=0</formula>
    </cfRule>
  </conditionalFormatting>
  <conditionalFormatting sqref="W60:W63">
    <cfRule type="expression" dxfId="61" priority="21">
      <formula>COUNTIF($AL$60:$AL$62,FALSE)=3</formula>
    </cfRule>
  </conditionalFormatting>
  <conditionalFormatting sqref="W64:W67">
    <cfRule type="expression" dxfId="60" priority="20">
      <formula>COUNTIF($AL$64:$AL$66,FALSE)=3</formula>
    </cfRule>
  </conditionalFormatting>
  <conditionalFormatting sqref="W68:W71">
    <cfRule type="expression" dxfId="59" priority="19">
      <formula>COUNTIF($AL$68:$AL$70,FALSE)=3</formula>
    </cfRule>
  </conditionalFormatting>
  <conditionalFormatting sqref="W72:W75">
    <cfRule type="expression" dxfId="58" priority="18">
      <formula>COUNTIF($AL$72:$AL$74,FALSE)=3</formula>
    </cfRule>
  </conditionalFormatting>
  <conditionalFormatting sqref="W76:W79">
    <cfRule type="expression" dxfId="57" priority="17">
      <formula>COUNTIF($AL$76:$AL$79,FALSE)=3</formula>
    </cfRule>
  </conditionalFormatting>
  <conditionalFormatting sqref="Y4:AI4">
    <cfRule type="containsBlanks" dxfId="56" priority="35">
      <formula>LEN(TRIM(Y4))=0</formula>
    </cfRule>
  </conditionalFormatting>
  <conditionalFormatting sqref="Y10:AI11 Y13:AI14 Y16:AI17 Y19:AI20">
    <cfRule type="containsBlanks" dxfId="55" priority="33">
      <formula>LEN(TRIM(Y10))=0</formula>
    </cfRule>
  </conditionalFormatting>
  <conditionalFormatting sqref="Y104:AI104">
    <cfRule type="containsBlanks" dxfId="54" priority="9">
      <formula>LEN(TRIM(Y104))=0</formula>
    </cfRule>
  </conditionalFormatting>
  <conditionalFormatting sqref="Y110:AI111 Y113:AI114 Y116:AI117 Y119:AI120">
    <cfRule type="containsBlanks" dxfId="53" priority="7">
      <formula>LEN(TRIM(Y110))=0</formula>
    </cfRule>
  </conditionalFormatting>
  <conditionalFormatting sqref="AA5:AA7 AC5:AD7 AF5:AG7">
    <cfRule type="containsBlanks" dxfId="52" priority="10">
      <formula>LEN(TRIM(AA5))=0</formula>
    </cfRule>
  </conditionalFormatting>
  <conditionalFormatting sqref="AA12 AC12:AD12 AF12:AG12 AA15 AC15:AD15 AF15:AG15 AA18 AC18:AD18 AF18:AG18 AA21 AC21:AD21 AF21:AG21">
    <cfRule type="containsBlanks" dxfId="51" priority="32">
      <formula>LEN(TRIM(AA12))=0</formula>
    </cfRule>
  </conditionalFormatting>
  <conditionalFormatting sqref="AA105:AA107 AC105:AD107 AF105:AG107">
    <cfRule type="containsBlanks" dxfId="50" priority="1">
      <formula>LEN(TRIM(AA105))=0</formula>
    </cfRule>
  </conditionalFormatting>
  <conditionalFormatting sqref="AA112 AC112:AD112 AF112:AG112 AA115 AC115:AD115 AF115:AG115 AA118 AC118:AD118 AF118:AG118 AA121 AC121:AD121 AF121:AG121">
    <cfRule type="containsBlanks" dxfId="49" priority="6">
      <formula>LEN(TRIM(AA112))=0</formula>
    </cfRule>
  </conditionalFormatting>
  <conditionalFormatting sqref="AE63:AF63 AH63:AI63 AE67:AF67 AH67:AI67 AE71:AF71 AH71:AI71 AE75:AF75 AH75:AI75 AE79:AF79 AH79:AI79">
    <cfRule type="notContainsBlanks" priority="12" stopIfTrue="1">
      <formula>LEN(TRIM(AE63))&gt;0</formula>
    </cfRule>
    <cfRule type="expression" dxfId="48" priority="16">
      <formula>$AL62=TRUE</formula>
    </cfRule>
  </conditionalFormatting>
  <dataValidations count="1">
    <dataValidation imeMode="halfKatakana" allowBlank="1" showInputMessage="1" showErrorMessage="1" sqref="J10:R10 J13:R13 J16:R16 J19:R19 J110:R110 J113:R113 J116:R116 J119:R119" xr:uid="{2C52F072-37DF-49DE-9556-6DA7821D1738}"/>
  </dataValidations>
  <pageMargins left="0.70866141732283472" right="0.70866141732283472" top="0.43307086614173229" bottom="0.74803149606299213" header="0.31496062992125984" footer="0.31496062992125984"/>
  <pageSetup paperSize="9" fitToHeight="3" orientation="portrait" blackAndWhite="1" r:id="rId1"/>
  <rowBreaks count="2" manualBreakCount="2">
    <brk id="54" max="16383" man="1"/>
    <brk id="10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11617" r:id="rId4" name="Check Box 1">
              <controlPr locked="0" defaultSize="0" autoFill="0" autoLine="0" autoPict="0">
                <anchor moveWithCells="1">
                  <from>
                    <xdr:col>9</xdr:col>
                    <xdr:colOff>9525</xdr:colOff>
                    <xdr:row>51</xdr:row>
                    <xdr:rowOff>85725</xdr:rowOff>
                  </from>
                  <to>
                    <xdr:col>10</xdr:col>
                    <xdr:colOff>104775</xdr:colOff>
                    <xdr:row>53</xdr:row>
                    <xdr:rowOff>28575</xdr:rowOff>
                  </to>
                </anchor>
              </controlPr>
            </control>
          </mc:Choice>
        </mc:AlternateContent>
        <mc:AlternateContent xmlns:mc="http://schemas.openxmlformats.org/markup-compatibility/2006">
          <mc:Choice Requires="x14">
            <control shapeId="111618" r:id="rId5" name="Check Box 2">
              <controlPr defaultSize="0" autoFill="0" autoLine="0" autoPict="0">
                <anchor moveWithCells="1">
                  <from>
                    <xdr:col>12</xdr:col>
                    <xdr:colOff>123825</xdr:colOff>
                    <xdr:row>51</xdr:row>
                    <xdr:rowOff>85725</xdr:rowOff>
                  </from>
                  <to>
                    <xdr:col>14</xdr:col>
                    <xdr:colOff>47625</xdr:colOff>
                    <xdr:row>53</xdr:row>
                    <xdr:rowOff>28575</xdr:rowOff>
                  </to>
                </anchor>
              </controlPr>
            </control>
          </mc:Choice>
        </mc:AlternateContent>
        <mc:AlternateContent xmlns:mc="http://schemas.openxmlformats.org/markup-compatibility/2006">
          <mc:Choice Requires="x14">
            <control shapeId="111619" r:id="rId6" name="Check Box 3">
              <controlPr locked="0" defaultSize="0" autoFill="0" autoLine="0" autoPict="0">
                <anchor moveWithCells="1">
                  <from>
                    <xdr:col>21</xdr:col>
                    <xdr:colOff>190500</xdr:colOff>
                    <xdr:row>58</xdr:row>
                    <xdr:rowOff>152400</xdr:rowOff>
                  </from>
                  <to>
                    <xdr:col>23</xdr:col>
                    <xdr:colOff>85725</xdr:colOff>
                    <xdr:row>60</xdr:row>
                    <xdr:rowOff>9525</xdr:rowOff>
                  </to>
                </anchor>
              </controlPr>
            </control>
          </mc:Choice>
        </mc:AlternateContent>
        <mc:AlternateContent xmlns:mc="http://schemas.openxmlformats.org/markup-compatibility/2006">
          <mc:Choice Requires="x14">
            <control shapeId="111620" r:id="rId7" name="Check Box 4">
              <controlPr locked="0" defaultSize="0" autoFill="0" autoLine="0" autoPict="0">
                <anchor moveWithCells="1">
                  <from>
                    <xdr:col>21</xdr:col>
                    <xdr:colOff>190500</xdr:colOff>
                    <xdr:row>59</xdr:row>
                    <xdr:rowOff>161925</xdr:rowOff>
                  </from>
                  <to>
                    <xdr:col>23</xdr:col>
                    <xdr:colOff>85725</xdr:colOff>
                    <xdr:row>61</xdr:row>
                    <xdr:rowOff>28575</xdr:rowOff>
                  </to>
                </anchor>
              </controlPr>
            </control>
          </mc:Choice>
        </mc:AlternateContent>
        <mc:AlternateContent xmlns:mc="http://schemas.openxmlformats.org/markup-compatibility/2006">
          <mc:Choice Requires="x14">
            <control shapeId="111621" r:id="rId8" name="Check Box 5">
              <controlPr locked="0" defaultSize="0" autoFill="0" autoLine="0" autoPict="0">
                <anchor moveWithCells="1">
                  <from>
                    <xdr:col>21</xdr:col>
                    <xdr:colOff>190500</xdr:colOff>
                    <xdr:row>61</xdr:row>
                    <xdr:rowOff>104775</xdr:rowOff>
                  </from>
                  <to>
                    <xdr:col>23</xdr:col>
                    <xdr:colOff>85725</xdr:colOff>
                    <xdr:row>62</xdr:row>
                    <xdr:rowOff>152400</xdr:rowOff>
                  </to>
                </anchor>
              </controlPr>
            </control>
          </mc:Choice>
        </mc:AlternateContent>
        <mc:AlternateContent xmlns:mc="http://schemas.openxmlformats.org/markup-compatibility/2006">
          <mc:Choice Requires="x14">
            <control shapeId="111622" r:id="rId9" name="Check Box 6">
              <controlPr locked="0" defaultSize="0" autoFill="0" autoLine="0" autoPict="0">
                <anchor moveWithCells="1">
                  <from>
                    <xdr:col>21</xdr:col>
                    <xdr:colOff>190500</xdr:colOff>
                    <xdr:row>62</xdr:row>
                    <xdr:rowOff>257175</xdr:rowOff>
                  </from>
                  <to>
                    <xdr:col>23</xdr:col>
                    <xdr:colOff>85725</xdr:colOff>
                    <xdr:row>64</xdr:row>
                    <xdr:rowOff>28575</xdr:rowOff>
                  </to>
                </anchor>
              </controlPr>
            </control>
          </mc:Choice>
        </mc:AlternateContent>
        <mc:AlternateContent xmlns:mc="http://schemas.openxmlformats.org/markup-compatibility/2006">
          <mc:Choice Requires="x14">
            <control shapeId="111623" r:id="rId10" name="Check Box 7">
              <controlPr locked="0" defaultSize="0" autoFill="0" autoLine="0" autoPict="0">
                <anchor moveWithCells="1">
                  <from>
                    <xdr:col>21</xdr:col>
                    <xdr:colOff>190500</xdr:colOff>
                    <xdr:row>63</xdr:row>
                    <xdr:rowOff>161925</xdr:rowOff>
                  </from>
                  <to>
                    <xdr:col>23</xdr:col>
                    <xdr:colOff>85725</xdr:colOff>
                    <xdr:row>65</xdr:row>
                    <xdr:rowOff>28575</xdr:rowOff>
                  </to>
                </anchor>
              </controlPr>
            </control>
          </mc:Choice>
        </mc:AlternateContent>
        <mc:AlternateContent xmlns:mc="http://schemas.openxmlformats.org/markup-compatibility/2006">
          <mc:Choice Requires="x14">
            <control shapeId="111624" r:id="rId11" name="Check Box 8">
              <controlPr locked="0" defaultSize="0" autoFill="0" autoLine="0" autoPict="0">
                <anchor moveWithCells="1">
                  <from>
                    <xdr:col>21</xdr:col>
                    <xdr:colOff>190500</xdr:colOff>
                    <xdr:row>65</xdr:row>
                    <xdr:rowOff>85725</xdr:rowOff>
                  </from>
                  <to>
                    <xdr:col>23</xdr:col>
                    <xdr:colOff>85725</xdr:colOff>
                    <xdr:row>66</xdr:row>
                    <xdr:rowOff>142875</xdr:rowOff>
                  </to>
                </anchor>
              </controlPr>
            </control>
          </mc:Choice>
        </mc:AlternateContent>
        <mc:AlternateContent xmlns:mc="http://schemas.openxmlformats.org/markup-compatibility/2006">
          <mc:Choice Requires="x14">
            <control shapeId="111625" r:id="rId12" name="Check Box 9">
              <controlPr locked="0" defaultSize="0" autoFill="0" autoLine="0" autoPict="0">
                <anchor moveWithCells="1">
                  <from>
                    <xdr:col>21</xdr:col>
                    <xdr:colOff>190500</xdr:colOff>
                    <xdr:row>66</xdr:row>
                    <xdr:rowOff>257175</xdr:rowOff>
                  </from>
                  <to>
                    <xdr:col>23</xdr:col>
                    <xdr:colOff>85725</xdr:colOff>
                    <xdr:row>68</xdr:row>
                    <xdr:rowOff>28575</xdr:rowOff>
                  </to>
                </anchor>
              </controlPr>
            </control>
          </mc:Choice>
        </mc:AlternateContent>
        <mc:AlternateContent xmlns:mc="http://schemas.openxmlformats.org/markup-compatibility/2006">
          <mc:Choice Requires="x14">
            <control shapeId="111626" r:id="rId13" name="Check Box 10">
              <controlPr locked="0" defaultSize="0" autoFill="0" autoLine="0" autoPict="0">
                <anchor moveWithCells="1">
                  <from>
                    <xdr:col>21</xdr:col>
                    <xdr:colOff>190500</xdr:colOff>
                    <xdr:row>67</xdr:row>
                    <xdr:rowOff>161925</xdr:rowOff>
                  </from>
                  <to>
                    <xdr:col>23</xdr:col>
                    <xdr:colOff>85725</xdr:colOff>
                    <xdr:row>69</xdr:row>
                    <xdr:rowOff>28575</xdr:rowOff>
                  </to>
                </anchor>
              </controlPr>
            </control>
          </mc:Choice>
        </mc:AlternateContent>
        <mc:AlternateContent xmlns:mc="http://schemas.openxmlformats.org/markup-compatibility/2006">
          <mc:Choice Requires="x14">
            <control shapeId="111627" r:id="rId14" name="Check Box 11">
              <controlPr locked="0" defaultSize="0" autoFill="0" autoLine="0" autoPict="0">
                <anchor moveWithCells="1">
                  <from>
                    <xdr:col>21</xdr:col>
                    <xdr:colOff>190500</xdr:colOff>
                    <xdr:row>69</xdr:row>
                    <xdr:rowOff>104775</xdr:rowOff>
                  </from>
                  <to>
                    <xdr:col>23</xdr:col>
                    <xdr:colOff>85725</xdr:colOff>
                    <xdr:row>70</xdr:row>
                    <xdr:rowOff>152400</xdr:rowOff>
                  </to>
                </anchor>
              </controlPr>
            </control>
          </mc:Choice>
        </mc:AlternateContent>
        <mc:AlternateContent xmlns:mc="http://schemas.openxmlformats.org/markup-compatibility/2006">
          <mc:Choice Requires="x14">
            <control shapeId="111628" r:id="rId15" name="Check Box 12">
              <controlPr locked="0" defaultSize="0" autoFill="0" autoLine="0" autoPict="0">
                <anchor moveWithCells="1">
                  <from>
                    <xdr:col>21</xdr:col>
                    <xdr:colOff>190500</xdr:colOff>
                    <xdr:row>70</xdr:row>
                    <xdr:rowOff>257175</xdr:rowOff>
                  </from>
                  <to>
                    <xdr:col>23</xdr:col>
                    <xdr:colOff>85725</xdr:colOff>
                    <xdr:row>72</xdr:row>
                    <xdr:rowOff>28575</xdr:rowOff>
                  </to>
                </anchor>
              </controlPr>
            </control>
          </mc:Choice>
        </mc:AlternateContent>
        <mc:AlternateContent xmlns:mc="http://schemas.openxmlformats.org/markup-compatibility/2006">
          <mc:Choice Requires="x14">
            <control shapeId="111629" r:id="rId16" name="Check Box 13">
              <controlPr locked="0" defaultSize="0" autoFill="0" autoLine="0" autoPict="0">
                <anchor moveWithCells="1">
                  <from>
                    <xdr:col>21</xdr:col>
                    <xdr:colOff>190500</xdr:colOff>
                    <xdr:row>71</xdr:row>
                    <xdr:rowOff>152400</xdr:rowOff>
                  </from>
                  <to>
                    <xdr:col>23</xdr:col>
                    <xdr:colOff>85725</xdr:colOff>
                    <xdr:row>73</xdr:row>
                    <xdr:rowOff>28575</xdr:rowOff>
                  </to>
                </anchor>
              </controlPr>
            </control>
          </mc:Choice>
        </mc:AlternateContent>
        <mc:AlternateContent xmlns:mc="http://schemas.openxmlformats.org/markup-compatibility/2006">
          <mc:Choice Requires="x14">
            <control shapeId="111630" r:id="rId17" name="Check Box 14">
              <controlPr locked="0" defaultSize="0" autoFill="0" autoLine="0" autoPict="0">
                <anchor moveWithCells="1">
                  <from>
                    <xdr:col>21</xdr:col>
                    <xdr:colOff>190500</xdr:colOff>
                    <xdr:row>73</xdr:row>
                    <xdr:rowOff>66675</xdr:rowOff>
                  </from>
                  <to>
                    <xdr:col>23</xdr:col>
                    <xdr:colOff>85725</xdr:colOff>
                    <xdr:row>74</xdr:row>
                    <xdr:rowOff>123825</xdr:rowOff>
                  </to>
                </anchor>
              </controlPr>
            </control>
          </mc:Choice>
        </mc:AlternateContent>
        <mc:AlternateContent xmlns:mc="http://schemas.openxmlformats.org/markup-compatibility/2006">
          <mc:Choice Requires="x14">
            <control shapeId="111631" r:id="rId18" name="Check Box 15">
              <controlPr locked="0" defaultSize="0" autoFill="0" autoLine="0" autoPict="0">
                <anchor moveWithCells="1">
                  <from>
                    <xdr:col>3</xdr:col>
                    <xdr:colOff>0</xdr:colOff>
                    <xdr:row>58</xdr:row>
                    <xdr:rowOff>161925</xdr:rowOff>
                  </from>
                  <to>
                    <xdr:col>5</xdr:col>
                    <xdr:colOff>104775</xdr:colOff>
                    <xdr:row>60</xdr:row>
                    <xdr:rowOff>28575</xdr:rowOff>
                  </to>
                </anchor>
              </controlPr>
            </control>
          </mc:Choice>
        </mc:AlternateContent>
        <mc:AlternateContent xmlns:mc="http://schemas.openxmlformats.org/markup-compatibility/2006">
          <mc:Choice Requires="x14">
            <control shapeId="111632" r:id="rId19" name="Check Box 16">
              <controlPr locked="0" defaultSize="0" autoFill="0" autoLine="0" autoPict="0">
                <anchor moveWithCells="1">
                  <from>
                    <xdr:col>3</xdr:col>
                    <xdr:colOff>0</xdr:colOff>
                    <xdr:row>59</xdr:row>
                    <xdr:rowOff>161925</xdr:rowOff>
                  </from>
                  <to>
                    <xdr:col>5</xdr:col>
                    <xdr:colOff>104775</xdr:colOff>
                    <xdr:row>61</xdr:row>
                    <xdr:rowOff>28575</xdr:rowOff>
                  </to>
                </anchor>
              </controlPr>
            </control>
          </mc:Choice>
        </mc:AlternateContent>
        <mc:AlternateContent xmlns:mc="http://schemas.openxmlformats.org/markup-compatibility/2006">
          <mc:Choice Requires="x14">
            <control shapeId="111633" r:id="rId20" name="Check Box 17">
              <controlPr locked="0" defaultSize="0" autoFill="0" autoLine="0" autoPict="0">
                <anchor moveWithCells="1">
                  <from>
                    <xdr:col>3</xdr:col>
                    <xdr:colOff>0</xdr:colOff>
                    <xdr:row>60</xdr:row>
                    <xdr:rowOff>161925</xdr:rowOff>
                  </from>
                  <to>
                    <xdr:col>5</xdr:col>
                    <xdr:colOff>104775</xdr:colOff>
                    <xdr:row>62</xdr:row>
                    <xdr:rowOff>28575</xdr:rowOff>
                  </to>
                </anchor>
              </controlPr>
            </control>
          </mc:Choice>
        </mc:AlternateContent>
        <mc:AlternateContent xmlns:mc="http://schemas.openxmlformats.org/markup-compatibility/2006">
          <mc:Choice Requires="x14">
            <control shapeId="111634" r:id="rId21" name="Check Box 18">
              <controlPr locked="0" defaultSize="0" autoFill="0" autoLine="0" autoPict="0">
                <anchor moveWithCells="1">
                  <from>
                    <xdr:col>3</xdr:col>
                    <xdr:colOff>0</xdr:colOff>
                    <xdr:row>62</xdr:row>
                    <xdr:rowOff>9525</xdr:rowOff>
                  </from>
                  <to>
                    <xdr:col>5</xdr:col>
                    <xdr:colOff>104775</xdr:colOff>
                    <xdr:row>62</xdr:row>
                    <xdr:rowOff>257175</xdr:rowOff>
                  </to>
                </anchor>
              </controlPr>
            </control>
          </mc:Choice>
        </mc:AlternateContent>
        <mc:AlternateContent xmlns:mc="http://schemas.openxmlformats.org/markup-compatibility/2006">
          <mc:Choice Requires="x14">
            <control shapeId="111635" r:id="rId22" name="Check Box 19">
              <controlPr locked="0" defaultSize="0" autoFill="0" autoLine="0" autoPict="0">
                <anchor moveWithCells="1">
                  <from>
                    <xdr:col>3</xdr:col>
                    <xdr:colOff>0</xdr:colOff>
                    <xdr:row>62</xdr:row>
                    <xdr:rowOff>257175</xdr:rowOff>
                  </from>
                  <to>
                    <xdr:col>5</xdr:col>
                    <xdr:colOff>104775</xdr:colOff>
                    <xdr:row>64</xdr:row>
                    <xdr:rowOff>28575</xdr:rowOff>
                  </to>
                </anchor>
              </controlPr>
            </control>
          </mc:Choice>
        </mc:AlternateContent>
        <mc:AlternateContent xmlns:mc="http://schemas.openxmlformats.org/markup-compatibility/2006">
          <mc:Choice Requires="x14">
            <control shapeId="111636" r:id="rId23" name="Check Box 20">
              <controlPr locked="0" defaultSize="0" autoFill="0" autoLine="0" autoPict="0">
                <anchor moveWithCells="1">
                  <from>
                    <xdr:col>3</xdr:col>
                    <xdr:colOff>0</xdr:colOff>
                    <xdr:row>63</xdr:row>
                    <xdr:rowOff>161925</xdr:rowOff>
                  </from>
                  <to>
                    <xdr:col>5</xdr:col>
                    <xdr:colOff>104775</xdr:colOff>
                    <xdr:row>65</xdr:row>
                    <xdr:rowOff>28575</xdr:rowOff>
                  </to>
                </anchor>
              </controlPr>
            </control>
          </mc:Choice>
        </mc:AlternateContent>
        <mc:AlternateContent xmlns:mc="http://schemas.openxmlformats.org/markup-compatibility/2006">
          <mc:Choice Requires="x14">
            <control shapeId="111637" r:id="rId24" name="Check Box 21">
              <controlPr locked="0" defaultSize="0" autoFill="0" autoLine="0" autoPict="0">
                <anchor moveWithCells="1">
                  <from>
                    <xdr:col>3</xdr:col>
                    <xdr:colOff>0</xdr:colOff>
                    <xdr:row>64</xdr:row>
                    <xdr:rowOff>161925</xdr:rowOff>
                  </from>
                  <to>
                    <xdr:col>5</xdr:col>
                    <xdr:colOff>104775</xdr:colOff>
                    <xdr:row>66</xdr:row>
                    <xdr:rowOff>28575</xdr:rowOff>
                  </to>
                </anchor>
              </controlPr>
            </control>
          </mc:Choice>
        </mc:AlternateContent>
        <mc:AlternateContent xmlns:mc="http://schemas.openxmlformats.org/markup-compatibility/2006">
          <mc:Choice Requires="x14">
            <control shapeId="111638" r:id="rId25" name="Check Box 22">
              <controlPr locked="0" defaultSize="0" autoFill="0" autoLine="0" autoPict="0">
                <anchor moveWithCells="1">
                  <from>
                    <xdr:col>3</xdr:col>
                    <xdr:colOff>0</xdr:colOff>
                    <xdr:row>66</xdr:row>
                    <xdr:rowOff>9525</xdr:rowOff>
                  </from>
                  <to>
                    <xdr:col>5</xdr:col>
                    <xdr:colOff>104775</xdr:colOff>
                    <xdr:row>66</xdr:row>
                    <xdr:rowOff>257175</xdr:rowOff>
                  </to>
                </anchor>
              </controlPr>
            </control>
          </mc:Choice>
        </mc:AlternateContent>
        <mc:AlternateContent xmlns:mc="http://schemas.openxmlformats.org/markup-compatibility/2006">
          <mc:Choice Requires="x14">
            <control shapeId="111639" r:id="rId26" name="Check Box 23">
              <controlPr locked="0" defaultSize="0" autoFill="0" autoLine="0" autoPict="0">
                <anchor moveWithCells="1">
                  <from>
                    <xdr:col>3</xdr:col>
                    <xdr:colOff>0</xdr:colOff>
                    <xdr:row>66</xdr:row>
                    <xdr:rowOff>257175</xdr:rowOff>
                  </from>
                  <to>
                    <xdr:col>5</xdr:col>
                    <xdr:colOff>104775</xdr:colOff>
                    <xdr:row>68</xdr:row>
                    <xdr:rowOff>28575</xdr:rowOff>
                  </to>
                </anchor>
              </controlPr>
            </control>
          </mc:Choice>
        </mc:AlternateContent>
        <mc:AlternateContent xmlns:mc="http://schemas.openxmlformats.org/markup-compatibility/2006">
          <mc:Choice Requires="x14">
            <control shapeId="111640" r:id="rId27" name="Check Box 24">
              <controlPr locked="0" defaultSize="0" autoFill="0" autoLine="0" autoPict="0">
                <anchor moveWithCells="1">
                  <from>
                    <xdr:col>3</xdr:col>
                    <xdr:colOff>0</xdr:colOff>
                    <xdr:row>67</xdr:row>
                    <xdr:rowOff>161925</xdr:rowOff>
                  </from>
                  <to>
                    <xdr:col>5</xdr:col>
                    <xdr:colOff>104775</xdr:colOff>
                    <xdr:row>69</xdr:row>
                    <xdr:rowOff>28575</xdr:rowOff>
                  </to>
                </anchor>
              </controlPr>
            </control>
          </mc:Choice>
        </mc:AlternateContent>
        <mc:AlternateContent xmlns:mc="http://schemas.openxmlformats.org/markup-compatibility/2006">
          <mc:Choice Requires="x14">
            <control shapeId="111641" r:id="rId28" name="Check Box 25">
              <controlPr locked="0" defaultSize="0" autoFill="0" autoLine="0" autoPict="0">
                <anchor moveWithCells="1">
                  <from>
                    <xdr:col>3</xdr:col>
                    <xdr:colOff>0</xdr:colOff>
                    <xdr:row>68</xdr:row>
                    <xdr:rowOff>161925</xdr:rowOff>
                  </from>
                  <to>
                    <xdr:col>5</xdr:col>
                    <xdr:colOff>104775</xdr:colOff>
                    <xdr:row>70</xdr:row>
                    <xdr:rowOff>28575</xdr:rowOff>
                  </to>
                </anchor>
              </controlPr>
            </control>
          </mc:Choice>
        </mc:AlternateContent>
        <mc:AlternateContent xmlns:mc="http://schemas.openxmlformats.org/markup-compatibility/2006">
          <mc:Choice Requires="x14">
            <control shapeId="111642" r:id="rId29" name="Check Box 26">
              <controlPr locked="0" defaultSize="0" autoFill="0" autoLine="0" autoPict="0">
                <anchor moveWithCells="1">
                  <from>
                    <xdr:col>3</xdr:col>
                    <xdr:colOff>0</xdr:colOff>
                    <xdr:row>70</xdr:row>
                    <xdr:rowOff>9525</xdr:rowOff>
                  </from>
                  <to>
                    <xdr:col>5</xdr:col>
                    <xdr:colOff>104775</xdr:colOff>
                    <xdr:row>70</xdr:row>
                    <xdr:rowOff>257175</xdr:rowOff>
                  </to>
                </anchor>
              </controlPr>
            </control>
          </mc:Choice>
        </mc:AlternateContent>
        <mc:AlternateContent xmlns:mc="http://schemas.openxmlformats.org/markup-compatibility/2006">
          <mc:Choice Requires="x14">
            <control shapeId="111643" r:id="rId30" name="Check Box 27">
              <controlPr locked="0" defaultSize="0" autoFill="0" autoLine="0" autoPict="0">
                <anchor moveWithCells="1">
                  <from>
                    <xdr:col>3</xdr:col>
                    <xdr:colOff>0</xdr:colOff>
                    <xdr:row>70</xdr:row>
                    <xdr:rowOff>257175</xdr:rowOff>
                  </from>
                  <to>
                    <xdr:col>5</xdr:col>
                    <xdr:colOff>104775</xdr:colOff>
                    <xdr:row>72</xdr:row>
                    <xdr:rowOff>28575</xdr:rowOff>
                  </to>
                </anchor>
              </controlPr>
            </control>
          </mc:Choice>
        </mc:AlternateContent>
        <mc:AlternateContent xmlns:mc="http://schemas.openxmlformats.org/markup-compatibility/2006">
          <mc:Choice Requires="x14">
            <control shapeId="111644" r:id="rId31" name="Check Box 28">
              <controlPr locked="0" defaultSize="0" autoFill="0" autoLine="0" autoPict="0">
                <anchor moveWithCells="1">
                  <from>
                    <xdr:col>3</xdr:col>
                    <xdr:colOff>0</xdr:colOff>
                    <xdr:row>71</xdr:row>
                    <xdr:rowOff>180975</xdr:rowOff>
                  </from>
                  <to>
                    <xdr:col>5</xdr:col>
                    <xdr:colOff>104775</xdr:colOff>
                    <xdr:row>73</xdr:row>
                    <xdr:rowOff>38100</xdr:rowOff>
                  </to>
                </anchor>
              </controlPr>
            </control>
          </mc:Choice>
        </mc:AlternateContent>
        <mc:AlternateContent xmlns:mc="http://schemas.openxmlformats.org/markup-compatibility/2006">
          <mc:Choice Requires="x14">
            <control shapeId="111645" r:id="rId32" name="Check Box 29">
              <controlPr locked="0" defaultSize="0" autoFill="0" autoLine="0" autoPict="0">
                <anchor moveWithCells="1">
                  <from>
                    <xdr:col>3</xdr:col>
                    <xdr:colOff>0</xdr:colOff>
                    <xdr:row>72</xdr:row>
                    <xdr:rowOff>161925</xdr:rowOff>
                  </from>
                  <to>
                    <xdr:col>5</xdr:col>
                    <xdr:colOff>104775</xdr:colOff>
                    <xdr:row>74</xdr:row>
                    <xdr:rowOff>28575</xdr:rowOff>
                  </to>
                </anchor>
              </controlPr>
            </control>
          </mc:Choice>
        </mc:AlternateContent>
        <mc:AlternateContent xmlns:mc="http://schemas.openxmlformats.org/markup-compatibility/2006">
          <mc:Choice Requires="x14">
            <control shapeId="111646" r:id="rId33" name="Check Box 30">
              <controlPr locked="0" defaultSize="0" autoFill="0" autoLine="0" autoPict="0">
                <anchor moveWithCells="1">
                  <from>
                    <xdr:col>3</xdr:col>
                    <xdr:colOff>0</xdr:colOff>
                    <xdr:row>74</xdr:row>
                    <xdr:rowOff>0</xdr:rowOff>
                  </from>
                  <to>
                    <xdr:col>5</xdr:col>
                    <xdr:colOff>104775</xdr:colOff>
                    <xdr:row>74</xdr:row>
                    <xdr:rowOff>257175</xdr:rowOff>
                  </to>
                </anchor>
              </controlPr>
            </control>
          </mc:Choice>
        </mc:AlternateContent>
        <mc:AlternateContent xmlns:mc="http://schemas.openxmlformats.org/markup-compatibility/2006">
          <mc:Choice Requires="x14">
            <control shapeId="111647" r:id="rId34" name="Check Box 31">
              <controlPr locked="0" defaultSize="0" autoFill="0" autoLine="0" autoPict="0">
                <anchor moveWithCells="1">
                  <from>
                    <xdr:col>3</xdr:col>
                    <xdr:colOff>0</xdr:colOff>
                    <xdr:row>74</xdr:row>
                    <xdr:rowOff>266700</xdr:rowOff>
                  </from>
                  <to>
                    <xdr:col>5</xdr:col>
                    <xdr:colOff>104775</xdr:colOff>
                    <xdr:row>76</xdr:row>
                    <xdr:rowOff>38100</xdr:rowOff>
                  </to>
                </anchor>
              </controlPr>
            </control>
          </mc:Choice>
        </mc:AlternateContent>
        <mc:AlternateContent xmlns:mc="http://schemas.openxmlformats.org/markup-compatibility/2006">
          <mc:Choice Requires="x14">
            <control shapeId="111648" r:id="rId35" name="Check Box 32">
              <controlPr locked="0" defaultSize="0" autoFill="0" autoLine="0" autoPict="0">
                <anchor moveWithCells="1">
                  <from>
                    <xdr:col>3</xdr:col>
                    <xdr:colOff>0</xdr:colOff>
                    <xdr:row>75</xdr:row>
                    <xdr:rowOff>161925</xdr:rowOff>
                  </from>
                  <to>
                    <xdr:col>5</xdr:col>
                    <xdr:colOff>104775</xdr:colOff>
                    <xdr:row>77</xdr:row>
                    <xdr:rowOff>28575</xdr:rowOff>
                  </to>
                </anchor>
              </controlPr>
            </control>
          </mc:Choice>
        </mc:AlternateContent>
        <mc:AlternateContent xmlns:mc="http://schemas.openxmlformats.org/markup-compatibility/2006">
          <mc:Choice Requires="x14">
            <control shapeId="111649" r:id="rId36" name="Check Box 33">
              <controlPr locked="0" defaultSize="0" autoFill="0" autoLine="0" autoPict="0">
                <anchor moveWithCells="1">
                  <from>
                    <xdr:col>3</xdr:col>
                    <xdr:colOff>0</xdr:colOff>
                    <xdr:row>76</xdr:row>
                    <xdr:rowOff>161925</xdr:rowOff>
                  </from>
                  <to>
                    <xdr:col>5</xdr:col>
                    <xdr:colOff>104775</xdr:colOff>
                    <xdr:row>78</xdr:row>
                    <xdr:rowOff>28575</xdr:rowOff>
                  </to>
                </anchor>
              </controlPr>
            </control>
          </mc:Choice>
        </mc:AlternateContent>
        <mc:AlternateContent xmlns:mc="http://schemas.openxmlformats.org/markup-compatibility/2006">
          <mc:Choice Requires="x14">
            <control shapeId="111650" r:id="rId37" name="Check Box 34">
              <controlPr locked="0" defaultSize="0" autoFill="0" autoLine="0" autoPict="0">
                <anchor moveWithCells="1">
                  <from>
                    <xdr:col>3</xdr:col>
                    <xdr:colOff>0</xdr:colOff>
                    <xdr:row>78</xdr:row>
                    <xdr:rowOff>0</xdr:rowOff>
                  </from>
                  <to>
                    <xdr:col>5</xdr:col>
                    <xdr:colOff>104775</xdr:colOff>
                    <xdr:row>78</xdr:row>
                    <xdr:rowOff>257175</xdr:rowOff>
                  </to>
                </anchor>
              </controlPr>
            </control>
          </mc:Choice>
        </mc:AlternateContent>
        <mc:AlternateContent xmlns:mc="http://schemas.openxmlformats.org/markup-compatibility/2006">
          <mc:Choice Requires="x14">
            <control shapeId="111651" r:id="rId38" name="Check Box 35">
              <controlPr locked="0" defaultSize="0" autoFill="0" autoLine="0" autoPict="0">
                <anchor moveWithCells="1">
                  <from>
                    <xdr:col>21</xdr:col>
                    <xdr:colOff>190500</xdr:colOff>
                    <xdr:row>74</xdr:row>
                    <xdr:rowOff>257175</xdr:rowOff>
                  </from>
                  <to>
                    <xdr:col>23</xdr:col>
                    <xdr:colOff>85725</xdr:colOff>
                    <xdr:row>76</xdr:row>
                    <xdr:rowOff>28575</xdr:rowOff>
                  </to>
                </anchor>
              </controlPr>
            </control>
          </mc:Choice>
        </mc:AlternateContent>
        <mc:AlternateContent xmlns:mc="http://schemas.openxmlformats.org/markup-compatibility/2006">
          <mc:Choice Requires="x14">
            <control shapeId="111652" r:id="rId39" name="Check Box 36">
              <controlPr locked="0" defaultSize="0" autoFill="0" autoLine="0" autoPict="0">
                <anchor moveWithCells="1">
                  <from>
                    <xdr:col>21</xdr:col>
                    <xdr:colOff>190500</xdr:colOff>
                    <xdr:row>75</xdr:row>
                    <xdr:rowOff>180975</xdr:rowOff>
                  </from>
                  <to>
                    <xdr:col>23</xdr:col>
                    <xdr:colOff>85725</xdr:colOff>
                    <xdr:row>77</xdr:row>
                    <xdr:rowOff>38100</xdr:rowOff>
                  </to>
                </anchor>
              </controlPr>
            </control>
          </mc:Choice>
        </mc:AlternateContent>
        <mc:AlternateContent xmlns:mc="http://schemas.openxmlformats.org/markup-compatibility/2006">
          <mc:Choice Requires="x14">
            <control shapeId="111653" r:id="rId40" name="Check Box 37">
              <controlPr locked="0" defaultSize="0" autoFill="0" autoLine="0" autoPict="0">
                <anchor moveWithCells="1">
                  <from>
                    <xdr:col>21</xdr:col>
                    <xdr:colOff>190500</xdr:colOff>
                    <xdr:row>77</xdr:row>
                    <xdr:rowOff>104775</xdr:rowOff>
                  </from>
                  <to>
                    <xdr:col>23</xdr:col>
                    <xdr:colOff>85725</xdr:colOff>
                    <xdr:row>78</xdr:row>
                    <xdr:rowOff>152400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F1BA0010-93C1-4C7F-B65E-D5A637E555CF}">
          <x14:formula1>
            <xm:f>入力規則!$F$6:$F$8</xm:f>
          </x14:formula1>
          <xm:sqref>AA5:AA7 K5</xm:sqref>
        </x14:dataValidation>
        <x14:dataValidation type="list" allowBlank="1" showInputMessage="1" showErrorMessage="1" xr:uid="{13025345-6779-4811-9486-A3A5C623E174}">
          <x14:formula1>
            <xm:f>入力規則!$F$5:$F$7</xm:f>
          </x14:formula1>
          <xm:sqref>K105 N107 AA105:AA107 AA112 AA115 AA118 AA121</xm:sqref>
        </x14:dataValidation>
        <x14:dataValidation type="list" allowBlank="1" showInputMessage="1" showErrorMessage="1" xr:uid="{EFF0363A-0E1E-4F6B-B6D9-E9CE65D4BCA9}">
          <x14:formula1>
            <xm:f>入力規則!$G$2:$G$13</xm:f>
          </x14:formula1>
          <xm:sqref>M5:N5 P7 AC5:AD7 AC21:AD21 AC18:AD18 AC15:AD15 AC12:AD12 M105:N105 P107 AC105:AD107 AC112:AD112 AC115:AD115 AC118:AD118 AC121:AD121</xm:sqref>
        </x14:dataValidation>
        <x14:dataValidation type="list" allowBlank="1" showInputMessage="1" showErrorMessage="1" xr:uid="{315B716D-6687-48CD-B1CC-24F532F2E03F}">
          <x14:formula1>
            <xm:f>入力規則!$H$2:$H$32</xm:f>
          </x14:formula1>
          <xm:sqref>P5 R7 AF5:AG7 AF12:AG12 AF15:AG15 AF18:AG18 AF21:AG21 P105 R107 AF105:AG107 AF112:AG112 AF115:AG115 AF118:AG118 AF121:AG121</xm:sqref>
        </x14:dataValidation>
        <x14:dataValidation type="list" allowBlank="1" showInputMessage="1" showErrorMessage="1" xr:uid="{7234B84A-C3EC-49E7-A9E8-300A6C254B9F}">
          <x14:formula1>
            <xm:f>入力規則!$F$7:$F$8</xm:f>
          </x14:formula1>
          <xm:sqref>N7</xm:sqref>
        </x14:dataValidation>
        <x14:dataValidation type="list" allowBlank="1" showInputMessage="1" showErrorMessage="1" xr:uid="{498665C2-D57B-4CC4-8EE9-F858D54B66F7}">
          <x14:formula1>
            <xm:f>入力規則!$F$5:$F$8</xm:f>
          </x14:formula1>
          <xm:sqref>AA12 AA15 AA18 AA21</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F083B-884E-4073-8A7B-73D9E7F95C57}">
  <sheetPr>
    <tabColor rgb="FFFFC000"/>
    <pageSetUpPr fitToPage="1"/>
  </sheetPr>
  <dimension ref="A1:AO30"/>
  <sheetViews>
    <sheetView showGridLines="0" zoomScaleNormal="100" zoomScaleSheetLayoutView="90" workbookViewId="0">
      <selection activeCell="B10" sqref="B10"/>
    </sheetView>
  </sheetViews>
  <sheetFormatPr defaultColWidth="2.75" defaultRowHeight="16.5" customHeight="1"/>
  <cols>
    <col min="1" max="1" width="2.75" style="662"/>
    <col min="2" max="2" width="2.75" style="662" customWidth="1"/>
    <col min="3" max="4" width="2.75" style="662"/>
    <col min="5" max="5" width="3.25" style="662" bestFit="1" customWidth="1"/>
    <col min="6" max="6" width="2.75" style="662"/>
    <col min="7" max="7" width="5.625" style="662" customWidth="1"/>
    <col min="8" max="9" width="2.75" style="662"/>
    <col min="10" max="10" width="3.625" style="662" customWidth="1"/>
    <col min="11" max="11" width="2.5" style="662" customWidth="1"/>
    <col min="12" max="12" width="3.625" style="662" customWidth="1"/>
    <col min="13" max="13" width="2.75" style="662" customWidth="1"/>
    <col min="14" max="17" width="2.75" style="662"/>
    <col min="18" max="18" width="5.625" style="662" customWidth="1"/>
    <col min="19" max="25" width="2.75" style="662"/>
    <col min="26" max="26" width="3.125" style="662" customWidth="1"/>
    <col min="27" max="28" width="2.75" style="662"/>
    <col min="29" max="33" width="2.75" style="662" customWidth="1"/>
    <col min="34" max="34" width="2.75" style="662"/>
    <col min="35" max="35" width="27.25" style="662" customWidth="1"/>
    <col min="36" max="36" width="7.875" style="662" hidden="1" customWidth="1"/>
    <col min="37" max="37" width="8" style="565" hidden="1" customWidth="1"/>
    <col min="38" max="38" width="8.25" style="565" hidden="1" customWidth="1"/>
    <col min="39" max="39" width="8.625" style="565" hidden="1" customWidth="1"/>
    <col min="40" max="40" width="10.625" style="662" hidden="1" customWidth="1"/>
    <col min="41" max="42" width="2.75" style="662" customWidth="1"/>
    <col min="43" max="16384" width="2.75" style="662"/>
  </cols>
  <sheetData>
    <row r="1" spans="1:41" s="657" customFormat="1" ht="17.45" customHeight="1">
      <c r="A1" s="590" t="s">
        <v>535</v>
      </c>
      <c r="AE1" s="1889" t="str">
        <f>申１!$Y$1</f>
        <v>令和８年度介護</v>
      </c>
      <c r="AF1" s="1889"/>
      <c r="AG1" s="1889"/>
      <c r="AH1" s="1889"/>
    </row>
    <row r="2" spans="1:41" s="70" customFormat="1" ht="33.6" customHeight="1">
      <c r="B2" s="589"/>
      <c r="C2" s="589" t="s">
        <v>560</v>
      </c>
      <c r="D2" s="588"/>
      <c r="E2" s="588"/>
      <c r="F2" s="588"/>
    </row>
    <row r="3" spans="1:41" s="657" customFormat="1" ht="11.45" customHeight="1"/>
    <row r="4" spans="1:41" s="70" customFormat="1" ht="43.5" customHeight="1">
      <c r="B4" s="125" t="s">
        <v>6</v>
      </c>
      <c r="C4" s="125"/>
      <c r="D4" s="587"/>
      <c r="E4" s="587"/>
      <c r="F4" s="587"/>
      <c r="G4" s="587"/>
      <c r="H4" s="1890" t="str">
        <f>IF(申１!Q11="","",申１!Q11)</f>
        <v/>
      </c>
      <c r="I4" s="1891"/>
      <c r="J4" s="1891"/>
      <c r="K4" s="1891"/>
      <c r="L4" s="1891"/>
      <c r="M4" s="1891"/>
      <c r="N4" s="1891"/>
      <c r="O4" s="1891"/>
      <c r="P4" s="1891"/>
      <c r="Q4" s="1891"/>
      <c r="R4" s="1891"/>
      <c r="S4" s="1891"/>
      <c r="T4" s="1891"/>
      <c r="U4" s="1891"/>
      <c r="V4" s="1891"/>
      <c r="W4" s="1891"/>
      <c r="X4" s="1891"/>
      <c r="Y4" s="1891"/>
      <c r="Z4" s="1891"/>
      <c r="AA4" s="1891"/>
      <c r="AB4" s="1891"/>
      <c r="AC4" s="1891"/>
      <c r="AD4" s="1891"/>
      <c r="AE4" s="1891"/>
      <c r="AF4" s="1891"/>
      <c r="AG4" s="1891"/>
      <c r="AH4" s="1892"/>
      <c r="AJ4" s="75"/>
      <c r="AK4" s="75" t="s">
        <v>579</v>
      </c>
      <c r="AL4" s="75">
        <f>AL10+AL16+AL21+AL26</f>
        <v>0</v>
      </c>
      <c r="AM4" s="75"/>
      <c r="AN4" s="75"/>
    </row>
    <row r="5" spans="1:41" s="657" customFormat="1" ht="11.25" customHeight="1">
      <c r="AJ5" s="124"/>
      <c r="AK5" s="124"/>
      <c r="AL5" s="124"/>
      <c r="AM5" s="124"/>
      <c r="AN5" s="124"/>
    </row>
    <row r="6" spans="1:41" ht="16.5" hidden="1" customHeight="1">
      <c r="AJ6" s="720"/>
      <c r="AN6" s="720"/>
    </row>
    <row r="7" spans="1:41" s="671" customFormat="1" ht="23.1" customHeight="1">
      <c r="A7" s="670"/>
      <c r="B7" s="664" t="s">
        <v>596</v>
      </c>
      <c r="C7" s="670"/>
      <c r="D7" s="670"/>
      <c r="E7" s="670"/>
      <c r="F7" s="670"/>
      <c r="G7" s="670"/>
      <c r="H7" s="670"/>
      <c r="I7" s="670"/>
      <c r="J7" s="670"/>
      <c r="K7" s="670"/>
      <c r="L7" s="670"/>
      <c r="M7" s="670"/>
      <c r="N7" s="670"/>
      <c r="O7" s="670"/>
      <c r="P7" s="670"/>
      <c r="Q7" s="670"/>
      <c r="R7" s="670"/>
      <c r="S7" s="670"/>
      <c r="T7" s="670"/>
      <c r="U7" s="670"/>
      <c r="V7" s="670"/>
      <c r="W7" s="670"/>
      <c r="X7" s="670"/>
      <c r="Y7" s="670"/>
      <c r="Z7" s="670"/>
      <c r="AA7" s="670"/>
      <c r="AJ7" s="721"/>
      <c r="AK7" s="707">
        <v>46113</v>
      </c>
      <c r="AL7" s="708">
        <v>46113</v>
      </c>
      <c r="AM7" s="709"/>
      <c r="AN7" s="722" t="e">
        <f>DATEVALUE(AK7)</f>
        <v>#VALUE!</v>
      </c>
      <c r="AO7" s="710"/>
    </row>
    <row r="8" spans="1:41" s="671" customFormat="1" ht="16.5" customHeight="1">
      <c r="B8" s="669" t="s">
        <v>580</v>
      </c>
      <c r="AI8" s="1910" t="str">
        <f>IF(AL10+AL16+AL21+AL26&lt;2,"※２つ以上 
選択してください","")</f>
        <v>※２つ以上 
選択してください</v>
      </c>
      <c r="AJ8" s="721"/>
      <c r="AK8" s="711">
        <v>46477</v>
      </c>
      <c r="AL8" s="712">
        <v>46477</v>
      </c>
      <c r="AM8" s="680"/>
      <c r="AN8" s="722" t="e">
        <f>DATEVALUE(AK8)</f>
        <v>#VALUE!</v>
      </c>
      <c r="AO8" s="710"/>
    </row>
    <row r="9" spans="1:41" s="151" customFormat="1" ht="32.1" customHeight="1">
      <c r="A9" s="662"/>
      <c r="B9" s="665"/>
      <c r="C9" s="655"/>
      <c r="D9" s="656"/>
      <c r="E9" s="665"/>
      <c r="F9" s="656"/>
      <c r="G9" s="656"/>
      <c r="H9" s="656"/>
      <c r="I9" s="654"/>
      <c r="J9" s="586"/>
      <c r="K9" s="586"/>
      <c r="L9" s="586"/>
      <c r="M9" s="586"/>
      <c r="N9" s="586"/>
      <c r="O9" s="586"/>
      <c r="P9" s="586"/>
      <c r="Q9" s="586"/>
      <c r="R9" s="586"/>
      <c r="S9" s="586"/>
      <c r="T9" s="586"/>
      <c r="U9" s="586"/>
      <c r="V9" s="586"/>
      <c r="W9" s="586"/>
      <c r="X9" s="586"/>
      <c r="Y9" s="586"/>
      <c r="Z9" s="586"/>
      <c r="AA9" s="666"/>
      <c r="AB9" s="713"/>
      <c r="AC9" s="714"/>
      <c r="AD9" s="714"/>
      <c r="AE9" s="714"/>
      <c r="AF9" s="714"/>
      <c r="AG9" s="714"/>
      <c r="AH9" s="667"/>
      <c r="AI9" s="1911"/>
      <c r="AJ9" s="723"/>
      <c r="AK9" s="723"/>
      <c r="AL9" s="723"/>
      <c r="AM9" s="723"/>
      <c r="AN9" s="723"/>
    </row>
    <row r="10" spans="1:41" s="68" customFormat="1" ht="23.45" customHeight="1">
      <c r="B10" s="585"/>
      <c r="C10" s="663" t="s">
        <v>534</v>
      </c>
      <c r="D10" s="663" t="s">
        <v>554</v>
      </c>
      <c r="E10" s="341"/>
      <c r="F10" s="341"/>
      <c r="G10" s="341"/>
      <c r="H10" s="341"/>
      <c r="I10" s="341"/>
      <c r="J10" s="341"/>
      <c r="K10" s="341"/>
      <c r="L10" s="341"/>
      <c r="M10" s="341"/>
      <c r="N10" s="341"/>
      <c r="O10" s="341"/>
      <c r="P10" s="341"/>
      <c r="Q10" s="581"/>
      <c r="R10" s="581"/>
      <c r="S10" s="581"/>
      <c r="T10" s="581"/>
      <c r="U10" s="581"/>
      <c r="V10" s="581"/>
      <c r="W10" s="581"/>
      <c r="X10" s="581"/>
      <c r="Y10" s="581"/>
      <c r="Z10" s="581"/>
      <c r="AA10" s="581"/>
      <c r="AB10" s="581"/>
      <c r="AC10" s="668"/>
      <c r="AD10" s="668"/>
      <c r="AE10" s="581"/>
      <c r="AF10" s="581"/>
      <c r="AG10" s="581"/>
      <c r="AH10" s="584"/>
      <c r="AJ10" s="724" t="b">
        <v>0</v>
      </c>
      <c r="AK10" s="571"/>
      <c r="AL10" s="571">
        <f>IF(AJ10=TRUE,1,0)</f>
        <v>0</v>
      </c>
      <c r="AM10" s="571" t="s">
        <v>534</v>
      </c>
      <c r="AN10" s="725"/>
      <c r="AO10" s="570"/>
    </row>
    <row r="11" spans="1:41" s="68" customFormat="1" ht="23.1" customHeight="1">
      <c r="B11" s="575"/>
      <c r="C11" s="280"/>
      <c r="D11" s="826" t="s">
        <v>597</v>
      </c>
      <c r="E11" s="574"/>
      <c r="F11" s="574"/>
      <c r="G11" s="574"/>
      <c r="H11" s="574"/>
      <c r="I11" s="574"/>
      <c r="J11" s="574"/>
      <c r="K11" s="574"/>
      <c r="L11" s="574"/>
      <c r="M11" s="574"/>
      <c r="N11" s="574"/>
      <c r="O11" s="574"/>
      <c r="P11" s="574"/>
      <c r="Q11" s="583"/>
      <c r="R11" s="583"/>
      <c r="S11" s="583"/>
      <c r="T11" s="583"/>
      <c r="U11" s="583"/>
      <c r="V11" s="583"/>
      <c r="W11" s="583"/>
      <c r="X11" s="583"/>
      <c r="Y11" s="582"/>
      <c r="Z11" s="1893"/>
      <c r="AA11" s="1893"/>
      <c r="AB11" s="1893"/>
      <c r="AC11" s="1893"/>
      <c r="AD11" s="1893"/>
      <c r="AE11" s="1893"/>
      <c r="AF11" s="1893"/>
      <c r="AG11" s="1893"/>
      <c r="AH11" s="1894"/>
      <c r="AJ11" s="724"/>
      <c r="AK11" s="571"/>
      <c r="AL11" s="571"/>
      <c r="AM11" s="571"/>
      <c r="AN11" s="725"/>
      <c r="AO11" s="570"/>
    </row>
    <row r="12" spans="1:41" s="671" customFormat="1" ht="29.45" customHeight="1">
      <c r="B12" s="699"/>
      <c r="C12" s="1895" t="s">
        <v>533</v>
      </c>
      <c r="D12" s="1896"/>
      <c r="E12" s="1896"/>
      <c r="F12" s="1896"/>
      <c r="G12" s="673" t="s">
        <v>1</v>
      </c>
      <c r="H12" s="159"/>
      <c r="I12" s="675" t="s">
        <v>2</v>
      </c>
      <c r="J12" s="753"/>
      <c r="K12" s="675" t="s">
        <v>3</v>
      </c>
      <c r="L12" s="753"/>
      <c r="M12" s="675" t="s">
        <v>4</v>
      </c>
      <c r="N12" s="676"/>
      <c r="O12" s="675"/>
      <c r="P12" s="676"/>
      <c r="Q12" s="675"/>
      <c r="R12" s="700"/>
      <c r="S12" s="700"/>
      <c r="T12" s="700"/>
      <c r="U12" s="701"/>
      <c r="V12" s="701"/>
      <c r="W12" s="701"/>
      <c r="X12" s="701"/>
      <c r="Y12" s="701"/>
      <c r="Z12" s="701"/>
      <c r="AA12" s="701"/>
      <c r="AB12" s="701"/>
      <c r="AC12" s="701"/>
      <c r="AD12" s="701"/>
      <c r="AE12" s="701"/>
      <c r="AF12" s="701"/>
      <c r="AG12" s="701"/>
      <c r="AH12" s="702"/>
      <c r="AI12" s="715" t="str">
        <f>IF(OR(AJ10=FALSE,L12=""),"",IF(OR(AK12&lt;$AL$7,AK12&gt;$AL$8),"※　実施日は令和8年4月1日～令和9年3月31日 までです",""))</f>
        <v/>
      </c>
      <c r="AJ12" s="679"/>
      <c r="AK12" s="680" t="e">
        <f>DATEVALUE(CONCATENATE(G12,H12,I12,J12,K12,L12,M12))</f>
        <v>#VALUE!</v>
      </c>
      <c r="AL12" s="721"/>
      <c r="AM12" s="680"/>
      <c r="AN12" s="726"/>
      <c r="AO12" s="682"/>
    </row>
    <row r="13" spans="1:41" s="671" customFormat="1" ht="26.25" customHeight="1">
      <c r="B13" s="699"/>
      <c r="C13" s="1897" t="s">
        <v>532</v>
      </c>
      <c r="D13" s="1898"/>
      <c r="E13" s="1898"/>
      <c r="F13" s="1899"/>
      <c r="G13" s="703"/>
      <c r="H13" s="704"/>
      <c r="I13" s="705"/>
      <c r="J13" s="705"/>
      <c r="K13" s="1900"/>
      <c r="L13" s="1900"/>
      <c r="M13" s="705" t="s">
        <v>531</v>
      </c>
      <c r="N13" s="705"/>
      <c r="O13" s="1901" t="s">
        <v>530</v>
      </c>
      <c r="P13" s="1902"/>
      <c r="Q13" s="1902"/>
      <c r="R13" s="1903"/>
      <c r="S13" s="705"/>
      <c r="T13" s="704"/>
      <c r="U13" s="704"/>
      <c r="V13" s="704"/>
      <c r="W13" s="704"/>
      <c r="X13" s="1904"/>
      <c r="Y13" s="1904"/>
      <c r="Z13" s="1904"/>
      <c r="AA13" s="704" t="s">
        <v>13</v>
      </c>
      <c r="AB13" s="704"/>
      <c r="AC13" s="704"/>
      <c r="AD13" s="704"/>
      <c r="AE13" s="704"/>
      <c r="AF13" s="704"/>
      <c r="AG13" s="704"/>
      <c r="AH13" s="706"/>
      <c r="AJ13" s="721"/>
      <c r="AK13" s="680"/>
      <c r="AL13" s="680"/>
      <c r="AM13" s="680"/>
      <c r="AN13" s="726"/>
      <c r="AO13" s="682"/>
    </row>
    <row r="14" spans="1:41" s="671" customFormat="1" ht="47.1" customHeight="1">
      <c r="B14" s="699"/>
      <c r="C14" s="1924" t="s">
        <v>529</v>
      </c>
      <c r="D14" s="1925"/>
      <c r="E14" s="1925"/>
      <c r="F14" s="1926"/>
      <c r="G14" s="1927"/>
      <c r="H14" s="1928"/>
      <c r="I14" s="1928"/>
      <c r="J14" s="1928"/>
      <c r="K14" s="1928"/>
      <c r="L14" s="1928"/>
      <c r="M14" s="1928"/>
      <c r="N14" s="1928"/>
      <c r="O14" s="1928"/>
      <c r="P14" s="1928"/>
      <c r="Q14" s="1928"/>
      <c r="R14" s="1928"/>
      <c r="S14" s="1928"/>
      <c r="T14" s="1928"/>
      <c r="U14" s="1928"/>
      <c r="V14" s="1928"/>
      <c r="W14" s="1928"/>
      <c r="X14" s="1928"/>
      <c r="Y14" s="1928"/>
      <c r="Z14" s="1928"/>
      <c r="AA14" s="1928"/>
      <c r="AB14" s="1928"/>
      <c r="AC14" s="1928"/>
      <c r="AD14" s="1928"/>
      <c r="AE14" s="1928"/>
      <c r="AF14" s="1928"/>
      <c r="AG14" s="1928"/>
      <c r="AH14" s="1929"/>
      <c r="AJ14" s="721"/>
      <c r="AK14" s="680"/>
      <c r="AL14" s="680"/>
      <c r="AM14" s="680"/>
      <c r="AN14" s="726"/>
      <c r="AO14" s="682"/>
    </row>
    <row r="15" spans="1:41" s="664" customFormat="1" ht="30" customHeight="1">
      <c r="B15" s="692"/>
      <c r="C15" s="1905" t="s">
        <v>514</v>
      </c>
      <c r="D15" s="1906"/>
      <c r="E15" s="1906"/>
      <c r="F15" s="1907"/>
      <c r="G15" s="686"/>
      <c r="H15" s="687" t="s">
        <v>513</v>
      </c>
      <c r="I15" s="687"/>
      <c r="J15" s="687"/>
      <c r="K15" s="687"/>
      <c r="L15" s="687"/>
      <c r="M15" s="687"/>
      <c r="N15" s="687"/>
      <c r="O15" s="687"/>
      <c r="P15" s="687"/>
      <c r="Q15" s="687"/>
      <c r="R15" s="687"/>
      <c r="S15" s="687"/>
      <c r="T15" s="687"/>
      <c r="U15" s="687"/>
      <c r="V15" s="687"/>
      <c r="W15" s="687"/>
      <c r="X15" s="687"/>
      <c r="Y15" s="687"/>
      <c r="Z15" s="687"/>
      <c r="AA15" s="687"/>
      <c r="AB15" s="687"/>
      <c r="AC15" s="687"/>
      <c r="AD15" s="687"/>
      <c r="AE15" s="687"/>
      <c r="AF15" s="687"/>
      <c r="AG15" s="687"/>
      <c r="AH15" s="690"/>
      <c r="AJ15" s="684"/>
      <c r="AK15" s="727"/>
      <c r="AL15" s="727" t="b">
        <v>0</v>
      </c>
      <c r="AM15" s="684"/>
      <c r="AN15" s="684"/>
    </row>
    <row r="16" spans="1:41" s="68" customFormat="1" ht="23.45" customHeight="1">
      <c r="B16" s="747"/>
      <c r="C16" s="664" t="s">
        <v>528</v>
      </c>
      <c r="D16" s="664" t="s">
        <v>555</v>
      </c>
      <c r="E16" s="653"/>
      <c r="F16" s="653"/>
      <c r="G16" s="653"/>
      <c r="H16" s="653"/>
      <c r="I16" s="653"/>
      <c r="J16" s="653"/>
      <c r="K16" s="653"/>
      <c r="L16" s="653"/>
      <c r="M16" s="653"/>
      <c r="N16" s="653"/>
      <c r="O16" s="653"/>
      <c r="P16" s="653"/>
      <c r="Q16" s="151"/>
      <c r="R16" s="151"/>
      <c r="S16" s="151"/>
      <c r="T16" s="151"/>
      <c r="U16" s="151"/>
      <c r="V16" s="151"/>
      <c r="W16" s="151"/>
      <c r="X16" s="151"/>
      <c r="Y16" s="151"/>
      <c r="Z16" s="151"/>
      <c r="AA16" s="151"/>
      <c r="AB16" s="151"/>
      <c r="AC16" s="668"/>
      <c r="AD16" s="668"/>
      <c r="AE16" s="658"/>
      <c r="AF16" s="658"/>
      <c r="AG16" s="658"/>
      <c r="AH16" s="659"/>
      <c r="AJ16" s="724" t="b">
        <v>0</v>
      </c>
      <c r="AK16" s="571"/>
      <c r="AL16" s="571">
        <f>IF(AJ16=TRUE,1,0)</f>
        <v>0</v>
      </c>
      <c r="AM16" s="571" t="s">
        <v>528</v>
      </c>
      <c r="AN16" s="725"/>
      <c r="AO16" s="570"/>
    </row>
    <row r="17" spans="2:41" s="68" customFormat="1" ht="22.5" customHeight="1">
      <c r="B17" s="575"/>
      <c r="C17" s="280"/>
      <c r="D17" s="826" t="s">
        <v>598</v>
      </c>
      <c r="E17" s="280"/>
      <c r="F17" s="280"/>
      <c r="G17" s="280"/>
      <c r="H17" s="280"/>
      <c r="I17" s="280"/>
      <c r="J17" s="280"/>
      <c r="K17" s="280"/>
      <c r="L17" s="280"/>
      <c r="M17" s="280"/>
      <c r="N17" s="573"/>
      <c r="O17" s="280"/>
      <c r="P17" s="280"/>
      <c r="Q17" s="578"/>
      <c r="R17" s="578"/>
      <c r="S17" s="578"/>
      <c r="T17" s="578"/>
      <c r="U17" s="578"/>
      <c r="V17" s="578"/>
      <c r="W17" s="578"/>
      <c r="X17" s="578"/>
      <c r="Y17" s="578"/>
      <c r="Z17" s="578"/>
      <c r="AA17" s="578"/>
      <c r="AB17" s="578"/>
      <c r="AC17" s="660"/>
      <c r="AD17" s="660"/>
      <c r="AE17" s="660"/>
      <c r="AF17" s="660"/>
      <c r="AG17" s="660"/>
      <c r="AH17" s="661"/>
      <c r="AJ17" s="724"/>
      <c r="AK17" s="571"/>
      <c r="AL17" s="571"/>
      <c r="AM17" s="571"/>
      <c r="AN17" s="725"/>
      <c r="AO17" s="570"/>
    </row>
    <row r="18" spans="2:41" s="671" customFormat="1" ht="29.45" customHeight="1">
      <c r="B18" s="693"/>
      <c r="C18" s="1895" t="s">
        <v>527</v>
      </c>
      <c r="D18" s="1896"/>
      <c r="E18" s="1896"/>
      <c r="F18" s="1896"/>
      <c r="G18" s="673" t="s">
        <v>1</v>
      </c>
      <c r="H18" s="159"/>
      <c r="I18" s="675" t="s">
        <v>2</v>
      </c>
      <c r="J18" s="674"/>
      <c r="K18" s="675" t="s">
        <v>3</v>
      </c>
      <c r="L18" s="674"/>
      <c r="M18" s="675" t="s">
        <v>4</v>
      </c>
      <c r="N18" s="676"/>
      <c r="O18" s="675"/>
      <c r="P18" s="676"/>
      <c r="Q18" s="675"/>
      <c r="R18" s="694"/>
      <c r="S18" s="694"/>
      <c r="T18" s="694"/>
      <c r="U18" s="694"/>
      <c r="V18" s="694"/>
      <c r="W18" s="694"/>
      <c r="X18" s="694"/>
      <c r="Y18" s="694"/>
      <c r="Z18" s="694"/>
      <c r="AA18" s="694"/>
      <c r="AB18" s="694"/>
      <c r="AC18" s="694"/>
      <c r="AD18" s="694"/>
      <c r="AE18" s="694"/>
      <c r="AF18" s="694"/>
      <c r="AG18" s="694"/>
      <c r="AH18" s="695"/>
      <c r="AI18" s="716" t="str">
        <f>IF(OR(AJ16=FALSE,L18=""),"",IF(OR(AK18&lt;$AL$7,AK18&gt;$AL$8),"※　設置日は令和8年4月1日～令和9年3月31日 までです",""))</f>
        <v/>
      </c>
      <c r="AJ18" s="696"/>
      <c r="AK18" s="680" t="e">
        <f>DATEVALUE(CONCATENATE(G18,H18,I18,J18,K18,L18,M18))</f>
        <v>#VALUE!</v>
      </c>
      <c r="AL18" s="681"/>
      <c r="AM18" s="680"/>
      <c r="AN18" s="726"/>
      <c r="AO18" s="682"/>
    </row>
    <row r="19" spans="2:41" s="671" customFormat="1" ht="45" customHeight="1">
      <c r="B19" s="697"/>
      <c r="C19" s="1912" t="s">
        <v>582</v>
      </c>
      <c r="D19" s="1913"/>
      <c r="E19" s="1913"/>
      <c r="F19" s="1914"/>
      <c r="G19" s="1915"/>
      <c r="H19" s="1916"/>
      <c r="I19" s="1916"/>
      <c r="J19" s="1916"/>
      <c r="K19" s="1916"/>
      <c r="L19" s="1916"/>
      <c r="M19" s="1916"/>
      <c r="N19" s="1916"/>
      <c r="O19" s="1916"/>
      <c r="P19" s="1916"/>
      <c r="Q19" s="1916"/>
      <c r="R19" s="1916"/>
      <c r="S19" s="1916"/>
      <c r="T19" s="1916"/>
      <c r="U19" s="1916"/>
      <c r="V19" s="1916"/>
      <c r="W19" s="1916"/>
      <c r="X19" s="1916"/>
      <c r="Y19" s="1916"/>
      <c r="Z19" s="1916"/>
      <c r="AA19" s="1916"/>
      <c r="AB19" s="1916"/>
      <c r="AC19" s="1916"/>
      <c r="AD19" s="1916"/>
      <c r="AE19" s="1916"/>
      <c r="AF19" s="1916"/>
      <c r="AG19" s="1916"/>
      <c r="AH19" s="1917"/>
      <c r="AI19" s="698"/>
      <c r="AJ19" s="721"/>
      <c r="AK19" s="680"/>
      <c r="AL19" s="680"/>
      <c r="AM19" s="680"/>
      <c r="AN19" s="726"/>
      <c r="AO19" s="682"/>
    </row>
    <row r="20" spans="2:41" s="664" customFormat="1" ht="27" customHeight="1">
      <c r="B20" s="685"/>
      <c r="C20" s="1905" t="s">
        <v>514</v>
      </c>
      <c r="D20" s="1906"/>
      <c r="E20" s="1906"/>
      <c r="F20" s="1907"/>
      <c r="G20" s="686"/>
      <c r="H20" s="687" t="s">
        <v>513</v>
      </c>
      <c r="I20" s="687"/>
      <c r="J20" s="687"/>
      <c r="K20" s="687"/>
      <c r="L20" s="687"/>
      <c r="M20" s="687"/>
      <c r="N20" s="687"/>
      <c r="O20" s="687"/>
      <c r="P20" s="687"/>
      <c r="Q20" s="687"/>
      <c r="R20" s="687"/>
      <c r="S20" s="687"/>
      <c r="T20" s="687"/>
      <c r="U20" s="687"/>
      <c r="V20" s="687"/>
      <c r="W20" s="687"/>
      <c r="X20" s="687"/>
      <c r="Y20" s="687"/>
      <c r="Z20" s="687"/>
      <c r="AA20" s="687"/>
      <c r="AB20" s="687"/>
      <c r="AC20" s="687"/>
      <c r="AD20" s="687"/>
      <c r="AE20" s="687"/>
      <c r="AF20" s="687"/>
      <c r="AG20" s="687"/>
      <c r="AH20" s="690"/>
      <c r="AJ20" s="684"/>
      <c r="AK20" s="684"/>
      <c r="AL20" s="727" t="b">
        <v>0</v>
      </c>
      <c r="AM20" s="684"/>
      <c r="AN20" s="684"/>
    </row>
    <row r="21" spans="2:41" s="68" customFormat="1" ht="23.1" customHeight="1">
      <c r="B21" s="748"/>
      <c r="C21" s="663" t="s">
        <v>526</v>
      </c>
      <c r="D21" s="663" t="s">
        <v>556</v>
      </c>
      <c r="E21" s="341"/>
      <c r="F21" s="341"/>
      <c r="G21" s="653"/>
      <c r="H21" s="653"/>
      <c r="I21" s="653"/>
      <c r="J21" s="653"/>
      <c r="K21" s="341"/>
      <c r="L21" s="341"/>
      <c r="M21" s="341"/>
      <c r="N21" s="341"/>
      <c r="O21" s="341"/>
      <c r="P21" s="341"/>
      <c r="Q21" s="581"/>
      <c r="R21" s="581"/>
      <c r="S21" s="581"/>
      <c r="T21" s="581"/>
      <c r="U21" s="581"/>
      <c r="V21" s="581"/>
      <c r="W21" s="581"/>
      <c r="X21" s="581"/>
      <c r="Y21" s="581"/>
      <c r="Z21" s="581"/>
      <c r="AA21" s="581"/>
      <c r="AB21" s="581"/>
      <c r="AC21" s="668"/>
      <c r="AD21" s="668"/>
      <c r="AE21" s="581"/>
      <c r="AF21" s="581"/>
      <c r="AG21" s="580"/>
      <c r="AH21" s="579"/>
      <c r="AJ21" s="724" t="b">
        <v>0</v>
      </c>
      <c r="AK21" s="571"/>
      <c r="AL21" s="571">
        <f>IF(AJ21=TRUE,1,0)</f>
        <v>0</v>
      </c>
      <c r="AM21" s="571" t="s">
        <v>526</v>
      </c>
      <c r="AN21" s="725"/>
      <c r="AO21" s="570"/>
    </row>
    <row r="22" spans="2:41" s="68" customFormat="1" ht="22.5" customHeight="1">
      <c r="B22" s="575"/>
      <c r="C22" s="280"/>
      <c r="D22" s="826" t="s">
        <v>599</v>
      </c>
      <c r="E22" s="280"/>
      <c r="F22" s="280"/>
      <c r="G22" s="280"/>
      <c r="H22" s="280"/>
      <c r="I22" s="280"/>
      <c r="J22" s="280"/>
      <c r="K22" s="280"/>
      <c r="L22" s="280"/>
      <c r="M22" s="280"/>
      <c r="N22" s="280"/>
      <c r="O22" s="573"/>
      <c r="P22" s="280"/>
      <c r="Q22" s="578"/>
      <c r="R22" s="578"/>
      <c r="S22" s="578"/>
      <c r="T22" s="578"/>
      <c r="U22" s="578"/>
      <c r="V22" s="578"/>
      <c r="W22" s="578"/>
      <c r="X22" s="578"/>
      <c r="Y22" s="578"/>
      <c r="Z22" s="578"/>
      <c r="AA22" s="578"/>
      <c r="AB22" s="578"/>
      <c r="AC22" s="578"/>
      <c r="AD22" s="578"/>
      <c r="AE22" s="578"/>
      <c r="AF22" s="578"/>
      <c r="AG22" s="577"/>
      <c r="AH22" s="576"/>
      <c r="AJ22" s="724"/>
      <c r="AK22" s="571"/>
      <c r="AL22" s="571"/>
      <c r="AM22" s="571"/>
      <c r="AN22" s="725"/>
      <c r="AO22" s="570"/>
    </row>
    <row r="23" spans="2:41" s="671" customFormat="1" ht="29.45" customHeight="1">
      <c r="B23" s="672"/>
      <c r="C23" s="1895" t="s">
        <v>525</v>
      </c>
      <c r="D23" s="1896"/>
      <c r="E23" s="1896"/>
      <c r="F23" s="1896"/>
      <c r="G23" s="673" t="s">
        <v>1</v>
      </c>
      <c r="H23" s="159"/>
      <c r="I23" s="675" t="s">
        <v>2</v>
      </c>
      <c r="J23" s="674"/>
      <c r="K23" s="675" t="s">
        <v>3</v>
      </c>
      <c r="L23" s="674"/>
      <c r="M23" s="675" t="s">
        <v>4</v>
      </c>
      <c r="N23" s="676"/>
      <c r="O23" s="675"/>
      <c r="P23" s="676"/>
      <c r="Q23" s="675"/>
      <c r="R23" s="677"/>
      <c r="S23" s="677"/>
      <c r="T23" s="677"/>
      <c r="U23" s="677"/>
      <c r="V23" s="677"/>
      <c r="W23" s="677"/>
      <c r="X23" s="677"/>
      <c r="Y23" s="677"/>
      <c r="Z23" s="677"/>
      <c r="AA23" s="677"/>
      <c r="AB23" s="677"/>
      <c r="AC23" s="677"/>
      <c r="AD23" s="677"/>
      <c r="AE23" s="677"/>
      <c r="AF23" s="677"/>
      <c r="AG23" s="677"/>
      <c r="AH23" s="678"/>
      <c r="AI23" s="715" t="str">
        <f>IF(OR(AJ21=FALSE,L23=""),"",IF(OR(AK23&lt;$AL$7,AK23&gt;$AL$8),"※　提供日は令和8年4月1日～令和9年3月31日 までです",""))</f>
        <v/>
      </c>
      <c r="AJ23" s="679"/>
      <c r="AK23" s="680" t="e">
        <f>DATEVALUE(CONCATENATE(G23,H23,I23,J23,K23,L23,M23))</f>
        <v>#VALUE!</v>
      </c>
      <c r="AL23" s="681"/>
      <c r="AM23" s="680"/>
      <c r="AN23" s="726"/>
      <c r="AO23" s="682"/>
    </row>
    <row r="24" spans="2:41" s="671" customFormat="1" ht="45" customHeight="1">
      <c r="B24" s="672"/>
      <c r="C24" s="1912" t="s">
        <v>581</v>
      </c>
      <c r="D24" s="1913"/>
      <c r="E24" s="1913"/>
      <c r="F24" s="1914"/>
      <c r="G24" s="1915"/>
      <c r="H24" s="1916"/>
      <c r="I24" s="1916"/>
      <c r="J24" s="1916"/>
      <c r="K24" s="1916"/>
      <c r="L24" s="1916"/>
      <c r="M24" s="1916"/>
      <c r="N24" s="1916"/>
      <c r="O24" s="1916"/>
      <c r="P24" s="1916"/>
      <c r="Q24" s="1916"/>
      <c r="R24" s="1916"/>
      <c r="S24" s="1916"/>
      <c r="T24" s="1916"/>
      <c r="U24" s="1916"/>
      <c r="V24" s="1916"/>
      <c r="W24" s="1916"/>
      <c r="X24" s="1916"/>
      <c r="Y24" s="1916"/>
      <c r="Z24" s="1916"/>
      <c r="AA24" s="1916"/>
      <c r="AB24" s="1916"/>
      <c r="AC24" s="1916"/>
      <c r="AD24" s="1916"/>
      <c r="AE24" s="1916"/>
      <c r="AF24" s="1916"/>
      <c r="AG24" s="1916"/>
      <c r="AH24" s="1917"/>
      <c r="AJ24" s="680"/>
      <c r="AK24" s="680"/>
      <c r="AL24" s="680"/>
      <c r="AM24" s="726"/>
      <c r="AN24" s="726"/>
    </row>
    <row r="25" spans="2:41" s="664" customFormat="1" ht="27" customHeight="1">
      <c r="B25" s="692"/>
      <c r="C25" s="1905" t="s">
        <v>514</v>
      </c>
      <c r="D25" s="1906"/>
      <c r="E25" s="1906"/>
      <c r="F25" s="1907"/>
      <c r="G25" s="686"/>
      <c r="H25" s="687" t="s">
        <v>513</v>
      </c>
      <c r="I25" s="687"/>
      <c r="J25" s="687"/>
      <c r="K25" s="687"/>
      <c r="L25" s="687"/>
      <c r="M25" s="687"/>
      <c r="N25" s="687"/>
      <c r="O25" s="687"/>
      <c r="P25" s="687"/>
      <c r="Q25" s="687"/>
      <c r="R25" s="687"/>
      <c r="S25" s="687"/>
      <c r="T25" s="687"/>
      <c r="U25" s="687"/>
      <c r="V25" s="687"/>
      <c r="W25" s="687"/>
      <c r="X25" s="687"/>
      <c r="Y25" s="687"/>
      <c r="Z25" s="687"/>
      <c r="AA25" s="687"/>
      <c r="AB25" s="687"/>
      <c r="AC25" s="687"/>
      <c r="AD25" s="687"/>
      <c r="AE25" s="687"/>
      <c r="AF25" s="687"/>
      <c r="AG25" s="687"/>
      <c r="AH25" s="690"/>
      <c r="AJ25" s="684"/>
      <c r="AK25" s="684"/>
      <c r="AL25" s="727" t="b">
        <v>0</v>
      </c>
      <c r="AM25" s="684"/>
      <c r="AN25" s="684"/>
    </row>
    <row r="26" spans="2:41" s="68" customFormat="1" ht="24.6" customHeight="1">
      <c r="B26" s="748"/>
      <c r="C26" s="827" t="s">
        <v>524</v>
      </c>
      <c r="D26" s="1908" t="s">
        <v>578</v>
      </c>
      <c r="E26" s="1908"/>
      <c r="F26" s="1908"/>
      <c r="G26" s="1908"/>
      <c r="H26" s="1908"/>
      <c r="I26" s="1908"/>
      <c r="J26" s="1908"/>
      <c r="K26" s="1908"/>
      <c r="L26" s="1908"/>
      <c r="M26" s="1908"/>
      <c r="N26" s="1908"/>
      <c r="O26" s="1908"/>
      <c r="P26" s="1908"/>
      <c r="Q26" s="1908"/>
      <c r="R26" s="1908"/>
      <c r="S26" s="1908"/>
      <c r="T26" s="1908"/>
      <c r="U26" s="1908"/>
      <c r="V26" s="1908"/>
      <c r="W26" s="1908"/>
      <c r="X26" s="1908"/>
      <c r="Y26" s="1908"/>
      <c r="Z26" s="1908"/>
      <c r="AA26" s="1908"/>
      <c r="AB26" s="1908"/>
      <c r="AC26" s="1908"/>
      <c r="AD26" s="1908" t="b">
        <v>1</v>
      </c>
      <c r="AE26" s="1908"/>
      <c r="AF26" s="1908"/>
      <c r="AG26" s="1908"/>
      <c r="AH26" s="1909"/>
      <c r="AJ26" s="724" t="b">
        <v>0</v>
      </c>
      <c r="AK26" s="571"/>
      <c r="AL26" s="571">
        <f>IF(AJ26=TRUE,1,0)</f>
        <v>0</v>
      </c>
      <c r="AM26" s="571" t="s">
        <v>524</v>
      </c>
      <c r="AN26" s="725"/>
      <c r="AO26" s="570"/>
    </row>
    <row r="27" spans="2:41" s="68" customFormat="1" ht="22.5" customHeight="1">
      <c r="B27" s="575"/>
      <c r="C27" s="280"/>
      <c r="D27" s="826" t="s">
        <v>600</v>
      </c>
      <c r="E27" s="280"/>
      <c r="F27" s="280"/>
      <c r="G27" s="653"/>
      <c r="H27" s="653"/>
      <c r="I27" s="653"/>
      <c r="J27" s="653"/>
      <c r="K27" s="653"/>
      <c r="L27" s="653"/>
      <c r="M27" s="653"/>
      <c r="N27" s="653"/>
      <c r="O27" s="573"/>
      <c r="P27" s="653"/>
      <c r="Q27" s="151"/>
      <c r="R27" s="151"/>
      <c r="S27" s="151"/>
      <c r="T27" s="151"/>
      <c r="U27" s="151"/>
      <c r="V27" s="151"/>
      <c r="W27" s="151"/>
      <c r="X27" s="151"/>
      <c r="Y27" s="151"/>
      <c r="Z27" s="151"/>
      <c r="AA27" s="151"/>
      <c r="AB27" s="151"/>
      <c r="AC27" s="151"/>
      <c r="AD27" s="151"/>
      <c r="AE27" s="151"/>
      <c r="AF27" s="151"/>
      <c r="AH27" s="572"/>
      <c r="AJ27" s="724"/>
      <c r="AK27" s="571"/>
      <c r="AL27" s="571"/>
      <c r="AM27" s="571"/>
      <c r="AN27" s="725"/>
      <c r="AO27" s="570"/>
    </row>
    <row r="28" spans="2:41" s="671" customFormat="1" ht="29.45" customHeight="1">
      <c r="B28" s="672"/>
      <c r="C28" s="1895" t="s">
        <v>523</v>
      </c>
      <c r="D28" s="1896"/>
      <c r="E28" s="1896"/>
      <c r="F28" s="1896"/>
      <c r="G28" s="683" t="s">
        <v>1</v>
      </c>
      <c r="H28" s="159"/>
      <c r="I28" s="675" t="s">
        <v>2</v>
      </c>
      <c r="J28" s="674"/>
      <c r="K28" s="675" t="s">
        <v>3</v>
      </c>
      <c r="L28" s="674"/>
      <c r="M28" s="675" t="s">
        <v>4</v>
      </c>
      <c r="N28" s="676"/>
      <c r="O28" s="675"/>
      <c r="P28" s="676"/>
      <c r="Q28" s="675"/>
      <c r="R28" s="677"/>
      <c r="S28" s="677"/>
      <c r="T28" s="677"/>
      <c r="U28" s="677"/>
      <c r="V28" s="677"/>
      <c r="W28" s="677"/>
      <c r="X28" s="677"/>
      <c r="Y28" s="677"/>
      <c r="Z28" s="677"/>
      <c r="AA28" s="677"/>
      <c r="AB28" s="677"/>
      <c r="AC28" s="677"/>
      <c r="AD28" s="677"/>
      <c r="AE28" s="677"/>
      <c r="AF28" s="677"/>
      <c r="AG28" s="677"/>
      <c r="AH28" s="678"/>
      <c r="AI28" s="715" t="str">
        <f>IF(OR(AJ26=FALSE,L28=""),"",IF(OR(AK28&lt;$AL$7,AK28&gt;$AL$8),"※　周知日は令和8年4月1日～令和9年3月31日 までです",""))</f>
        <v/>
      </c>
      <c r="AJ28" s="679"/>
      <c r="AK28" s="680" t="e">
        <f>DATEVALUE(CONCATENATE(G28,H28,I28,J28,K28,L28,M28))</f>
        <v>#VALUE!</v>
      </c>
      <c r="AL28" s="681"/>
      <c r="AM28" s="680"/>
      <c r="AN28" s="726"/>
      <c r="AO28" s="682"/>
    </row>
    <row r="29" spans="2:41" s="664" customFormat="1" ht="45.6" customHeight="1">
      <c r="B29" s="672"/>
      <c r="C29" s="1918" t="s">
        <v>550</v>
      </c>
      <c r="D29" s="1919"/>
      <c r="E29" s="1919"/>
      <c r="F29" s="1920"/>
      <c r="G29" s="1921"/>
      <c r="H29" s="1922"/>
      <c r="I29" s="1922"/>
      <c r="J29" s="1922"/>
      <c r="K29" s="1922"/>
      <c r="L29" s="1922"/>
      <c r="M29" s="1922"/>
      <c r="N29" s="1922"/>
      <c r="O29" s="1922"/>
      <c r="P29" s="1922"/>
      <c r="Q29" s="1922"/>
      <c r="R29" s="1922"/>
      <c r="S29" s="1922"/>
      <c r="T29" s="1922"/>
      <c r="U29" s="1922"/>
      <c r="V29" s="1922"/>
      <c r="W29" s="1922"/>
      <c r="X29" s="1922"/>
      <c r="Y29" s="1922"/>
      <c r="Z29" s="1922"/>
      <c r="AA29" s="1922"/>
      <c r="AB29" s="1922"/>
      <c r="AC29" s="1922"/>
      <c r="AD29" s="1922"/>
      <c r="AE29" s="1922"/>
      <c r="AF29" s="1922"/>
      <c r="AG29" s="1922"/>
      <c r="AH29" s="1923"/>
      <c r="AJ29" s="684" t="b">
        <v>1</v>
      </c>
      <c r="AK29" s="684"/>
      <c r="AL29" s="684"/>
      <c r="AM29" s="684"/>
      <c r="AN29" s="684"/>
    </row>
    <row r="30" spans="2:41" s="664" customFormat="1" ht="27" customHeight="1">
      <c r="B30" s="685"/>
      <c r="C30" s="1905" t="s">
        <v>514</v>
      </c>
      <c r="D30" s="1906"/>
      <c r="E30" s="1906"/>
      <c r="F30" s="1907"/>
      <c r="G30" s="691"/>
      <c r="H30" s="687" t="s">
        <v>513</v>
      </c>
      <c r="I30" s="687"/>
      <c r="J30" s="687"/>
      <c r="K30" s="687"/>
      <c r="L30" s="687"/>
      <c r="M30" s="687"/>
      <c r="N30" s="687"/>
      <c r="O30" s="687"/>
      <c r="P30" s="687"/>
      <c r="Q30" s="687"/>
      <c r="R30" s="687"/>
      <c r="S30" s="688"/>
      <c r="T30" s="689"/>
      <c r="U30" s="689"/>
      <c r="V30" s="689"/>
      <c r="W30" s="689"/>
      <c r="X30" s="689"/>
      <c r="Y30" s="689"/>
      <c r="Z30" s="687"/>
      <c r="AA30" s="687"/>
      <c r="AB30" s="687"/>
      <c r="AC30" s="687"/>
      <c r="AD30" s="687"/>
      <c r="AE30" s="687"/>
      <c r="AF30" s="687"/>
      <c r="AG30" s="687"/>
      <c r="AH30" s="690"/>
      <c r="AJ30" s="684"/>
      <c r="AK30" s="684"/>
      <c r="AL30" s="727" t="b">
        <v>0</v>
      </c>
      <c r="AM30" s="684"/>
      <c r="AN30" s="684"/>
    </row>
  </sheetData>
  <sheetProtection algorithmName="SHA-512" hashValue="ZDrpUiW7zjvZmrPJ0NNPL5YlDd/2cgsmYpn9AIfUzMUt3ggA7VyY+/P0TYjdROSsgUpjeb20voVn8ccL9EecBw==" saltValue="oPwwGE+0Eqjb8UvOuPq7fQ==" spinCount="100000" sheet="1" formatCells="0" formatColumns="0" formatRows="0" selectLockedCells="1"/>
  <mergeCells count="25">
    <mergeCell ref="AI8:AI9"/>
    <mergeCell ref="C24:F24"/>
    <mergeCell ref="G24:AH24"/>
    <mergeCell ref="C29:F29"/>
    <mergeCell ref="G29:AH29"/>
    <mergeCell ref="C14:F14"/>
    <mergeCell ref="G14:AH14"/>
    <mergeCell ref="C15:F15"/>
    <mergeCell ref="C18:F18"/>
    <mergeCell ref="C19:F19"/>
    <mergeCell ref="G19:AH19"/>
    <mergeCell ref="C30:F30"/>
    <mergeCell ref="D26:AH26"/>
    <mergeCell ref="C20:F20"/>
    <mergeCell ref="C23:F23"/>
    <mergeCell ref="C25:F25"/>
    <mergeCell ref="C28:F28"/>
    <mergeCell ref="AE1:AH1"/>
    <mergeCell ref="H4:AH4"/>
    <mergeCell ref="Z11:AH11"/>
    <mergeCell ref="C12:F12"/>
    <mergeCell ref="C13:F13"/>
    <mergeCell ref="K13:L13"/>
    <mergeCell ref="O13:R13"/>
    <mergeCell ref="X13:Z13"/>
  </mergeCells>
  <phoneticPr fontId="12"/>
  <conditionalFormatting sqref="B10:C10 B16:C16 B21:C21 B26:C26">
    <cfRule type="expression" dxfId="47" priority="1">
      <formula>COUNTIF($AJ$10:$AJ$26,TRUE)&lt;2</formula>
    </cfRule>
  </conditionalFormatting>
  <conditionalFormatting sqref="G15">
    <cfRule type="expression" dxfId="46" priority="24">
      <formula>AND(($AJ$10=TRUE),($AL$15=FALSE))</formula>
    </cfRule>
  </conditionalFormatting>
  <conditionalFormatting sqref="G20">
    <cfRule type="expression" dxfId="45" priority="30">
      <formula>AND(($AJ$16=TRUE),($AL$20=FALSE))</formula>
    </cfRule>
  </conditionalFormatting>
  <conditionalFormatting sqref="G25">
    <cfRule type="expression" dxfId="44" priority="36">
      <formula>AND(($AJ$21=TRUE),($AL$25=FALSE))</formula>
    </cfRule>
  </conditionalFormatting>
  <conditionalFormatting sqref="G30">
    <cfRule type="expression" dxfId="43" priority="45">
      <formula>AND(($AJ$26=TRUE),($AL$30=FALSE))</formula>
    </cfRule>
  </conditionalFormatting>
  <conditionalFormatting sqref="G14:AH14">
    <cfRule type="expression" dxfId="42" priority="23">
      <formula>AND((AJ10=TRUE),($G$14=""))</formula>
    </cfRule>
  </conditionalFormatting>
  <conditionalFormatting sqref="G19:AH19">
    <cfRule type="expression" dxfId="41" priority="29">
      <formula>AND(($AJ$16=TRUE),($G$19=""))</formula>
    </cfRule>
  </conditionalFormatting>
  <conditionalFormatting sqref="G24:AH24">
    <cfRule type="expression" dxfId="40" priority="31">
      <formula>AND((AJ21=TRUE),($G$24=""))</formula>
    </cfRule>
  </conditionalFormatting>
  <conditionalFormatting sqref="G29:AH29">
    <cfRule type="expression" dxfId="39" priority="43">
      <formula>AND((AJ26=TRUE),($G$29=""))</formula>
    </cfRule>
  </conditionalFormatting>
  <conditionalFormatting sqref="H12">
    <cfRule type="expression" dxfId="38" priority="2">
      <formula>AND((AJ10=TRUE),($H$12=""))</formula>
    </cfRule>
  </conditionalFormatting>
  <conditionalFormatting sqref="H18">
    <cfRule type="expression" dxfId="37" priority="25">
      <formula>AND(($AJ$16=TRUE),($H$18=""))</formula>
    </cfRule>
  </conditionalFormatting>
  <conditionalFormatting sqref="H23">
    <cfRule type="expression" dxfId="36" priority="32">
      <formula>AND(($AJ$21=TRUE),($H$23=""))</formula>
    </cfRule>
  </conditionalFormatting>
  <conditionalFormatting sqref="H28">
    <cfRule type="expression" dxfId="35" priority="37">
      <formula>AND(($AJ$26=TRUE),($H$28=""))</formula>
    </cfRule>
  </conditionalFormatting>
  <conditionalFormatting sqref="J12">
    <cfRule type="expression" dxfId="34" priority="6">
      <formula>AND((AJ10=TRUE),($J$12=""))</formula>
    </cfRule>
  </conditionalFormatting>
  <conditionalFormatting sqref="J18">
    <cfRule type="expression" dxfId="33" priority="26">
      <formula>AND(($AJ$16=TRUE),(J18=""))</formula>
    </cfRule>
  </conditionalFormatting>
  <conditionalFormatting sqref="J23">
    <cfRule type="expression" dxfId="32" priority="33">
      <formula>AND(($AJ$21=TRUE),($J$23=""))</formula>
    </cfRule>
  </conditionalFormatting>
  <conditionalFormatting sqref="J28">
    <cfRule type="expression" dxfId="31" priority="41">
      <formula>AND(($AJ$26=TRUE),($J$28=""))</formula>
    </cfRule>
  </conditionalFormatting>
  <conditionalFormatting sqref="K13:L13">
    <cfRule type="expression" dxfId="30" priority="20">
      <formula>AND((AJ10=TRUE),($K$13=""))</formula>
    </cfRule>
  </conditionalFormatting>
  <conditionalFormatting sqref="L12">
    <cfRule type="expression" dxfId="29" priority="7">
      <formula>AND((AJ10=TRUE),($L$12=""))</formula>
    </cfRule>
  </conditionalFormatting>
  <conditionalFormatting sqref="L18">
    <cfRule type="expression" dxfId="28" priority="27">
      <formula>AND(($AJ$16=TRUE),(L18=""))</formula>
    </cfRule>
  </conditionalFormatting>
  <conditionalFormatting sqref="L23">
    <cfRule type="expression" dxfId="27" priority="35">
      <formula>AND(($AJ$21=TRUE),($L$23=""))</formula>
    </cfRule>
  </conditionalFormatting>
  <conditionalFormatting sqref="L28">
    <cfRule type="expression" dxfId="26" priority="42">
      <formula>AND(($AJ$26=TRUE),($L$28=""))</formula>
    </cfRule>
  </conditionalFormatting>
  <conditionalFormatting sqref="X13:Z13">
    <cfRule type="expression" dxfId="25" priority="22">
      <formula>AND((AJ10=TRUE),($X$13=""))</formula>
    </cfRule>
  </conditionalFormatting>
  <pageMargins left="0.70866141732283472" right="0.70866141732283472" top="0.43307086614173229" bottom="0.74803149606299213" header="0.31496062992125984" footer="0.31496062992125984"/>
  <pageSetup paperSize="9" scale="87" orientation="portrait" blackAndWhite="1" r:id="rId1"/>
  <headerFooter>
    <oddFooter>&amp;C加算③</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2337" r:id="rId4" name="Check Box 1">
              <controlPr locked="0" defaultSize="0" autoFill="0" autoLine="0" autoPict="0">
                <anchor moveWithCells="1">
                  <from>
                    <xdr:col>1</xdr:col>
                    <xdr:colOff>0</xdr:colOff>
                    <xdr:row>9</xdr:row>
                    <xdr:rowOff>0</xdr:rowOff>
                  </from>
                  <to>
                    <xdr:col>1</xdr:col>
                    <xdr:colOff>200025</xdr:colOff>
                    <xdr:row>10</xdr:row>
                    <xdr:rowOff>9525</xdr:rowOff>
                  </to>
                </anchor>
              </controlPr>
            </control>
          </mc:Choice>
        </mc:AlternateContent>
        <mc:AlternateContent xmlns:mc="http://schemas.openxmlformats.org/markup-compatibility/2006">
          <mc:Choice Requires="x14">
            <control shapeId="142338" r:id="rId5" name="Check Box 2">
              <controlPr defaultSize="0" autoFill="0" autoLine="0" autoPict="0">
                <anchor moveWithCells="1">
                  <from>
                    <xdr:col>1</xdr:col>
                    <xdr:colOff>9525</xdr:colOff>
                    <xdr:row>15</xdr:row>
                    <xdr:rowOff>9525</xdr:rowOff>
                  </from>
                  <to>
                    <xdr:col>1</xdr:col>
                    <xdr:colOff>200025</xdr:colOff>
                    <xdr:row>16</xdr:row>
                    <xdr:rowOff>9525</xdr:rowOff>
                  </to>
                </anchor>
              </controlPr>
            </control>
          </mc:Choice>
        </mc:AlternateContent>
        <mc:AlternateContent xmlns:mc="http://schemas.openxmlformats.org/markup-compatibility/2006">
          <mc:Choice Requires="x14">
            <control shapeId="142339" r:id="rId6" name="Check Box 3">
              <controlPr defaultSize="0" autoFill="0" autoLine="0" autoPict="0">
                <anchor moveWithCells="1">
                  <from>
                    <xdr:col>1</xdr:col>
                    <xdr:colOff>9525</xdr:colOff>
                    <xdr:row>20</xdr:row>
                    <xdr:rowOff>19050</xdr:rowOff>
                  </from>
                  <to>
                    <xdr:col>2</xdr:col>
                    <xdr:colOff>38100</xdr:colOff>
                    <xdr:row>21</xdr:row>
                    <xdr:rowOff>0</xdr:rowOff>
                  </to>
                </anchor>
              </controlPr>
            </control>
          </mc:Choice>
        </mc:AlternateContent>
        <mc:AlternateContent xmlns:mc="http://schemas.openxmlformats.org/markup-compatibility/2006">
          <mc:Choice Requires="x14">
            <control shapeId="142340" r:id="rId7" name="Check Box 4">
              <controlPr defaultSize="0" autoFill="0" autoLine="0" autoPict="0">
                <anchor moveWithCells="1">
                  <from>
                    <xdr:col>1</xdr:col>
                    <xdr:colOff>28575</xdr:colOff>
                    <xdr:row>25</xdr:row>
                    <xdr:rowOff>28575</xdr:rowOff>
                  </from>
                  <to>
                    <xdr:col>2</xdr:col>
                    <xdr:colOff>19050</xdr:colOff>
                    <xdr:row>25</xdr:row>
                    <xdr:rowOff>266700</xdr:rowOff>
                  </to>
                </anchor>
              </controlPr>
            </control>
          </mc:Choice>
        </mc:AlternateContent>
        <mc:AlternateContent xmlns:mc="http://schemas.openxmlformats.org/markup-compatibility/2006">
          <mc:Choice Requires="x14">
            <control shapeId="142341" r:id="rId8" name="Check Box 5">
              <controlPr defaultSize="0" autoFill="0" autoLine="0" autoPict="0">
                <anchor moveWithCells="1">
                  <from>
                    <xdr:col>6</xdr:col>
                    <xdr:colOff>114300</xdr:colOff>
                    <xdr:row>14</xdr:row>
                    <xdr:rowOff>66675</xdr:rowOff>
                  </from>
                  <to>
                    <xdr:col>6</xdr:col>
                    <xdr:colOff>323850</xdr:colOff>
                    <xdr:row>14</xdr:row>
                    <xdr:rowOff>266700</xdr:rowOff>
                  </to>
                </anchor>
              </controlPr>
            </control>
          </mc:Choice>
        </mc:AlternateContent>
        <mc:AlternateContent xmlns:mc="http://schemas.openxmlformats.org/markup-compatibility/2006">
          <mc:Choice Requires="x14">
            <control shapeId="142342" r:id="rId9" name="Check Box 6">
              <controlPr defaultSize="0" autoFill="0" autoLine="0" autoPict="0">
                <anchor moveWithCells="1">
                  <from>
                    <xdr:col>6</xdr:col>
                    <xdr:colOff>114300</xdr:colOff>
                    <xdr:row>19</xdr:row>
                    <xdr:rowOff>66675</xdr:rowOff>
                  </from>
                  <to>
                    <xdr:col>6</xdr:col>
                    <xdr:colOff>323850</xdr:colOff>
                    <xdr:row>19</xdr:row>
                    <xdr:rowOff>266700</xdr:rowOff>
                  </to>
                </anchor>
              </controlPr>
            </control>
          </mc:Choice>
        </mc:AlternateContent>
        <mc:AlternateContent xmlns:mc="http://schemas.openxmlformats.org/markup-compatibility/2006">
          <mc:Choice Requires="x14">
            <control shapeId="142343" r:id="rId10" name="Check Box 7">
              <controlPr defaultSize="0" autoFill="0" autoLine="0" autoPict="0">
                <anchor moveWithCells="1">
                  <from>
                    <xdr:col>6</xdr:col>
                    <xdr:colOff>114300</xdr:colOff>
                    <xdr:row>24</xdr:row>
                    <xdr:rowOff>66675</xdr:rowOff>
                  </from>
                  <to>
                    <xdr:col>6</xdr:col>
                    <xdr:colOff>323850</xdr:colOff>
                    <xdr:row>24</xdr:row>
                    <xdr:rowOff>266700</xdr:rowOff>
                  </to>
                </anchor>
              </controlPr>
            </control>
          </mc:Choice>
        </mc:AlternateContent>
        <mc:AlternateContent xmlns:mc="http://schemas.openxmlformats.org/markup-compatibility/2006">
          <mc:Choice Requires="x14">
            <control shapeId="142344" r:id="rId11" name="Check Box 8">
              <controlPr defaultSize="0" autoFill="0" autoLine="0" autoPict="0">
                <anchor moveWithCells="1">
                  <from>
                    <xdr:col>6</xdr:col>
                    <xdr:colOff>114300</xdr:colOff>
                    <xdr:row>29</xdr:row>
                    <xdr:rowOff>85725</xdr:rowOff>
                  </from>
                  <to>
                    <xdr:col>6</xdr:col>
                    <xdr:colOff>323850</xdr:colOff>
                    <xdr:row>29</xdr:row>
                    <xdr:rowOff>295275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97C6592B-77C4-4095-BFDF-C3A4ED76D96D}">
          <x14:formula1>
            <xm:f>入力規則!$F$7:$F$8</xm:f>
          </x14:formula1>
          <xm:sqref>H12 H18 H23 H28</xm:sqref>
        </x14:dataValidation>
        <x14:dataValidation type="list" allowBlank="1" showInputMessage="1" showErrorMessage="1" xr:uid="{23786C5E-117B-479C-8DD3-3EBBC48E086F}">
          <x14:formula1>
            <xm:f>入力規則!$G$2:$G$13</xm:f>
          </x14:formula1>
          <xm:sqref>J12 J18 J23 J28</xm:sqref>
        </x14:dataValidation>
        <x14:dataValidation type="list" allowBlank="1" showInputMessage="1" showErrorMessage="1" xr:uid="{60E0393E-A7C6-481F-9600-B63E46B65301}">
          <x14:formula1>
            <xm:f>入力規則!$H$2:$H$32</xm:f>
          </x14:formula1>
          <xm:sqref>L12 L18 L23 L28</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C630A-EA8E-4CC4-B0C7-EC2B71257C7D}">
  <sheetPr>
    <tabColor rgb="FFFFC000"/>
    <pageSetUpPr fitToPage="1"/>
  </sheetPr>
  <dimension ref="A1:AG33"/>
  <sheetViews>
    <sheetView showGridLines="0" zoomScaleNormal="100" zoomScaleSheetLayoutView="100" workbookViewId="0">
      <selection activeCell="E7" sqref="E7:AA7"/>
    </sheetView>
  </sheetViews>
  <sheetFormatPr defaultColWidth="9" defaultRowHeight="13.5"/>
  <cols>
    <col min="1" max="1" width="1.375" style="823" customWidth="1"/>
    <col min="2" max="3" width="9" style="823"/>
    <col min="4" max="4" width="16.5" style="823" customWidth="1"/>
    <col min="5" max="5" width="3.375" style="823" customWidth="1"/>
    <col min="6" max="6" width="1.75" style="823" customWidth="1"/>
    <col min="7" max="7" width="3.375" style="823" customWidth="1"/>
    <col min="8" max="8" width="2.75" style="823" customWidth="1"/>
    <col min="9" max="9" width="4" style="823" customWidth="1"/>
    <col min="10" max="10" width="2.75" style="823" customWidth="1"/>
    <col min="11" max="11" width="2" style="823" customWidth="1"/>
    <col min="12" max="12" width="2.25" style="823" customWidth="1"/>
    <col min="13" max="15" width="2.75" style="823" customWidth="1"/>
    <col min="16" max="16" width="1.75" style="823" customWidth="1"/>
    <col min="17" max="17" width="3.375" style="823" customWidth="1"/>
    <col min="18" max="18" width="2.75" style="823" customWidth="1"/>
    <col min="19" max="19" width="3.5" style="823" customWidth="1"/>
    <col min="20" max="20" width="2.75" style="823" customWidth="1"/>
    <col min="21" max="22" width="2" style="823" customWidth="1"/>
    <col min="23" max="24" width="2.75" style="823" customWidth="1"/>
    <col min="25" max="25" width="3.75" style="823" customWidth="1"/>
    <col min="26" max="27" width="2.75" style="823" customWidth="1"/>
    <col min="28" max="28" width="39.375" style="823" customWidth="1"/>
    <col min="29" max="33" width="9" style="823" hidden="1" customWidth="1"/>
    <col min="34" max="40" width="9" style="823" customWidth="1"/>
    <col min="41" max="16384" width="9" style="823"/>
  </cols>
  <sheetData>
    <row r="1" spans="1:33">
      <c r="A1" s="590" t="s">
        <v>535</v>
      </c>
      <c r="X1" s="1889" t="str">
        <f>申１!$Y$1</f>
        <v>令和８年度介護</v>
      </c>
      <c r="Y1" s="1889"/>
      <c r="Z1" s="1889"/>
      <c r="AA1" s="1889"/>
      <c r="AC1" s="760" t="s">
        <v>615</v>
      </c>
      <c r="AD1" s="760"/>
      <c r="AE1" s="760"/>
      <c r="AF1" s="760"/>
      <c r="AG1" s="760"/>
    </row>
    <row r="2" spans="1:33" s="70" customFormat="1" ht="24.95" customHeight="1">
      <c r="B2" s="589" t="s">
        <v>551</v>
      </c>
      <c r="C2" s="588"/>
      <c r="D2" s="588"/>
      <c r="E2" s="588"/>
      <c r="F2" s="588"/>
    </row>
    <row r="3" spans="1:33" ht="11.45" customHeight="1"/>
    <row r="4" spans="1:33" s="70" customFormat="1" ht="43.5" customHeight="1">
      <c r="B4" s="125" t="s">
        <v>6</v>
      </c>
      <c r="C4" s="125"/>
      <c r="D4" s="1890" t="str">
        <f>IF(申１!Q11="","",申１!Q11)</f>
        <v/>
      </c>
      <c r="E4" s="1558"/>
      <c r="F4" s="1558"/>
      <c r="G4" s="1558"/>
      <c r="H4" s="1558"/>
      <c r="I4" s="1558"/>
      <c r="J4" s="1558"/>
      <c r="K4" s="1558"/>
      <c r="L4" s="1558"/>
      <c r="M4" s="1558"/>
      <c r="N4" s="1558"/>
      <c r="O4" s="1558"/>
      <c r="P4" s="1558"/>
      <c r="Q4" s="1558"/>
      <c r="R4" s="1558"/>
      <c r="S4" s="1558"/>
      <c r="T4" s="1558"/>
      <c r="U4" s="1558"/>
      <c r="V4" s="1558"/>
      <c r="W4" s="1558"/>
      <c r="X4" s="1558"/>
      <c r="Y4" s="1558"/>
      <c r="Z4" s="1558"/>
      <c r="AA4" s="1559"/>
    </row>
    <row r="5" spans="1:33" ht="11.25" customHeight="1"/>
    <row r="6" spans="1:33" ht="14.25" customHeight="1" thickBot="1">
      <c r="B6" s="823" t="s">
        <v>557</v>
      </c>
    </row>
    <row r="7" spans="1:33" ht="30.75" customHeight="1">
      <c r="B7" s="1977" t="s">
        <v>476</v>
      </c>
      <c r="C7" s="1978"/>
      <c r="D7" s="1979"/>
      <c r="E7" s="1581"/>
      <c r="F7" s="1582"/>
      <c r="G7" s="1582"/>
      <c r="H7" s="1582"/>
      <c r="I7" s="1582"/>
      <c r="J7" s="1582"/>
      <c r="K7" s="1582"/>
      <c r="L7" s="1582"/>
      <c r="M7" s="1582"/>
      <c r="N7" s="1582"/>
      <c r="O7" s="1582"/>
      <c r="P7" s="1582"/>
      <c r="Q7" s="1582"/>
      <c r="R7" s="1582"/>
      <c r="S7" s="1582"/>
      <c r="T7" s="1582"/>
      <c r="U7" s="1582"/>
      <c r="V7" s="1582"/>
      <c r="W7" s="1582"/>
      <c r="X7" s="1582"/>
      <c r="Y7" s="1582"/>
      <c r="Z7" s="1582"/>
      <c r="AA7" s="1583"/>
      <c r="AC7" s="894">
        <v>46113</v>
      </c>
      <c r="AD7" s="895">
        <f>AC7</f>
        <v>46113</v>
      </c>
      <c r="AE7" s="886"/>
      <c r="AF7" s="886"/>
      <c r="AG7" s="886"/>
    </row>
    <row r="8" spans="1:33" ht="30.75" customHeight="1">
      <c r="B8" s="1980" t="s">
        <v>17</v>
      </c>
      <c r="C8" s="1568"/>
      <c r="D8" s="1981"/>
      <c r="E8" s="1595"/>
      <c r="F8" s="1596"/>
      <c r="G8" s="1596"/>
      <c r="H8" s="1596"/>
      <c r="I8" s="1596"/>
      <c r="J8" s="1596"/>
      <c r="K8" s="1596"/>
      <c r="L8" s="1596"/>
      <c r="M8" s="1596"/>
      <c r="N8" s="1596"/>
      <c r="O8" s="1596"/>
      <c r="P8" s="1596"/>
      <c r="Q8" s="1596"/>
      <c r="R8" s="1596"/>
      <c r="S8" s="1596"/>
      <c r="T8" s="1596"/>
      <c r="U8" s="1596"/>
      <c r="V8" s="1596"/>
      <c r="W8" s="1596"/>
      <c r="X8" s="1596"/>
      <c r="Y8" s="1596"/>
      <c r="Z8" s="1596"/>
      <c r="AA8" s="1597"/>
      <c r="AC8" s="896">
        <v>46477</v>
      </c>
      <c r="AD8" s="897">
        <f>AC8</f>
        <v>46477</v>
      </c>
      <c r="AE8" s="886"/>
      <c r="AF8" s="886"/>
      <c r="AG8" s="886"/>
    </row>
    <row r="9" spans="1:33" ht="21.75" customHeight="1">
      <c r="B9" s="1971" t="s">
        <v>601</v>
      </c>
      <c r="C9" s="1972"/>
      <c r="D9" s="1973"/>
      <c r="E9" s="818" t="s">
        <v>1</v>
      </c>
      <c r="F9" s="142"/>
      <c r="G9" s="841"/>
      <c r="H9" s="142" t="s">
        <v>249</v>
      </c>
      <c r="I9" s="842"/>
      <c r="J9" s="142" t="s">
        <v>26</v>
      </c>
      <c r="K9" s="1956"/>
      <c r="L9" s="1956"/>
      <c r="M9" s="142" t="s">
        <v>150</v>
      </c>
      <c r="N9" s="146" t="s">
        <v>152</v>
      </c>
      <c r="O9" s="142" t="s">
        <v>1</v>
      </c>
      <c r="P9" s="142"/>
      <c r="Q9" s="841"/>
      <c r="R9" s="142" t="s">
        <v>249</v>
      </c>
      <c r="S9" s="842"/>
      <c r="T9" s="142" t="s">
        <v>26</v>
      </c>
      <c r="U9" s="1956"/>
      <c r="V9" s="1956"/>
      <c r="W9" s="142" t="s">
        <v>150</v>
      </c>
      <c r="X9" s="603" t="s">
        <v>250</v>
      </c>
      <c r="Y9" s="875"/>
      <c r="Z9" s="1600" t="s">
        <v>251</v>
      </c>
      <c r="AA9" s="1601"/>
      <c r="AB9" s="759" t="str">
        <f>IF(Y9="","",IF(Y9&gt;AE9,"※休業日数が休業期間を超えています",""))</f>
        <v/>
      </c>
      <c r="AC9" s="889">
        <f>IFERROR(DATEVALUE(CONCATENATE(E9,G9,H9,I9,J9,K9,M9)),1)</f>
        <v>1</v>
      </c>
      <c r="AD9" s="889">
        <f>IFERROR(DATEVALUE(CONCATENATE(O9,Q9,R9,S9,T9,U9,W9)),1)</f>
        <v>1</v>
      </c>
      <c r="AE9" s="898">
        <f>IF(AC9=1,0,AD9-AC9+1)</f>
        <v>0</v>
      </c>
      <c r="AF9" s="886"/>
      <c r="AG9" s="886"/>
    </row>
    <row r="10" spans="1:33" ht="21.75" customHeight="1">
      <c r="B10" s="1971"/>
      <c r="C10" s="1972"/>
      <c r="D10" s="1973"/>
      <c r="E10" s="130" t="s">
        <v>1</v>
      </c>
      <c r="F10" s="131"/>
      <c r="G10" s="841"/>
      <c r="H10" s="131" t="s">
        <v>249</v>
      </c>
      <c r="I10" s="842"/>
      <c r="J10" s="131" t="s">
        <v>26</v>
      </c>
      <c r="K10" s="1956"/>
      <c r="L10" s="1956"/>
      <c r="M10" s="131" t="s">
        <v>150</v>
      </c>
      <c r="N10" s="821" t="s">
        <v>152</v>
      </c>
      <c r="O10" s="131" t="s">
        <v>1</v>
      </c>
      <c r="P10" s="131"/>
      <c r="Q10" s="841"/>
      <c r="R10" s="131" t="s">
        <v>249</v>
      </c>
      <c r="S10" s="842"/>
      <c r="T10" s="131" t="s">
        <v>26</v>
      </c>
      <c r="U10" s="1956"/>
      <c r="V10" s="1956"/>
      <c r="W10" s="131" t="s">
        <v>150</v>
      </c>
      <c r="X10" s="132" t="s">
        <v>250</v>
      </c>
      <c r="Y10" s="875"/>
      <c r="Z10" s="1600" t="s">
        <v>251</v>
      </c>
      <c r="AA10" s="1601"/>
      <c r="AB10" s="759" t="str">
        <f>IF(Y10="","",IF(Y10&gt;AE10,"※休業日数が休業期間を超えています",""))</f>
        <v/>
      </c>
      <c r="AC10" s="889">
        <f>IFERROR(DATEVALUE(CONCATENATE(E10,G10,H10,I10,J10,K10,M10)),1)</f>
        <v>1</v>
      </c>
      <c r="AD10" s="889">
        <f>IFERROR(DATEVALUE(CONCATENATE(O10,Q10,R10,S10,T10,U10,W10)),1)</f>
        <v>1</v>
      </c>
      <c r="AE10" s="898">
        <f t="shared" ref="AE10:AE12" si="0">IF(AC10=1,0,AD10-AC10+1)</f>
        <v>0</v>
      </c>
      <c r="AF10" s="886"/>
      <c r="AG10" s="886"/>
    </row>
    <row r="11" spans="1:33" ht="21.75" customHeight="1">
      <c r="B11" s="1971"/>
      <c r="C11" s="1972"/>
      <c r="D11" s="1973"/>
      <c r="E11" s="130" t="s">
        <v>1</v>
      </c>
      <c r="F11" s="131"/>
      <c r="G11" s="841"/>
      <c r="H11" s="131" t="s">
        <v>249</v>
      </c>
      <c r="I11" s="842"/>
      <c r="J11" s="131" t="s">
        <v>26</v>
      </c>
      <c r="K11" s="1956"/>
      <c r="L11" s="1956"/>
      <c r="M11" s="131" t="s">
        <v>150</v>
      </c>
      <c r="N11" s="821" t="s">
        <v>152</v>
      </c>
      <c r="O11" s="131" t="s">
        <v>1</v>
      </c>
      <c r="P11" s="131"/>
      <c r="Q11" s="841"/>
      <c r="R11" s="131" t="s">
        <v>249</v>
      </c>
      <c r="S11" s="842"/>
      <c r="T11" s="131" t="s">
        <v>26</v>
      </c>
      <c r="U11" s="1956"/>
      <c r="V11" s="1956"/>
      <c r="W11" s="131" t="s">
        <v>150</v>
      </c>
      <c r="X11" s="132" t="s">
        <v>250</v>
      </c>
      <c r="Y11" s="875"/>
      <c r="Z11" s="1600" t="s">
        <v>251</v>
      </c>
      <c r="AA11" s="1601"/>
      <c r="AB11" s="759" t="str">
        <f>IF(Y11="","",IF(Y11&gt;AE11,"※休業日数が休業期間を超えています",""))</f>
        <v/>
      </c>
      <c r="AC11" s="889">
        <f>IFERROR(DATEVALUE(CONCATENATE(E11,G11,H11,I11,J11,K11,M11)),1)</f>
        <v>1</v>
      </c>
      <c r="AD11" s="889">
        <f>IFERROR(DATEVALUE(CONCATENATE(O11,Q11,R11,S11,T11,U11,W11)),1)</f>
        <v>1</v>
      </c>
      <c r="AE11" s="898">
        <f t="shared" si="0"/>
        <v>0</v>
      </c>
      <c r="AF11" s="886"/>
      <c r="AG11" s="886"/>
    </row>
    <row r="12" spans="1:33" ht="21.75" customHeight="1">
      <c r="B12" s="1971"/>
      <c r="C12" s="1972"/>
      <c r="D12" s="1973"/>
      <c r="E12" s="130" t="s">
        <v>1</v>
      </c>
      <c r="F12" s="131"/>
      <c r="G12" s="841"/>
      <c r="H12" s="131" t="s">
        <v>249</v>
      </c>
      <c r="I12" s="842"/>
      <c r="J12" s="131" t="s">
        <v>26</v>
      </c>
      <c r="K12" s="1956"/>
      <c r="L12" s="1956"/>
      <c r="M12" s="131" t="s">
        <v>150</v>
      </c>
      <c r="N12" s="821" t="s">
        <v>152</v>
      </c>
      <c r="O12" s="131" t="s">
        <v>1</v>
      </c>
      <c r="P12" s="131"/>
      <c r="Q12" s="841"/>
      <c r="R12" s="131" t="s">
        <v>249</v>
      </c>
      <c r="S12" s="842"/>
      <c r="T12" s="131" t="s">
        <v>26</v>
      </c>
      <c r="U12" s="1956"/>
      <c r="V12" s="1956"/>
      <c r="W12" s="131" t="s">
        <v>150</v>
      </c>
      <c r="X12" s="132" t="s">
        <v>250</v>
      </c>
      <c r="Y12" s="875"/>
      <c r="Z12" s="1600" t="s">
        <v>251</v>
      </c>
      <c r="AA12" s="1601"/>
      <c r="AB12" s="759" t="str">
        <f>IF(Y12="","",IF(Y12&gt;AE12,"※休業日数が休業期間を超えています",""))</f>
        <v/>
      </c>
      <c r="AC12" s="889">
        <f>IFERROR(DATEVALUE(CONCATENATE(E12,G12,H12,I12,J12,K12,M12)),1)</f>
        <v>1</v>
      </c>
      <c r="AD12" s="889">
        <f>IFERROR(DATEVALUE(CONCATENATE(O12,Q12,R12,S12,T12,U12,W12)),1)</f>
        <v>1</v>
      </c>
      <c r="AE12" s="898">
        <f t="shared" si="0"/>
        <v>0</v>
      </c>
      <c r="AF12" s="886"/>
      <c r="AG12" s="886"/>
    </row>
    <row r="13" spans="1:33" ht="21.75" customHeight="1">
      <c r="B13" s="1971"/>
      <c r="C13" s="1972"/>
      <c r="D13" s="1973"/>
      <c r="E13" s="1540" t="s">
        <v>478</v>
      </c>
      <c r="F13" s="1541"/>
      <c r="G13" s="1541"/>
      <c r="H13" s="1542"/>
      <c r="I13" s="1538" t="s">
        <v>1</v>
      </c>
      <c r="J13" s="1536"/>
      <c r="K13" s="843"/>
      <c r="L13" s="131" t="s">
        <v>249</v>
      </c>
      <c r="M13" s="1956"/>
      <c r="N13" s="1956"/>
      <c r="O13" s="131" t="s">
        <v>26</v>
      </c>
      <c r="P13" s="1956"/>
      <c r="Q13" s="1956"/>
      <c r="R13" s="131" t="s">
        <v>150</v>
      </c>
      <c r="S13" s="1538" t="s">
        <v>1</v>
      </c>
      <c r="T13" s="1536"/>
      <c r="U13" s="843"/>
      <c r="V13" s="131" t="s">
        <v>249</v>
      </c>
      <c r="W13" s="1956"/>
      <c r="X13" s="1956"/>
      <c r="Y13" s="131" t="s">
        <v>26</v>
      </c>
      <c r="Z13" s="844"/>
      <c r="AA13" s="135" t="s">
        <v>150</v>
      </c>
      <c r="AC13" s="889">
        <f>IFERROR(DATEVALUE(CONCATENATE(I13,K13,L13,M13,O13,P13,R13)),1)</f>
        <v>1</v>
      </c>
      <c r="AD13" s="889">
        <f>IFERROR(DATEVALUE(CONCATENATE(S13,U13,V13,W13,Y13,Z13,AA13)),1)</f>
        <v>1</v>
      </c>
      <c r="AE13" s="890"/>
      <c r="AF13" s="886"/>
      <c r="AG13" s="886"/>
    </row>
    <row r="14" spans="1:33" ht="21.75" customHeight="1">
      <c r="B14" s="1971"/>
      <c r="C14" s="1972"/>
      <c r="D14" s="1973"/>
      <c r="E14" s="1543"/>
      <c r="F14" s="1976"/>
      <c r="G14" s="1976"/>
      <c r="H14" s="1545"/>
      <c r="I14" s="1538" t="s">
        <v>1</v>
      </c>
      <c r="J14" s="1536"/>
      <c r="K14" s="843"/>
      <c r="L14" s="131" t="s">
        <v>249</v>
      </c>
      <c r="M14" s="1956"/>
      <c r="N14" s="1956"/>
      <c r="O14" s="131" t="s">
        <v>26</v>
      </c>
      <c r="P14" s="1956"/>
      <c r="Q14" s="1956"/>
      <c r="R14" s="131" t="s">
        <v>150</v>
      </c>
      <c r="S14" s="1538" t="s">
        <v>1</v>
      </c>
      <c r="T14" s="1536"/>
      <c r="U14" s="843"/>
      <c r="V14" s="131" t="s">
        <v>249</v>
      </c>
      <c r="W14" s="1956"/>
      <c r="X14" s="1956"/>
      <c r="Y14" s="131" t="s">
        <v>26</v>
      </c>
      <c r="Z14" s="844"/>
      <c r="AA14" s="135" t="s">
        <v>150</v>
      </c>
      <c r="AC14" s="889">
        <f>IFERROR(DATEVALUE(CONCATENATE(I14,K14,L14,M14,O14,P14,R14)),1)</f>
        <v>1</v>
      </c>
      <c r="AD14" s="889">
        <f>IFERROR(DATEVALUE(CONCATENATE(S14,U14,V14,W14,Y14,Z14,AA14)),1)</f>
        <v>1</v>
      </c>
      <c r="AE14" s="890"/>
      <c r="AF14" s="886"/>
      <c r="AG14" s="886"/>
    </row>
    <row r="15" spans="1:33" ht="21.75" customHeight="1">
      <c r="B15" s="1971"/>
      <c r="C15" s="1972"/>
      <c r="D15" s="1973"/>
      <c r="E15" s="1543"/>
      <c r="F15" s="1976"/>
      <c r="G15" s="1976"/>
      <c r="H15" s="1545"/>
      <c r="I15" s="1538" t="s">
        <v>1</v>
      </c>
      <c r="J15" s="1536"/>
      <c r="K15" s="843"/>
      <c r="L15" s="131" t="s">
        <v>249</v>
      </c>
      <c r="M15" s="1956"/>
      <c r="N15" s="1956"/>
      <c r="O15" s="131" t="s">
        <v>26</v>
      </c>
      <c r="P15" s="1956"/>
      <c r="Q15" s="1956"/>
      <c r="R15" s="131" t="s">
        <v>150</v>
      </c>
      <c r="S15" s="1538" t="s">
        <v>1</v>
      </c>
      <c r="T15" s="1536"/>
      <c r="U15" s="843"/>
      <c r="V15" s="131" t="s">
        <v>249</v>
      </c>
      <c r="W15" s="1956"/>
      <c r="X15" s="1956"/>
      <c r="Y15" s="131" t="s">
        <v>26</v>
      </c>
      <c r="Z15" s="844"/>
      <c r="AA15" s="135" t="s">
        <v>150</v>
      </c>
      <c r="AC15" s="889">
        <f>IFERROR(DATEVALUE(CONCATENATE(I15,K15,L15,M15,O15,P15,R15)),1)</f>
        <v>1</v>
      </c>
      <c r="AD15" s="889">
        <f>IFERROR(DATEVALUE(CONCATENATE(S15,U15,V15,W15,Y15,Z15,AA15)),1)</f>
        <v>1</v>
      </c>
      <c r="AE15" s="890"/>
      <c r="AF15" s="886"/>
      <c r="AG15" s="886"/>
    </row>
    <row r="16" spans="1:33" ht="21.75" customHeight="1" thickBot="1">
      <c r="B16" s="1570"/>
      <c r="C16" s="1473"/>
      <c r="D16" s="1571"/>
      <c r="E16" s="1543"/>
      <c r="F16" s="1976"/>
      <c r="G16" s="1976"/>
      <c r="H16" s="1545"/>
      <c r="I16" s="1974" t="s">
        <v>1</v>
      </c>
      <c r="J16" s="1965"/>
      <c r="K16" s="842"/>
      <c r="L16" s="142" t="s">
        <v>249</v>
      </c>
      <c r="M16" s="1975"/>
      <c r="N16" s="1975"/>
      <c r="O16" s="142" t="s">
        <v>26</v>
      </c>
      <c r="P16" s="1975"/>
      <c r="Q16" s="1975"/>
      <c r="R16" s="142" t="s">
        <v>150</v>
      </c>
      <c r="S16" s="1538" t="s">
        <v>1</v>
      </c>
      <c r="T16" s="1536"/>
      <c r="U16" s="843"/>
      <c r="V16" s="131" t="s">
        <v>249</v>
      </c>
      <c r="W16" s="1956"/>
      <c r="X16" s="1956"/>
      <c r="Y16" s="131" t="s">
        <v>26</v>
      </c>
      <c r="Z16" s="844"/>
      <c r="AA16" s="135" t="s">
        <v>150</v>
      </c>
      <c r="AC16" s="889">
        <f>IFERROR(DATEVALUE(CONCATENATE(I16,K16,L16,M16,O16,P16,R16)),1)</f>
        <v>1</v>
      </c>
      <c r="AD16" s="889">
        <f>IFERROR(DATEVALUE(CONCATENATE(S16,U16,V16,W16,Y16,Z16,AA16)),1)</f>
        <v>1</v>
      </c>
      <c r="AE16" s="890"/>
      <c r="AF16" s="886"/>
      <c r="AG16" s="886"/>
    </row>
    <row r="17" spans="2:33" ht="30" customHeight="1" thickBot="1">
      <c r="B17" s="1966" t="s">
        <v>541</v>
      </c>
      <c r="C17" s="1967"/>
      <c r="D17" s="1968"/>
      <c r="E17" s="1969"/>
      <c r="F17" s="1970"/>
      <c r="G17" s="1933" t="s">
        <v>466</v>
      </c>
      <c r="H17" s="1934"/>
      <c r="I17" s="1934"/>
      <c r="J17" s="1934"/>
      <c r="K17" s="1934"/>
      <c r="L17" s="1934"/>
      <c r="M17" s="1934"/>
      <c r="N17" s="1934"/>
      <c r="O17" s="1934"/>
      <c r="P17" s="1934"/>
      <c r="Q17" s="1934"/>
      <c r="R17" s="1935"/>
      <c r="S17" s="845"/>
      <c r="T17" s="845"/>
      <c r="U17" s="845"/>
      <c r="V17" s="845" t="s">
        <v>147</v>
      </c>
      <c r="W17" s="845"/>
      <c r="X17" s="1936" t="str">
        <f>IF(SUM(Y9:Y12)=0,IF(AD17=0,"",AD17),SUM(Y9,Y10,Y11,Y12,AD17))</f>
        <v/>
      </c>
      <c r="Y17" s="1937"/>
      <c r="Z17" s="847"/>
      <c r="AA17" s="846" t="s">
        <v>331</v>
      </c>
      <c r="AB17" s="759" t="str">
        <f>IF(X17&lt;15,"※介護休業日数は15日以上必要です。","")</f>
        <v/>
      </c>
      <c r="AC17" s="129" t="b">
        <v>0</v>
      </c>
      <c r="AD17" s="899" t="str">
        <f>IF(COUNTIF(AC13:AD16,"&gt;1")&lt;1,"",COUNTIF(AC13:AD16,"&gt;1"))</f>
        <v/>
      </c>
      <c r="AE17" s="900" t="s">
        <v>612</v>
      </c>
      <c r="AF17" s="886"/>
      <c r="AG17" s="886"/>
    </row>
    <row r="18" spans="2:33" ht="18" customHeight="1">
      <c r="E18" s="823" t="s">
        <v>540</v>
      </c>
      <c r="AB18" s="886"/>
      <c r="AC18" s="889"/>
      <c r="AD18" s="889"/>
      <c r="AE18" s="890"/>
      <c r="AF18" s="886"/>
      <c r="AG18" s="886"/>
    </row>
    <row r="19" spans="2:33" ht="14.25" customHeight="1" thickBot="1">
      <c r="B19" s="823" t="s">
        <v>558</v>
      </c>
      <c r="AB19" s="886"/>
      <c r="AC19" s="886"/>
      <c r="AD19" s="886"/>
      <c r="AE19" s="886"/>
      <c r="AF19" s="886"/>
      <c r="AG19" s="886"/>
    </row>
    <row r="20" spans="2:33" ht="74.25" customHeight="1">
      <c r="B20" s="1959" t="s">
        <v>602</v>
      </c>
      <c r="C20" s="1960"/>
      <c r="D20" s="1961"/>
      <c r="E20" s="1962"/>
      <c r="F20" s="1963"/>
      <c r="G20" s="1963"/>
      <c r="H20" s="1963"/>
      <c r="I20" s="1963"/>
      <c r="J20" s="1963"/>
      <c r="K20" s="1963"/>
      <c r="L20" s="1963"/>
      <c r="M20" s="1963"/>
      <c r="N20" s="1963"/>
      <c r="O20" s="1963"/>
      <c r="P20" s="1963"/>
      <c r="Q20" s="1963"/>
      <c r="R20" s="1963"/>
      <c r="S20" s="1963"/>
      <c r="T20" s="1963"/>
      <c r="U20" s="1963"/>
      <c r="V20" s="1963"/>
      <c r="W20" s="1963"/>
      <c r="X20" s="1963"/>
      <c r="Y20" s="1963"/>
      <c r="Z20" s="1963"/>
      <c r="AA20" s="1964"/>
      <c r="AB20" s="886"/>
      <c r="AC20" s="886"/>
      <c r="AD20" s="886"/>
      <c r="AE20" s="886"/>
      <c r="AF20" s="886"/>
      <c r="AG20" s="886"/>
    </row>
    <row r="21" spans="2:33" ht="74.25" customHeight="1">
      <c r="B21" s="1947" t="s">
        <v>552</v>
      </c>
      <c r="C21" s="1948"/>
      <c r="D21" s="1949"/>
      <c r="E21" s="1517"/>
      <c r="F21" s="1518"/>
      <c r="G21" s="1518"/>
      <c r="H21" s="1518"/>
      <c r="I21" s="1518"/>
      <c r="J21" s="1518"/>
      <c r="K21" s="1518"/>
      <c r="L21" s="1518"/>
      <c r="M21" s="1518"/>
      <c r="N21" s="1518"/>
      <c r="O21" s="1518"/>
      <c r="P21" s="1518"/>
      <c r="Q21" s="1518"/>
      <c r="R21" s="1518"/>
      <c r="S21" s="1518"/>
      <c r="T21" s="1518"/>
      <c r="U21" s="1518"/>
      <c r="V21" s="1518"/>
      <c r="W21" s="1518"/>
      <c r="X21" s="1518"/>
      <c r="Y21" s="1518"/>
      <c r="Z21" s="1518"/>
      <c r="AA21" s="1519"/>
      <c r="AB21" s="886"/>
      <c r="AC21" s="886"/>
      <c r="AD21" s="886"/>
      <c r="AE21" s="886"/>
      <c r="AF21" s="886"/>
      <c r="AG21" s="886"/>
    </row>
    <row r="22" spans="2:33" ht="49.9" customHeight="1">
      <c r="B22" s="1947" t="s">
        <v>603</v>
      </c>
      <c r="C22" s="1948"/>
      <c r="D22" s="1949"/>
      <c r="E22" s="602"/>
      <c r="F22" s="1965" t="s">
        <v>252</v>
      </c>
      <c r="G22" s="1965"/>
      <c r="H22" s="127" t="s">
        <v>250</v>
      </c>
      <c r="I22" s="601"/>
      <c r="J22" s="1541" t="s">
        <v>539</v>
      </c>
      <c r="K22" s="1541"/>
      <c r="L22" s="1541"/>
      <c r="M22" s="600"/>
      <c r="N22" s="1608" t="s">
        <v>538</v>
      </c>
      <c r="O22" s="1608"/>
      <c r="P22" s="1608"/>
      <c r="Q22" s="599"/>
      <c r="R22" s="820" t="s">
        <v>253</v>
      </c>
      <c r="AA22" s="134"/>
      <c r="AB22" s="884"/>
      <c r="AC22" s="884"/>
      <c r="AD22" s="124" t="b">
        <v>0</v>
      </c>
      <c r="AE22" s="124" t="b">
        <v>0</v>
      </c>
      <c r="AF22" s="124" t="b">
        <v>0</v>
      </c>
      <c r="AG22" s="124" t="b">
        <v>0</v>
      </c>
    </row>
    <row r="23" spans="2:33" ht="48" customHeight="1">
      <c r="B23" s="1947" t="s">
        <v>553</v>
      </c>
      <c r="C23" s="1948"/>
      <c r="D23" s="1949"/>
      <c r="E23" s="598"/>
      <c r="F23" s="1536" t="s">
        <v>252</v>
      </c>
      <c r="G23" s="1536"/>
      <c r="H23" s="131"/>
      <c r="I23" s="131"/>
      <c r="J23" s="131"/>
      <c r="K23" s="131"/>
      <c r="L23" s="131"/>
      <c r="M23" s="131"/>
      <c r="N23" s="131"/>
      <c r="O23" s="131"/>
      <c r="P23" s="819"/>
      <c r="Q23" s="597"/>
      <c r="R23" s="822" t="s">
        <v>253</v>
      </c>
      <c r="S23" s="131"/>
      <c r="T23" s="131"/>
      <c r="U23" s="131"/>
      <c r="V23" s="131"/>
      <c r="W23" s="131"/>
      <c r="X23" s="131"/>
      <c r="Y23" s="131"/>
      <c r="Z23" s="131"/>
      <c r="AA23" s="135"/>
      <c r="AB23" s="884"/>
      <c r="AC23" s="884"/>
      <c r="AD23" s="124" t="b">
        <v>0</v>
      </c>
      <c r="AE23" s="124" t="b">
        <v>0</v>
      </c>
      <c r="AF23" s="886"/>
      <c r="AG23" s="886"/>
    </row>
    <row r="24" spans="2:33" ht="60" customHeight="1" thickBot="1">
      <c r="B24" s="1950" t="s">
        <v>537</v>
      </c>
      <c r="C24" s="1951"/>
      <c r="D24" s="1952"/>
      <c r="E24" s="1525"/>
      <c r="F24" s="1953"/>
      <c r="G24" s="1953"/>
      <c r="H24" s="1953"/>
      <c r="I24" s="1953"/>
      <c r="J24" s="1953"/>
      <c r="K24" s="1953"/>
      <c r="L24" s="1953"/>
      <c r="M24" s="1953"/>
      <c r="N24" s="1953"/>
      <c r="O24" s="1953"/>
      <c r="P24" s="1953"/>
      <c r="Q24" s="1953"/>
      <c r="R24" s="1953"/>
      <c r="S24" s="1953"/>
      <c r="T24" s="1953"/>
      <c r="U24" s="1953"/>
      <c r="V24" s="1953"/>
      <c r="W24" s="1953"/>
      <c r="X24" s="1953"/>
      <c r="Y24" s="1953"/>
      <c r="Z24" s="1953"/>
      <c r="AA24" s="1954"/>
      <c r="AD24" s="124"/>
      <c r="AE24" s="124"/>
      <c r="AF24" s="124"/>
      <c r="AG24" s="124"/>
    </row>
    <row r="25" spans="2:33" ht="10.9" customHeight="1">
      <c r="AD25" s="124"/>
      <c r="AE25" s="124"/>
      <c r="AF25" s="124"/>
      <c r="AG25" s="124"/>
    </row>
    <row r="26" spans="2:33" ht="14.25" customHeight="1" thickBot="1">
      <c r="B26" s="823" t="s">
        <v>536</v>
      </c>
      <c r="AD26" s="124"/>
      <c r="AE26" s="124"/>
      <c r="AF26" s="124"/>
      <c r="AG26" s="124"/>
    </row>
    <row r="27" spans="2:33" ht="33.75" customHeight="1">
      <c r="B27" s="1955" t="s">
        <v>604</v>
      </c>
      <c r="C27" s="1563"/>
      <c r="D27" s="1563"/>
      <c r="E27" s="1957" t="s">
        <v>1</v>
      </c>
      <c r="F27" s="1958"/>
      <c r="G27" s="524"/>
      <c r="H27" s="138" t="s">
        <v>2</v>
      </c>
      <c r="I27" s="524"/>
      <c r="J27" s="138" t="s">
        <v>3</v>
      </c>
      <c r="K27" s="1533"/>
      <c r="L27" s="1533"/>
      <c r="M27" s="138" t="s">
        <v>4</v>
      </c>
      <c r="N27" s="138"/>
      <c r="O27" s="138"/>
      <c r="P27" s="138"/>
      <c r="Q27" s="138"/>
      <c r="R27" s="138"/>
      <c r="S27" s="138"/>
      <c r="T27" s="138"/>
      <c r="U27" s="138"/>
      <c r="V27" s="138"/>
      <c r="W27" s="138"/>
      <c r="X27" s="138"/>
      <c r="Y27" s="138"/>
      <c r="Z27" s="138"/>
      <c r="AA27" s="596"/>
      <c r="AB27" s="901" t="str">
        <f>IF(K27="","",IF(OR(AD27&lt;$AD$7,AD27&gt;$AD$8),"※周知日は令和8年4月1日～申請日 までです",""))</f>
        <v/>
      </c>
      <c r="AC27" s="886"/>
      <c r="AD27" s="902" t="e">
        <f>DATEVALUE(CONCATENATE(E27,G27,H27,I27,J27,K27,M27))</f>
        <v>#VALUE!</v>
      </c>
      <c r="AE27" s="886"/>
      <c r="AF27" s="886"/>
      <c r="AG27" s="886"/>
    </row>
    <row r="28" spans="2:33" ht="27" customHeight="1">
      <c r="B28" s="1938" t="s">
        <v>522</v>
      </c>
      <c r="C28" s="1489"/>
      <c r="D28" s="1939"/>
      <c r="E28" s="595"/>
      <c r="F28" s="1943" t="s">
        <v>521</v>
      </c>
      <c r="G28" s="1943"/>
      <c r="H28" s="1943"/>
      <c r="I28" s="1943"/>
      <c r="J28" s="1943"/>
      <c r="K28" s="1943"/>
      <c r="L28" s="1943"/>
      <c r="M28" s="567"/>
      <c r="N28" s="1943" t="s">
        <v>520</v>
      </c>
      <c r="O28" s="1943"/>
      <c r="P28" s="1943"/>
      <c r="Q28" s="1943"/>
      <c r="R28" s="1943"/>
      <c r="S28" s="1943"/>
      <c r="T28" s="1943"/>
      <c r="U28" s="569"/>
      <c r="V28" s="569"/>
      <c r="W28" s="569"/>
      <c r="X28" s="569"/>
      <c r="Y28" s="569"/>
      <c r="Z28" s="569"/>
      <c r="AA28" s="594"/>
      <c r="AB28" s="884"/>
      <c r="AC28" s="884"/>
      <c r="AD28" s="124" t="b">
        <v>0</v>
      </c>
      <c r="AE28" s="124" t="b">
        <v>0</v>
      </c>
      <c r="AF28" s="886"/>
      <c r="AG28" s="886"/>
    </row>
    <row r="29" spans="2:33" ht="27" customHeight="1">
      <c r="B29" s="1938"/>
      <c r="C29" s="1489"/>
      <c r="D29" s="1939"/>
      <c r="E29" s="593"/>
      <c r="F29" s="1944" t="s">
        <v>519</v>
      </c>
      <c r="G29" s="1944"/>
      <c r="H29" s="1944"/>
      <c r="I29" s="1944"/>
      <c r="J29" s="1944"/>
      <c r="K29" s="1944"/>
      <c r="L29" s="1944"/>
      <c r="M29" s="568"/>
      <c r="N29" s="1944" t="s">
        <v>518</v>
      </c>
      <c r="O29" s="1944"/>
      <c r="P29" s="1944"/>
      <c r="Q29" s="1944"/>
      <c r="R29" s="1944"/>
      <c r="S29" s="1944"/>
      <c r="T29" s="1944"/>
      <c r="U29" s="1944"/>
      <c r="V29" s="825"/>
      <c r="W29" s="825"/>
      <c r="X29" s="825"/>
      <c r="Y29" s="825"/>
      <c r="Z29" s="824"/>
      <c r="AA29" s="592"/>
      <c r="AB29" s="884"/>
      <c r="AC29" s="884"/>
      <c r="AD29" s="124" t="b">
        <v>0</v>
      </c>
      <c r="AE29" s="124" t="b">
        <v>0</v>
      </c>
      <c r="AF29" s="886"/>
      <c r="AG29" s="886"/>
    </row>
    <row r="30" spans="2:33" ht="27" customHeight="1">
      <c r="B30" s="1938"/>
      <c r="C30" s="1489"/>
      <c r="D30" s="1939"/>
      <c r="E30" s="593"/>
      <c r="F30" s="1944" t="s">
        <v>517</v>
      </c>
      <c r="G30" s="1944"/>
      <c r="H30" s="1944"/>
      <c r="I30" s="1944"/>
      <c r="J30" s="1944"/>
      <c r="K30" s="1944"/>
      <c r="L30" s="1944"/>
      <c r="M30" s="568"/>
      <c r="N30" s="1945" t="s">
        <v>516</v>
      </c>
      <c r="O30" s="1945"/>
      <c r="P30" s="1945"/>
      <c r="Q30" s="1945"/>
      <c r="R30" s="1945"/>
      <c r="S30" s="1945"/>
      <c r="T30" s="824"/>
      <c r="U30" s="824"/>
      <c r="V30" s="824"/>
      <c r="W30" s="824"/>
      <c r="X30" s="824"/>
      <c r="Y30" s="824"/>
      <c r="Z30" s="824"/>
      <c r="AA30" s="592"/>
      <c r="AB30" s="884"/>
      <c r="AC30" s="884"/>
      <c r="AD30" s="124" t="b">
        <v>0</v>
      </c>
      <c r="AE30" s="124" t="b">
        <v>0</v>
      </c>
      <c r="AF30" s="886"/>
      <c r="AG30" s="886"/>
    </row>
    <row r="31" spans="2:33" ht="27" customHeight="1">
      <c r="B31" s="1940"/>
      <c r="C31" s="1941"/>
      <c r="D31" s="1942"/>
      <c r="E31" s="593"/>
      <c r="F31" s="566" t="s">
        <v>515</v>
      </c>
      <c r="G31" s="566"/>
      <c r="H31" s="566"/>
      <c r="I31" s="1946"/>
      <c r="J31" s="1946"/>
      <c r="K31" s="1946"/>
      <c r="L31" s="1946"/>
      <c r="M31" s="1946"/>
      <c r="N31" s="1946"/>
      <c r="O31" s="1946"/>
      <c r="P31" s="1946"/>
      <c r="Q31" s="1946"/>
      <c r="R31" s="1946"/>
      <c r="S31" s="1946"/>
      <c r="T31" s="824" t="s">
        <v>254</v>
      </c>
      <c r="U31" s="824"/>
      <c r="V31" s="824"/>
      <c r="W31" s="824"/>
      <c r="X31" s="824"/>
      <c r="Y31" s="824"/>
      <c r="Z31" s="824"/>
      <c r="AA31" s="592"/>
      <c r="AB31" s="884"/>
      <c r="AC31" s="884"/>
      <c r="AD31" s="124" t="b">
        <v>0</v>
      </c>
      <c r="AE31" s="886"/>
      <c r="AF31" s="886"/>
      <c r="AG31" s="886"/>
    </row>
    <row r="32" spans="2:33" ht="27" customHeight="1" thickBot="1">
      <c r="B32" s="1930" t="s">
        <v>562</v>
      </c>
      <c r="C32" s="1931"/>
      <c r="D32" s="1932"/>
      <c r="E32" s="591"/>
      <c r="F32" s="133" t="s">
        <v>513</v>
      </c>
      <c r="G32" s="133"/>
      <c r="H32" s="133"/>
      <c r="I32" s="133"/>
      <c r="J32" s="133"/>
      <c r="K32" s="133"/>
      <c r="L32" s="133"/>
      <c r="M32" s="133"/>
      <c r="N32" s="133"/>
      <c r="O32" s="133"/>
      <c r="P32" s="133"/>
      <c r="Q32" s="133"/>
      <c r="R32" s="133"/>
      <c r="S32" s="133"/>
      <c r="T32" s="133"/>
      <c r="U32" s="133"/>
      <c r="V32" s="133"/>
      <c r="W32" s="133"/>
      <c r="X32" s="133"/>
      <c r="Y32" s="133"/>
      <c r="Z32" s="133"/>
      <c r="AA32" s="136"/>
      <c r="AB32" s="884"/>
      <c r="AC32" s="884"/>
      <c r="AD32" s="124" t="b">
        <v>0</v>
      </c>
      <c r="AE32" s="886"/>
      <c r="AF32" s="886"/>
      <c r="AG32" s="886"/>
    </row>
    <row r="33" spans="19:25" ht="18.75" customHeight="1">
      <c r="S33" s="618"/>
      <c r="T33" s="605"/>
      <c r="U33" s="605"/>
      <c r="V33" s="605"/>
      <c r="W33" s="605"/>
      <c r="X33" s="605"/>
      <c r="Y33" s="605"/>
    </row>
  </sheetData>
  <sheetProtection algorithmName="SHA-512" hashValue="RF3WzUpYR2kSVzST3Ab3CYHSsZaUFi0aba+16X44aExkxAdri4AiHL8lucDn5kHmj+e1o16Dxz1xY+91SdsoJA==" saltValue="LLwm6/zGAOgvEU3gAJIIyw==" spinCount="100000" sheet="1" selectLockedCells="1"/>
  <mergeCells count="68">
    <mergeCell ref="U11:V11"/>
    <mergeCell ref="Z11:AA11"/>
    <mergeCell ref="X1:AA1"/>
    <mergeCell ref="D4:AA4"/>
    <mergeCell ref="B7:D7"/>
    <mergeCell ref="E7:AA7"/>
    <mergeCell ref="B8:D8"/>
    <mergeCell ref="E8:AA8"/>
    <mergeCell ref="U9:V9"/>
    <mergeCell ref="Z9:AA9"/>
    <mergeCell ref="K10:L10"/>
    <mergeCell ref="U10:V10"/>
    <mergeCell ref="Z10:AA10"/>
    <mergeCell ref="U12:V12"/>
    <mergeCell ref="Z12:AA12"/>
    <mergeCell ref="E13:H16"/>
    <mergeCell ref="I13:J13"/>
    <mergeCell ref="M13:N13"/>
    <mergeCell ref="P13:Q13"/>
    <mergeCell ref="S13:T13"/>
    <mergeCell ref="W13:X13"/>
    <mergeCell ref="I14:J14"/>
    <mergeCell ref="W14:X14"/>
    <mergeCell ref="I15:J15"/>
    <mergeCell ref="M15:N15"/>
    <mergeCell ref="P15:Q15"/>
    <mergeCell ref="S15:T15"/>
    <mergeCell ref="W15:X15"/>
    <mergeCell ref="M14:N14"/>
    <mergeCell ref="P14:Q14"/>
    <mergeCell ref="S14:T14"/>
    <mergeCell ref="B9:D16"/>
    <mergeCell ref="K9:L9"/>
    <mergeCell ref="K11:L11"/>
    <mergeCell ref="I16:J16"/>
    <mergeCell ref="M16:N16"/>
    <mergeCell ref="P16:Q16"/>
    <mergeCell ref="S16:T16"/>
    <mergeCell ref="K12:L12"/>
    <mergeCell ref="W16:X16"/>
    <mergeCell ref="E27:F27"/>
    <mergeCell ref="K27:L27"/>
    <mergeCell ref="B20:D20"/>
    <mergeCell ref="E20:AA20"/>
    <mergeCell ref="B21:D21"/>
    <mergeCell ref="E21:AA21"/>
    <mergeCell ref="B22:D22"/>
    <mergeCell ref="F22:G22"/>
    <mergeCell ref="J22:L22"/>
    <mergeCell ref="N22:P22"/>
    <mergeCell ref="B17:D17"/>
    <mergeCell ref="E17:F17"/>
    <mergeCell ref="B32:D32"/>
    <mergeCell ref="G17:R17"/>
    <mergeCell ref="X17:Y17"/>
    <mergeCell ref="B28:D31"/>
    <mergeCell ref="F28:L28"/>
    <mergeCell ref="N28:T28"/>
    <mergeCell ref="F29:L29"/>
    <mergeCell ref="N29:U29"/>
    <mergeCell ref="F30:L30"/>
    <mergeCell ref="N30:S30"/>
    <mergeCell ref="I31:S31"/>
    <mergeCell ref="B23:D23"/>
    <mergeCell ref="F23:G23"/>
    <mergeCell ref="B24:D24"/>
    <mergeCell ref="E24:AA24"/>
    <mergeCell ref="B27:D27"/>
  </mergeCells>
  <phoneticPr fontId="12"/>
  <conditionalFormatting sqref="B4:AA4">
    <cfRule type="expression" dxfId="24" priority="38">
      <formula>#REF!&lt;30</formula>
    </cfRule>
  </conditionalFormatting>
  <conditionalFormatting sqref="E7:E8">
    <cfRule type="containsBlanks" dxfId="23" priority="6">
      <formula>LEN(TRIM(E7))=0</formula>
    </cfRule>
  </conditionalFormatting>
  <conditionalFormatting sqref="E22 Q22">
    <cfRule type="expression" dxfId="22" priority="36">
      <formula>AND($AD$22=FALSE,$AG$22=FALSE)</formula>
    </cfRule>
  </conditionalFormatting>
  <conditionalFormatting sqref="E23 Q23">
    <cfRule type="expression" dxfId="21" priority="33">
      <formula>COUNTIF($AD$23:$AE$23,FALSE)=2</formula>
    </cfRule>
  </conditionalFormatting>
  <conditionalFormatting sqref="E32">
    <cfRule type="expression" dxfId="20" priority="32">
      <formula>$AD$32=FALSE</formula>
    </cfRule>
  </conditionalFormatting>
  <conditionalFormatting sqref="E17:F17">
    <cfRule type="expression" dxfId="19" priority="26">
      <formula>$AC$17=FALSE</formula>
    </cfRule>
  </conditionalFormatting>
  <conditionalFormatting sqref="E20:AA20">
    <cfRule type="expression" dxfId="18" priority="31">
      <formula>$E$20=""</formula>
    </cfRule>
  </conditionalFormatting>
  <conditionalFormatting sqref="E21:AA21">
    <cfRule type="expression" dxfId="17" priority="30">
      <formula>$E$21=""</formula>
    </cfRule>
  </conditionalFormatting>
  <conditionalFormatting sqref="E24:AA24">
    <cfRule type="expression" dxfId="16" priority="34">
      <formula>$E$24=""</formula>
    </cfRule>
  </conditionalFormatting>
  <conditionalFormatting sqref="G9 I9 K9 Q9 S9 U9 Y9">
    <cfRule type="containsBlanks" dxfId="15" priority="1">
      <formula>LEN(TRIM(G9))=0</formula>
    </cfRule>
  </conditionalFormatting>
  <conditionalFormatting sqref="G10:G12 I10:I12 K10:K12 Q10:Q12 S10:S12 U10:U12 Y10:Y12">
    <cfRule type="containsBlanks" dxfId="14" priority="15">
      <formula>LEN(TRIM(G10))=0</formula>
    </cfRule>
  </conditionalFormatting>
  <conditionalFormatting sqref="G27">
    <cfRule type="containsBlanks" dxfId="13" priority="29">
      <formula>LEN(TRIM(G27))=0</formula>
    </cfRule>
  </conditionalFormatting>
  <conditionalFormatting sqref="I22 M22">
    <cfRule type="expression" dxfId="12" priority="35">
      <formula>$AG$22=TRUE</formula>
    </cfRule>
    <cfRule type="expression" dxfId="11" priority="37">
      <formula>COUNTIF($AE$22:$AF$22,FALSE)=2</formula>
    </cfRule>
  </conditionalFormatting>
  <conditionalFormatting sqref="I27">
    <cfRule type="containsBlanks" dxfId="10" priority="28">
      <formula>LEN(TRIM(I27))=0</formula>
    </cfRule>
  </conditionalFormatting>
  <conditionalFormatting sqref="I31:S31">
    <cfRule type="expression" dxfId="9" priority="23" stopIfTrue="1">
      <formula>COUNTIF($AD$28:$AE$30,FALSE)&lt;6</formula>
    </cfRule>
    <cfRule type="containsBlanks" dxfId="8" priority="24">
      <formula>LEN(TRIM(I31))=0</formula>
    </cfRule>
  </conditionalFormatting>
  <conditionalFormatting sqref="K13:K16">
    <cfRule type="expression" dxfId="7" priority="16">
      <formula>$K13=""</formula>
    </cfRule>
  </conditionalFormatting>
  <conditionalFormatting sqref="K27:L27">
    <cfRule type="containsBlanks" dxfId="6" priority="27">
      <formula>LEN(TRIM(K27))=0</formula>
    </cfRule>
  </conditionalFormatting>
  <conditionalFormatting sqref="M13:M16">
    <cfRule type="expression" dxfId="5" priority="17">
      <formula>$M13=""</formula>
    </cfRule>
  </conditionalFormatting>
  <conditionalFormatting sqref="M28:M30 E28:E31">
    <cfRule type="expression" dxfId="4" priority="25">
      <formula>COUNTIF($AD$28:$AE$31,FALSE)=7</formula>
    </cfRule>
  </conditionalFormatting>
  <conditionalFormatting sqref="P13:P16">
    <cfRule type="expression" dxfId="3" priority="18">
      <formula>$P13=""</formula>
    </cfRule>
  </conditionalFormatting>
  <conditionalFormatting sqref="U13:U16">
    <cfRule type="expression" dxfId="2" priority="19">
      <formula>$U13=""</formula>
    </cfRule>
  </conditionalFormatting>
  <conditionalFormatting sqref="W13:W16">
    <cfRule type="expression" dxfId="1" priority="20">
      <formula>$W13=""</formula>
    </cfRule>
  </conditionalFormatting>
  <conditionalFormatting sqref="Z13:Z16">
    <cfRule type="expression" dxfId="0" priority="22">
      <formula>$Z13=""</formula>
    </cfRule>
  </conditionalFormatting>
  <pageMargins left="0.70866141732283472" right="0.70866141732283472" top="0.43307086614173229" bottom="0.74803149606299213" header="0.31496062992125984" footer="0.31496062992125984"/>
  <pageSetup paperSize="9" scale="88" orientation="portrait" blackAndWhite="1" r:id="rId1"/>
  <headerFooter>
    <oddFooter>&amp;C加算④</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0529" r:id="rId4" name="Check Box 1">
              <controlPr defaultSize="0" autoFill="0" autoLine="0" autoPict="0">
                <anchor moveWithCells="1">
                  <from>
                    <xdr:col>4</xdr:col>
                    <xdr:colOff>47625</xdr:colOff>
                    <xdr:row>21</xdr:row>
                    <xdr:rowOff>219075</xdr:rowOff>
                  </from>
                  <to>
                    <xdr:col>5</xdr:col>
                    <xdr:colOff>0</xdr:colOff>
                    <xdr:row>21</xdr:row>
                    <xdr:rowOff>409575</xdr:rowOff>
                  </to>
                </anchor>
              </controlPr>
            </control>
          </mc:Choice>
        </mc:AlternateContent>
        <mc:AlternateContent xmlns:mc="http://schemas.openxmlformats.org/markup-compatibility/2006">
          <mc:Choice Requires="x14">
            <control shapeId="150530" r:id="rId5" name="Check Box 2">
              <controlPr defaultSize="0" autoFill="0" autoLine="0" autoPict="0">
                <anchor moveWithCells="1">
                  <from>
                    <xdr:col>8</xdr:col>
                    <xdr:colOff>0</xdr:colOff>
                    <xdr:row>21</xdr:row>
                    <xdr:rowOff>219075</xdr:rowOff>
                  </from>
                  <to>
                    <xdr:col>8</xdr:col>
                    <xdr:colOff>209550</xdr:colOff>
                    <xdr:row>21</xdr:row>
                    <xdr:rowOff>409575</xdr:rowOff>
                  </to>
                </anchor>
              </controlPr>
            </control>
          </mc:Choice>
        </mc:AlternateContent>
        <mc:AlternateContent xmlns:mc="http://schemas.openxmlformats.org/markup-compatibility/2006">
          <mc:Choice Requires="x14">
            <control shapeId="150531" r:id="rId6" name="Check Box 3">
              <controlPr defaultSize="0" autoFill="0" autoLine="0" autoPict="0">
                <anchor moveWithCells="1">
                  <from>
                    <xdr:col>12</xdr:col>
                    <xdr:colOff>9525</xdr:colOff>
                    <xdr:row>21</xdr:row>
                    <xdr:rowOff>209550</xdr:rowOff>
                  </from>
                  <to>
                    <xdr:col>13</xdr:col>
                    <xdr:colOff>28575</xdr:colOff>
                    <xdr:row>21</xdr:row>
                    <xdr:rowOff>428625</xdr:rowOff>
                  </to>
                </anchor>
              </controlPr>
            </control>
          </mc:Choice>
        </mc:AlternateContent>
        <mc:AlternateContent xmlns:mc="http://schemas.openxmlformats.org/markup-compatibility/2006">
          <mc:Choice Requires="x14">
            <control shapeId="150532" r:id="rId7" name="Check Box 4">
              <controlPr defaultSize="0" autoFill="0" autoLine="0" autoPict="0">
                <anchor moveWithCells="1">
                  <from>
                    <xdr:col>16</xdr:col>
                    <xdr:colOff>28575</xdr:colOff>
                    <xdr:row>21</xdr:row>
                    <xdr:rowOff>247650</xdr:rowOff>
                  </from>
                  <to>
                    <xdr:col>16</xdr:col>
                    <xdr:colOff>219075</xdr:colOff>
                    <xdr:row>21</xdr:row>
                    <xdr:rowOff>400050</xdr:rowOff>
                  </to>
                </anchor>
              </controlPr>
            </control>
          </mc:Choice>
        </mc:AlternateContent>
        <mc:AlternateContent xmlns:mc="http://schemas.openxmlformats.org/markup-compatibility/2006">
          <mc:Choice Requires="x14">
            <control shapeId="150533" r:id="rId8" name="Check Box 5">
              <controlPr defaultSize="0" autoFill="0" autoLine="0" autoPict="0">
                <anchor moveWithCells="1">
                  <from>
                    <xdr:col>4</xdr:col>
                    <xdr:colOff>47625</xdr:colOff>
                    <xdr:row>22</xdr:row>
                    <xdr:rowOff>180975</xdr:rowOff>
                  </from>
                  <to>
                    <xdr:col>4</xdr:col>
                    <xdr:colOff>238125</xdr:colOff>
                    <xdr:row>22</xdr:row>
                    <xdr:rowOff>400050</xdr:rowOff>
                  </to>
                </anchor>
              </controlPr>
            </control>
          </mc:Choice>
        </mc:AlternateContent>
        <mc:AlternateContent xmlns:mc="http://schemas.openxmlformats.org/markup-compatibility/2006">
          <mc:Choice Requires="x14">
            <control shapeId="150534" r:id="rId9" name="Check Box 6">
              <controlPr defaultSize="0" autoFill="0" autoLine="0" autoPict="0">
                <anchor moveWithCells="1">
                  <from>
                    <xdr:col>16</xdr:col>
                    <xdr:colOff>38100</xdr:colOff>
                    <xdr:row>22</xdr:row>
                    <xdr:rowOff>200025</xdr:rowOff>
                  </from>
                  <to>
                    <xdr:col>17</xdr:col>
                    <xdr:colOff>0</xdr:colOff>
                    <xdr:row>22</xdr:row>
                    <xdr:rowOff>409575</xdr:rowOff>
                  </to>
                </anchor>
              </controlPr>
            </control>
          </mc:Choice>
        </mc:AlternateContent>
        <mc:AlternateContent xmlns:mc="http://schemas.openxmlformats.org/markup-compatibility/2006">
          <mc:Choice Requires="x14">
            <control shapeId="150535" r:id="rId10" name="Check Box 7">
              <controlPr defaultSize="0" autoFill="0" autoLine="0" autoPict="0">
                <anchor moveWithCells="1">
                  <from>
                    <xdr:col>4</xdr:col>
                    <xdr:colOff>38100</xdr:colOff>
                    <xdr:row>27</xdr:row>
                    <xdr:rowOff>104775</xdr:rowOff>
                  </from>
                  <to>
                    <xdr:col>5</xdr:col>
                    <xdr:colOff>9525</xdr:colOff>
                    <xdr:row>27</xdr:row>
                    <xdr:rowOff>295275</xdr:rowOff>
                  </to>
                </anchor>
              </controlPr>
            </control>
          </mc:Choice>
        </mc:AlternateContent>
        <mc:AlternateContent xmlns:mc="http://schemas.openxmlformats.org/markup-compatibility/2006">
          <mc:Choice Requires="x14">
            <control shapeId="150536" r:id="rId11" name="Check Box 8">
              <controlPr defaultSize="0" autoFill="0" autoLine="0" autoPict="0">
                <anchor moveWithCells="1">
                  <from>
                    <xdr:col>12</xdr:col>
                    <xdr:colOff>19050</xdr:colOff>
                    <xdr:row>27</xdr:row>
                    <xdr:rowOff>57150</xdr:rowOff>
                  </from>
                  <to>
                    <xdr:col>13</xdr:col>
                    <xdr:colOff>9525</xdr:colOff>
                    <xdr:row>27</xdr:row>
                    <xdr:rowOff>276225</xdr:rowOff>
                  </to>
                </anchor>
              </controlPr>
            </control>
          </mc:Choice>
        </mc:AlternateContent>
        <mc:AlternateContent xmlns:mc="http://schemas.openxmlformats.org/markup-compatibility/2006">
          <mc:Choice Requires="x14">
            <control shapeId="150537" r:id="rId12" name="Check Box 9">
              <controlPr defaultSize="0" autoFill="0" autoLine="0" autoPict="0">
                <anchor moveWithCells="1">
                  <from>
                    <xdr:col>4</xdr:col>
                    <xdr:colOff>28575</xdr:colOff>
                    <xdr:row>28</xdr:row>
                    <xdr:rowOff>85725</xdr:rowOff>
                  </from>
                  <to>
                    <xdr:col>4</xdr:col>
                    <xdr:colOff>238125</xdr:colOff>
                    <xdr:row>28</xdr:row>
                    <xdr:rowOff>238125</xdr:rowOff>
                  </to>
                </anchor>
              </controlPr>
            </control>
          </mc:Choice>
        </mc:AlternateContent>
        <mc:AlternateContent xmlns:mc="http://schemas.openxmlformats.org/markup-compatibility/2006">
          <mc:Choice Requires="x14">
            <control shapeId="150538" r:id="rId13" name="Check Box 10">
              <controlPr defaultSize="0" autoFill="0" autoLine="0" autoPict="0">
                <anchor moveWithCells="1">
                  <from>
                    <xdr:col>12</xdr:col>
                    <xdr:colOff>19050</xdr:colOff>
                    <xdr:row>28</xdr:row>
                    <xdr:rowOff>85725</xdr:rowOff>
                  </from>
                  <to>
                    <xdr:col>13</xdr:col>
                    <xdr:colOff>38100</xdr:colOff>
                    <xdr:row>28</xdr:row>
                    <xdr:rowOff>276225</xdr:rowOff>
                  </to>
                </anchor>
              </controlPr>
            </control>
          </mc:Choice>
        </mc:AlternateContent>
        <mc:AlternateContent xmlns:mc="http://schemas.openxmlformats.org/markup-compatibility/2006">
          <mc:Choice Requires="x14">
            <control shapeId="150539" r:id="rId14" name="Check Box 11">
              <controlPr defaultSize="0" autoFill="0" autoLine="0" autoPict="0">
                <anchor moveWithCells="1">
                  <from>
                    <xdr:col>4</xdr:col>
                    <xdr:colOff>38100</xdr:colOff>
                    <xdr:row>29</xdr:row>
                    <xdr:rowOff>76200</xdr:rowOff>
                  </from>
                  <to>
                    <xdr:col>4</xdr:col>
                    <xdr:colOff>247650</xdr:colOff>
                    <xdr:row>29</xdr:row>
                    <xdr:rowOff>266700</xdr:rowOff>
                  </to>
                </anchor>
              </controlPr>
            </control>
          </mc:Choice>
        </mc:AlternateContent>
        <mc:AlternateContent xmlns:mc="http://schemas.openxmlformats.org/markup-compatibility/2006">
          <mc:Choice Requires="x14">
            <control shapeId="150540" r:id="rId15" name="Check Box 12">
              <controlPr defaultSize="0" autoFill="0" autoLine="0" autoPict="0">
                <anchor moveWithCells="1">
                  <from>
                    <xdr:col>12</xdr:col>
                    <xdr:colOff>19050</xdr:colOff>
                    <xdr:row>29</xdr:row>
                    <xdr:rowOff>66675</xdr:rowOff>
                  </from>
                  <to>
                    <xdr:col>13</xdr:col>
                    <xdr:colOff>9525</xdr:colOff>
                    <xdr:row>29</xdr:row>
                    <xdr:rowOff>266700</xdr:rowOff>
                  </to>
                </anchor>
              </controlPr>
            </control>
          </mc:Choice>
        </mc:AlternateContent>
        <mc:AlternateContent xmlns:mc="http://schemas.openxmlformats.org/markup-compatibility/2006">
          <mc:Choice Requires="x14">
            <control shapeId="150541" r:id="rId16" name="Check Box 13">
              <controlPr defaultSize="0" autoFill="0" autoLine="0" autoPict="0">
                <anchor moveWithCells="1">
                  <from>
                    <xdr:col>4</xdr:col>
                    <xdr:colOff>38100</xdr:colOff>
                    <xdr:row>30</xdr:row>
                    <xdr:rowOff>85725</xdr:rowOff>
                  </from>
                  <to>
                    <xdr:col>5</xdr:col>
                    <xdr:colOff>9525</xdr:colOff>
                    <xdr:row>30</xdr:row>
                    <xdr:rowOff>257175</xdr:rowOff>
                  </to>
                </anchor>
              </controlPr>
            </control>
          </mc:Choice>
        </mc:AlternateContent>
        <mc:AlternateContent xmlns:mc="http://schemas.openxmlformats.org/markup-compatibility/2006">
          <mc:Choice Requires="x14">
            <control shapeId="150542" r:id="rId17" name="Check Box 14">
              <controlPr defaultSize="0" autoFill="0" autoLine="0" autoPict="0">
                <anchor moveWithCells="1">
                  <from>
                    <xdr:col>4</xdr:col>
                    <xdr:colOff>38100</xdr:colOff>
                    <xdr:row>31</xdr:row>
                    <xdr:rowOff>76200</xdr:rowOff>
                  </from>
                  <to>
                    <xdr:col>4</xdr:col>
                    <xdr:colOff>247650</xdr:colOff>
                    <xdr:row>31</xdr:row>
                    <xdr:rowOff>276225</xdr:rowOff>
                  </to>
                </anchor>
              </controlPr>
            </control>
          </mc:Choice>
        </mc:AlternateContent>
        <mc:AlternateContent xmlns:mc="http://schemas.openxmlformats.org/markup-compatibility/2006">
          <mc:Choice Requires="x14">
            <control shapeId="150543" r:id="rId18" name="Check Box 15">
              <controlPr defaultSize="0" autoFill="0" autoLine="0" autoPict="0">
                <anchor moveWithCells="1">
                  <from>
                    <xdr:col>4</xdr:col>
                    <xdr:colOff>114300</xdr:colOff>
                    <xdr:row>16</xdr:row>
                    <xdr:rowOff>95250</xdr:rowOff>
                  </from>
                  <to>
                    <xdr:col>5</xdr:col>
                    <xdr:colOff>47625</xdr:colOff>
                    <xdr:row>16</xdr:row>
                    <xdr:rowOff>314325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4C8F5D78-E8EE-4300-B965-0BF15224DDA8}">
          <x14:formula1>
            <xm:f>入力規則!$H$2:$H$32</xm:f>
          </x14:formula1>
          <xm:sqref>K27:L27 K9:L12 U9:V12 P13:Q16 Z13:AA13 Z14:Z16</xm:sqref>
        </x14:dataValidation>
        <x14:dataValidation type="list" allowBlank="1" showInputMessage="1" showErrorMessage="1" xr:uid="{EF3EEB3E-CF8B-4A7D-881C-7BC9ED2E45C2}">
          <x14:formula1>
            <xm:f>入力規則!$G$2:$G$13</xm:f>
          </x14:formula1>
          <xm:sqref>I27 I9:I12 S9:S12 M13:N16 W13:X16</xm:sqref>
        </x14:dataValidation>
        <x14:dataValidation type="list" allowBlank="1" showInputMessage="1" showErrorMessage="1" xr:uid="{53BA90D9-02F1-4B3C-865A-B38B18FD0F36}">
          <x14:formula1>
            <xm:f>入力規則!$F$7:$F$8</xm:f>
          </x14:formula1>
          <xm:sqref>G27</xm:sqref>
        </x14:dataValidation>
        <x14:dataValidation type="list" allowBlank="1" showInputMessage="1" showErrorMessage="1" xr:uid="{D6DD6028-F5AE-4B50-B899-77B7E1EC97EF}">
          <x14:formula1>
            <xm:f>入力規則!$I$2:$I$10</xm:f>
          </x14:formula1>
          <xm:sqref>G9:G12 Q9:Q12 K13:K16 U13:U16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8F5E5-2133-4A2A-9B92-F655474985EC}">
  <sheetPr>
    <tabColor theme="0" tint="-0.499984740745262"/>
    <pageSetUpPr fitToPage="1"/>
  </sheetPr>
  <dimension ref="A1:O100"/>
  <sheetViews>
    <sheetView topLeftCell="B1" workbookViewId="0">
      <selection activeCell="I1" sqref="I1"/>
    </sheetView>
  </sheetViews>
  <sheetFormatPr defaultColWidth="9" defaultRowHeight="13.5"/>
  <cols>
    <col min="1" max="1" width="42.75" style="276" bestFit="1" customWidth="1"/>
    <col min="2" max="2" width="9" style="276"/>
    <col min="3" max="3" width="29.875" style="276" bestFit="1" customWidth="1"/>
    <col min="4" max="4" width="84.875" style="276" bestFit="1" customWidth="1"/>
    <col min="5" max="6" width="9" style="276"/>
    <col min="7" max="7" width="9" style="7"/>
    <col min="8" max="10" width="9" style="276"/>
    <col min="11" max="11" width="12.5" style="27" customWidth="1"/>
    <col min="12" max="12" width="11.625" style="27" customWidth="1"/>
    <col min="13" max="13" width="4" style="276" bestFit="1" customWidth="1"/>
    <col min="14" max="16384" width="9" style="276"/>
  </cols>
  <sheetData>
    <row r="1" spans="1:15">
      <c r="A1" s="1" t="s">
        <v>19</v>
      </c>
      <c r="C1" s="1" t="s">
        <v>21</v>
      </c>
      <c r="D1" s="2"/>
      <c r="F1" s="6" t="s">
        <v>2</v>
      </c>
      <c r="G1" s="8" t="s">
        <v>26</v>
      </c>
      <c r="H1" s="6" t="s">
        <v>27</v>
      </c>
      <c r="I1" s="839" t="s">
        <v>611</v>
      </c>
      <c r="J1" s="549" t="s">
        <v>30</v>
      </c>
      <c r="K1" s="28" t="s">
        <v>142</v>
      </c>
      <c r="L1" s="550" t="s">
        <v>321</v>
      </c>
      <c r="M1" s="549"/>
      <c r="N1" s="549"/>
      <c r="O1" s="549"/>
    </row>
    <row r="2" spans="1:15" ht="14.25">
      <c r="A2" s="2" t="s">
        <v>485</v>
      </c>
      <c r="C2" s="3"/>
      <c r="D2" s="2" t="s">
        <v>37</v>
      </c>
      <c r="F2" s="551">
        <v>3</v>
      </c>
      <c r="G2" s="9">
        <v>1</v>
      </c>
      <c r="H2" s="9">
        <v>1</v>
      </c>
      <c r="I2" s="93">
        <v>1</v>
      </c>
      <c r="J2" s="549" t="s">
        <v>31</v>
      </c>
      <c r="K2" s="27">
        <v>0</v>
      </c>
      <c r="L2" s="550" t="s">
        <v>319</v>
      </c>
      <c r="M2" s="549">
        <v>1</v>
      </c>
      <c r="N2" s="550">
        <v>300000</v>
      </c>
      <c r="O2" s="549"/>
    </row>
    <row r="3" spans="1:15">
      <c r="A3" s="2" t="s">
        <v>486</v>
      </c>
      <c r="C3" s="3"/>
      <c r="D3" s="2" t="s">
        <v>38</v>
      </c>
      <c r="F3" s="551">
        <v>4</v>
      </c>
      <c r="G3" s="9">
        <v>2</v>
      </c>
      <c r="H3" s="9">
        <v>2</v>
      </c>
      <c r="I3" s="93">
        <v>2</v>
      </c>
      <c r="J3" s="549" t="s">
        <v>33</v>
      </c>
      <c r="K3" s="11">
        <v>275000</v>
      </c>
      <c r="L3" s="550" t="s">
        <v>320</v>
      </c>
      <c r="M3" s="549">
        <v>2</v>
      </c>
      <c r="N3" s="550">
        <v>500000</v>
      </c>
      <c r="O3" s="549"/>
    </row>
    <row r="4" spans="1:15">
      <c r="A4" s="2" t="s">
        <v>487</v>
      </c>
      <c r="C4" s="3"/>
      <c r="D4" s="2" t="s">
        <v>39</v>
      </c>
      <c r="F4" s="551">
        <v>5</v>
      </c>
      <c r="G4" s="9">
        <v>3</v>
      </c>
      <c r="H4" s="9">
        <v>3</v>
      </c>
      <c r="I4" s="840">
        <v>3</v>
      </c>
      <c r="J4" s="549" t="s">
        <v>32</v>
      </c>
      <c r="K4" s="11">
        <v>550000</v>
      </c>
    </row>
    <row r="5" spans="1:15">
      <c r="A5" s="2" t="s">
        <v>488</v>
      </c>
      <c r="C5" s="3"/>
      <c r="D5" s="2" t="s">
        <v>40</v>
      </c>
      <c r="F5" s="551">
        <v>6</v>
      </c>
      <c r="G5" s="9">
        <v>4</v>
      </c>
      <c r="H5" s="9">
        <v>4</v>
      </c>
      <c r="I5" s="840">
        <v>4</v>
      </c>
      <c r="J5" s="549" t="s">
        <v>34</v>
      </c>
      <c r="K5" s="11"/>
    </row>
    <row r="6" spans="1:15">
      <c r="A6" s="2" t="s">
        <v>489</v>
      </c>
      <c r="C6" s="3"/>
      <c r="D6" s="2" t="s">
        <v>41</v>
      </c>
      <c r="F6" s="551">
        <v>7</v>
      </c>
      <c r="G6" s="9">
        <v>5</v>
      </c>
      <c r="H6" s="9">
        <v>5</v>
      </c>
      <c r="I6" s="840">
        <v>5</v>
      </c>
    </row>
    <row r="7" spans="1:15" ht="15.75">
      <c r="A7" s="2" t="s">
        <v>490</v>
      </c>
      <c r="C7" s="3"/>
      <c r="D7" s="2" t="s">
        <v>42</v>
      </c>
      <c r="F7" s="551">
        <v>8</v>
      </c>
      <c r="G7" s="9">
        <v>6</v>
      </c>
      <c r="H7" s="9">
        <v>6</v>
      </c>
      <c r="I7" s="840">
        <v>6</v>
      </c>
      <c r="L7" s="552" t="s">
        <v>491</v>
      </c>
      <c r="M7" s="553" t="s">
        <v>492</v>
      </c>
      <c r="N7" s="554" t="s">
        <v>484</v>
      </c>
      <c r="O7" s="554" t="s">
        <v>493</v>
      </c>
    </row>
    <row r="8" spans="1:15" ht="15.75">
      <c r="A8" s="2" t="s">
        <v>494</v>
      </c>
      <c r="C8" s="3"/>
      <c r="D8" s="2" t="s">
        <v>43</v>
      </c>
      <c r="F8" s="551">
        <v>9</v>
      </c>
      <c r="G8" s="9">
        <v>7</v>
      </c>
      <c r="H8" s="9">
        <v>7</v>
      </c>
      <c r="I8" s="840">
        <v>7</v>
      </c>
      <c r="L8" s="553" t="s">
        <v>319</v>
      </c>
      <c r="M8" s="555">
        <v>11</v>
      </c>
      <c r="N8" s="556">
        <v>1</v>
      </c>
      <c r="O8" s="557">
        <v>300000</v>
      </c>
    </row>
    <row r="9" spans="1:15" ht="15.75">
      <c r="A9" s="2" t="s">
        <v>495</v>
      </c>
      <c r="C9" s="3"/>
      <c r="D9" s="2" t="s">
        <v>44</v>
      </c>
      <c r="F9" s="9"/>
      <c r="G9" s="9">
        <v>8</v>
      </c>
      <c r="H9" s="9">
        <v>8</v>
      </c>
      <c r="I9" s="840">
        <v>8</v>
      </c>
      <c r="L9" s="553" t="s">
        <v>496</v>
      </c>
      <c r="M9" s="555">
        <v>12</v>
      </c>
      <c r="N9" s="556">
        <v>1</v>
      </c>
      <c r="O9" s="557">
        <v>200000</v>
      </c>
    </row>
    <row r="10" spans="1:15" ht="15.75">
      <c r="A10" s="2" t="s">
        <v>497</v>
      </c>
      <c r="C10" s="3"/>
      <c r="D10" s="2" t="s">
        <v>45</v>
      </c>
      <c r="F10" s="7"/>
      <c r="G10" s="9">
        <v>9</v>
      </c>
      <c r="H10" s="9">
        <v>9</v>
      </c>
      <c r="I10" s="840">
        <v>9</v>
      </c>
      <c r="L10" s="553" t="s">
        <v>498</v>
      </c>
      <c r="M10" s="555">
        <v>21</v>
      </c>
      <c r="N10" s="556">
        <v>2</v>
      </c>
      <c r="O10" s="557">
        <v>500000</v>
      </c>
    </row>
    <row r="11" spans="1:15" ht="15.75">
      <c r="A11" s="2" t="s">
        <v>499</v>
      </c>
      <c r="C11" s="2"/>
      <c r="D11" s="2" t="s">
        <v>46</v>
      </c>
      <c r="F11" s="7"/>
      <c r="G11" s="9">
        <v>10</v>
      </c>
      <c r="H11" s="9">
        <v>10</v>
      </c>
      <c r="L11" s="553" t="s">
        <v>500</v>
      </c>
      <c r="M11" s="555">
        <v>22</v>
      </c>
      <c r="N11" s="556">
        <v>2</v>
      </c>
      <c r="O11" s="557">
        <v>400000</v>
      </c>
    </row>
    <row r="12" spans="1:15" ht="15.75">
      <c r="A12" s="2" t="s">
        <v>20</v>
      </c>
      <c r="C12" s="3"/>
      <c r="D12" s="2" t="s">
        <v>47</v>
      </c>
      <c r="F12" s="7"/>
      <c r="G12" s="9">
        <v>11</v>
      </c>
      <c r="H12" s="9">
        <v>11</v>
      </c>
      <c r="L12" s="552" t="s">
        <v>501</v>
      </c>
      <c r="M12" s="555">
        <v>31</v>
      </c>
      <c r="N12" s="556">
        <v>3</v>
      </c>
      <c r="O12" s="557">
        <v>700000</v>
      </c>
    </row>
    <row r="13" spans="1:15" ht="15.75">
      <c r="A13" s="2" t="s">
        <v>502</v>
      </c>
      <c r="C13" s="3"/>
      <c r="D13" s="2" t="s">
        <v>48</v>
      </c>
      <c r="F13" s="7"/>
      <c r="G13" s="9">
        <v>12</v>
      </c>
      <c r="H13" s="9">
        <v>12</v>
      </c>
      <c r="L13" s="552" t="s">
        <v>501</v>
      </c>
      <c r="M13" s="555">
        <v>41</v>
      </c>
      <c r="N13" s="556">
        <v>4</v>
      </c>
      <c r="O13" s="557">
        <v>900000</v>
      </c>
    </row>
    <row r="14" spans="1:15">
      <c r="A14" s="2" t="s">
        <v>503</v>
      </c>
      <c r="C14" s="3"/>
      <c r="D14" s="2" t="s">
        <v>49</v>
      </c>
      <c r="H14" s="9">
        <v>13</v>
      </c>
    </row>
    <row r="15" spans="1:15">
      <c r="A15" s="2" t="s">
        <v>504</v>
      </c>
      <c r="C15" s="3"/>
      <c r="D15" s="2" t="s">
        <v>50</v>
      </c>
      <c r="H15" s="9">
        <v>14</v>
      </c>
    </row>
    <row r="16" spans="1:15">
      <c r="A16" s="2" t="s">
        <v>505</v>
      </c>
      <c r="C16" s="3"/>
      <c r="D16" s="2" t="s">
        <v>51</v>
      </c>
      <c r="H16" s="9">
        <v>15</v>
      </c>
    </row>
    <row r="17" spans="1:8">
      <c r="A17" s="2" t="s">
        <v>506</v>
      </c>
      <c r="C17" s="3"/>
      <c r="D17" s="2" t="s">
        <v>52</v>
      </c>
      <c r="H17" s="9">
        <v>16</v>
      </c>
    </row>
    <row r="18" spans="1:8">
      <c r="A18" s="2" t="s">
        <v>507</v>
      </c>
      <c r="C18" s="3"/>
      <c r="D18" s="2" t="s">
        <v>53</v>
      </c>
      <c r="H18" s="9">
        <v>17</v>
      </c>
    </row>
    <row r="19" spans="1:8">
      <c r="A19" s="2" t="s">
        <v>508</v>
      </c>
      <c r="C19" s="3"/>
      <c r="D19" s="2" t="s">
        <v>54</v>
      </c>
      <c r="H19" s="9">
        <v>18</v>
      </c>
    </row>
    <row r="20" spans="1:8">
      <c r="A20" s="2" t="s">
        <v>509</v>
      </c>
      <c r="C20" s="3"/>
      <c r="D20" s="2" t="s">
        <v>55</v>
      </c>
      <c r="H20" s="9">
        <v>19</v>
      </c>
    </row>
    <row r="21" spans="1:8">
      <c r="A21" s="2" t="s">
        <v>510</v>
      </c>
      <c r="C21" s="3"/>
      <c r="D21" s="2" t="s">
        <v>56</v>
      </c>
      <c r="H21" s="9">
        <v>20</v>
      </c>
    </row>
    <row r="22" spans="1:8">
      <c r="C22" s="4"/>
      <c r="D22" s="2" t="s">
        <v>57</v>
      </c>
      <c r="H22" s="9">
        <v>21</v>
      </c>
    </row>
    <row r="23" spans="1:8">
      <c r="C23" s="3"/>
      <c r="D23" s="2" t="s">
        <v>58</v>
      </c>
      <c r="H23" s="9">
        <v>22</v>
      </c>
    </row>
    <row r="24" spans="1:8">
      <c r="C24" s="3"/>
      <c r="D24" s="2" t="s">
        <v>59</v>
      </c>
      <c r="H24" s="9">
        <v>23</v>
      </c>
    </row>
    <row r="25" spans="1:8">
      <c r="C25" s="3"/>
      <c r="D25" s="2" t="s">
        <v>60</v>
      </c>
      <c r="H25" s="9">
        <v>24</v>
      </c>
    </row>
    <row r="26" spans="1:8">
      <c r="C26" s="5"/>
      <c r="D26" s="2" t="s">
        <v>61</v>
      </c>
      <c r="H26" s="9">
        <v>25</v>
      </c>
    </row>
    <row r="27" spans="1:8">
      <c r="C27" s="3"/>
      <c r="D27" s="2" t="s">
        <v>62</v>
      </c>
      <c r="H27" s="9">
        <v>26</v>
      </c>
    </row>
    <row r="28" spans="1:8">
      <c r="C28" s="3"/>
      <c r="D28" s="2" t="s">
        <v>63</v>
      </c>
      <c r="H28" s="9">
        <v>27</v>
      </c>
    </row>
    <row r="29" spans="1:8">
      <c r="C29" s="3"/>
      <c r="D29" s="2" t="s">
        <v>64</v>
      </c>
      <c r="H29" s="9">
        <v>28</v>
      </c>
    </row>
    <row r="30" spans="1:8">
      <c r="C30" s="3"/>
      <c r="D30" s="2" t="s">
        <v>65</v>
      </c>
      <c r="H30" s="9">
        <v>29</v>
      </c>
    </row>
    <row r="31" spans="1:8">
      <c r="C31" s="3"/>
      <c r="D31" s="2" t="s">
        <v>66</v>
      </c>
      <c r="H31" s="9">
        <v>30</v>
      </c>
    </row>
    <row r="32" spans="1:8">
      <c r="C32" s="3"/>
      <c r="D32" s="2" t="s">
        <v>67</v>
      </c>
      <c r="H32" s="9">
        <v>31</v>
      </c>
    </row>
    <row r="33" spans="3:4">
      <c r="C33" s="3"/>
      <c r="D33" s="2" t="s">
        <v>68</v>
      </c>
    </row>
    <row r="34" spans="3:4">
      <c r="C34" s="3"/>
      <c r="D34" s="2" t="s">
        <v>69</v>
      </c>
    </row>
    <row r="35" spans="3:4">
      <c r="C35" s="3"/>
      <c r="D35" s="2" t="s">
        <v>70</v>
      </c>
    </row>
    <row r="36" spans="3:4">
      <c r="C36" s="3"/>
      <c r="D36" s="2" t="s">
        <v>71</v>
      </c>
    </row>
    <row r="37" spans="3:4">
      <c r="C37" s="3"/>
      <c r="D37" s="2" t="s">
        <v>72</v>
      </c>
    </row>
    <row r="38" spans="3:4">
      <c r="C38" s="3"/>
      <c r="D38" s="2" t="s">
        <v>73</v>
      </c>
    </row>
    <row r="39" spans="3:4">
      <c r="C39" s="3"/>
      <c r="D39" s="2" t="s">
        <v>74</v>
      </c>
    </row>
    <row r="40" spans="3:4">
      <c r="C40" s="3"/>
      <c r="D40" s="2" t="s">
        <v>75</v>
      </c>
    </row>
    <row r="41" spans="3:4">
      <c r="C41" s="3"/>
      <c r="D41" s="2" t="s">
        <v>76</v>
      </c>
    </row>
    <row r="42" spans="3:4">
      <c r="C42" s="3"/>
      <c r="D42" s="2" t="s">
        <v>77</v>
      </c>
    </row>
    <row r="43" spans="3:4">
      <c r="C43" s="3"/>
      <c r="D43" s="2" t="s">
        <v>78</v>
      </c>
    </row>
    <row r="44" spans="3:4">
      <c r="C44" s="3"/>
      <c r="D44" s="2" t="s">
        <v>79</v>
      </c>
    </row>
    <row r="45" spans="3:4">
      <c r="C45" s="3"/>
      <c r="D45" s="2" t="s">
        <v>80</v>
      </c>
    </row>
    <row r="46" spans="3:4">
      <c r="C46" s="3"/>
      <c r="D46" s="2" t="s">
        <v>81</v>
      </c>
    </row>
    <row r="47" spans="3:4">
      <c r="C47" s="3"/>
      <c r="D47" s="2" t="s">
        <v>82</v>
      </c>
    </row>
    <row r="48" spans="3:4">
      <c r="C48" s="3"/>
      <c r="D48" s="2" t="s">
        <v>83</v>
      </c>
    </row>
    <row r="49" spans="3:4">
      <c r="C49" s="3"/>
      <c r="D49" s="2" t="s">
        <v>84</v>
      </c>
    </row>
    <row r="50" spans="3:4">
      <c r="C50" s="3"/>
      <c r="D50" s="2" t="s">
        <v>85</v>
      </c>
    </row>
    <row r="51" spans="3:4">
      <c r="C51" s="3"/>
      <c r="D51" s="2" t="s">
        <v>86</v>
      </c>
    </row>
    <row r="52" spans="3:4">
      <c r="C52" s="3"/>
      <c r="D52" s="2" t="s">
        <v>87</v>
      </c>
    </row>
    <row r="53" spans="3:4">
      <c r="C53" s="3"/>
      <c r="D53" s="2" t="s">
        <v>88</v>
      </c>
    </row>
    <row r="54" spans="3:4">
      <c r="C54" s="3"/>
      <c r="D54" s="2" t="s">
        <v>89</v>
      </c>
    </row>
    <row r="55" spans="3:4">
      <c r="C55" s="3"/>
      <c r="D55" s="2" t="s">
        <v>90</v>
      </c>
    </row>
    <row r="56" spans="3:4">
      <c r="C56" s="3"/>
      <c r="D56" s="2" t="s">
        <v>91</v>
      </c>
    </row>
    <row r="57" spans="3:4">
      <c r="C57" s="3"/>
      <c r="D57" s="2" t="s">
        <v>92</v>
      </c>
    </row>
    <row r="58" spans="3:4">
      <c r="C58" s="3"/>
      <c r="D58" s="2" t="s">
        <v>93</v>
      </c>
    </row>
    <row r="59" spans="3:4">
      <c r="C59" s="3"/>
      <c r="D59" s="2" t="s">
        <v>94</v>
      </c>
    </row>
    <row r="60" spans="3:4">
      <c r="C60" s="3"/>
      <c r="D60" s="2" t="s">
        <v>95</v>
      </c>
    </row>
    <row r="61" spans="3:4">
      <c r="C61" s="3"/>
      <c r="D61" s="2" t="s">
        <v>96</v>
      </c>
    </row>
    <row r="62" spans="3:4">
      <c r="C62" s="3"/>
      <c r="D62" s="2" t="s">
        <v>97</v>
      </c>
    </row>
    <row r="63" spans="3:4">
      <c r="C63" s="3"/>
      <c r="D63" s="2" t="s">
        <v>98</v>
      </c>
    </row>
    <row r="64" spans="3:4">
      <c r="C64" s="3"/>
      <c r="D64" s="2" t="s">
        <v>99</v>
      </c>
    </row>
    <row r="65" spans="3:4">
      <c r="C65" s="3"/>
      <c r="D65" s="2" t="s">
        <v>100</v>
      </c>
    </row>
    <row r="66" spans="3:4">
      <c r="C66" s="3"/>
      <c r="D66" s="2" t="s">
        <v>101</v>
      </c>
    </row>
    <row r="67" spans="3:4">
      <c r="C67" s="3"/>
      <c r="D67" s="2" t="s">
        <v>102</v>
      </c>
    </row>
    <row r="68" spans="3:4">
      <c r="C68" s="3"/>
      <c r="D68" s="2" t="s">
        <v>103</v>
      </c>
    </row>
    <row r="69" spans="3:4">
      <c r="C69" s="3"/>
      <c r="D69" s="2" t="s">
        <v>104</v>
      </c>
    </row>
    <row r="70" spans="3:4">
      <c r="C70" s="3"/>
      <c r="D70" s="2" t="s">
        <v>105</v>
      </c>
    </row>
    <row r="71" spans="3:4">
      <c r="C71" s="3"/>
      <c r="D71" s="2" t="s">
        <v>106</v>
      </c>
    </row>
    <row r="72" spans="3:4">
      <c r="C72" s="3"/>
      <c r="D72" s="2" t="s">
        <v>107</v>
      </c>
    </row>
    <row r="73" spans="3:4">
      <c r="C73" s="3"/>
      <c r="D73" s="2" t="s">
        <v>108</v>
      </c>
    </row>
    <row r="74" spans="3:4">
      <c r="C74" s="3"/>
      <c r="D74" s="2" t="s">
        <v>109</v>
      </c>
    </row>
    <row r="75" spans="3:4">
      <c r="D75" s="276" t="s">
        <v>110</v>
      </c>
    </row>
    <row r="76" spans="3:4">
      <c r="D76" s="276" t="s">
        <v>111</v>
      </c>
    </row>
    <row r="77" spans="3:4">
      <c r="D77" s="276" t="s">
        <v>112</v>
      </c>
    </row>
    <row r="78" spans="3:4">
      <c r="D78" s="276" t="s">
        <v>113</v>
      </c>
    </row>
    <row r="79" spans="3:4">
      <c r="D79" s="276" t="s">
        <v>114</v>
      </c>
    </row>
    <row r="80" spans="3:4">
      <c r="D80" s="276" t="s">
        <v>115</v>
      </c>
    </row>
    <row r="81" spans="4:4">
      <c r="D81" s="276" t="s">
        <v>116</v>
      </c>
    </row>
    <row r="82" spans="4:4">
      <c r="D82" s="276" t="s">
        <v>117</v>
      </c>
    </row>
    <row r="83" spans="4:4">
      <c r="D83" s="276" t="s">
        <v>118</v>
      </c>
    </row>
    <row r="84" spans="4:4">
      <c r="D84" s="276" t="s">
        <v>119</v>
      </c>
    </row>
    <row r="85" spans="4:4">
      <c r="D85" s="276" t="s">
        <v>120</v>
      </c>
    </row>
    <row r="86" spans="4:4">
      <c r="D86" s="276" t="s">
        <v>121</v>
      </c>
    </row>
    <row r="87" spans="4:4">
      <c r="D87" s="276" t="s">
        <v>122</v>
      </c>
    </row>
    <row r="88" spans="4:4">
      <c r="D88" s="276" t="s">
        <v>123</v>
      </c>
    </row>
    <row r="89" spans="4:4">
      <c r="D89" s="276" t="s">
        <v>124</v>
      </c>
    </row>
    <row r="90" spans="4:4">
      <c r="D90" s="276" t="s">
        <v>125</v>
      </c>
    </row>
    <row r="91" spans="4:4">
      <c r="D91" s="276" t="s">
        <v>126</v>
      </c>
    </row>
    <row r="92" spans="4:4">
      <c r="D92" s="276" t="s">
        <v>127</v>
      </c>
    </row>
    <row r="93" spans="4:4">
      <c r="D93" s="276" t="s">
        <v>128</v>
      </c>
    </row>
    <row r="94" spans="4:4">
      <c r="D94" s="276" t="s">
        <v>129</v>
      </c>
    </row>
    <row r="95" spans="4:4">
      <c r="D95" s="276" t="s">
        <v>130</v>
      </c>
    </row>
    <row r="96" spans="4:4">
      <c r="D96" s="276" t="s">
        <v>131</v>
      </c>
    </row>
    <row r="97" spans="4:4">
      <c r="D97" s="276" t="s">
        <v>132</v>
      </c>
    </row>
    <row r="98" spans="4:4">
      <c r="D98" s="276" t="s">
        <v>133</v>
      </c>
    </row>
    <row r="99" spans="4:4">
      <c r="D99" s="276" t="s">
        <v>134</v>
      </c>
    </row>
    <row r="100" spans="4:4">
      <c r="D100" s="276" t="s">
        <v>135</v>
      </c>
    </row>
  </sheetData>
  <sheetProtection selectLockedCells="1"/>
  <phoneticPr fontId="12"/>
  <pageMargins left="0.70866141732283472" right="0.70866141732283472" top="0.74803149606299213" bottom="0.74803149606299213" header="0.31496062992125984" footer="0.31496062992125984"/>
  <pageSetup paperSize="9" scale="57" orientation="portrait" blackAndWhite="1"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819A4-B26E-4E8B-8E21-51DAEE81E564}">
  <sheetPr>
    <tabColor theme="3" tint="0.39997558519241921"/>
    <pageSetUpPr fitToPage="1"/>
  </sheetPr>
  <dimension ref="A1:BR39"/>
  <sheetViews>
    <sheetView showGridLines="0" zoomScaleNormal="100" zoomScaleSheetLayoutView="100" workbookViewId="0">
      <selection activeCell="J5" sqref="J5:W5"/>
    </sheetView>
  </sheetViews>
  <sheetFormatPr defaultColWidth="9" defaultRowHeight="13.5"/>
  <cols>
    <col min="1" max="1" width="1.125" style="39" customWidth="1"/>
    <col min="2" max="3" width="7.5" style="402" customWidth="1"/>
    <col min="4" max="4" width="6" style="402" customWidth="1"/>
    <col min="5" max="10" width="3.625" style="402" customWidth="1"/>
    <col min="11" max="11" width="4.125" style="402" customWidth="1"/>
    <col min="12" max="18" width="3.625" style="402" customWidth="1"/>
    <col min="19" max="19" width="4.625" style="402" customWidth="1"/>
    <col min="20" max="20" width="3.625" style="402" customWidth="1"/>
    <col min="21" max="21" width="4.625" style="402" customWidth="1"/>
    <col min="22" max="26" width="3.625" style="402" customWidth="1"/>
    <col min="27" max="27" width="49.125" style="38" customWidth="1"/>
    <col min="28" max="29" width="11.875" style="626" hidden="1" customWidth="1"/>
    <col min="30" max="30" width="11.125" style="626" hidden="1" customWidth="1"/>
    <col min="31" max="31" width="10" style="626" hidden="1" customWidth="1"/>
    <col min="32" max="32" width="11.5" style="626" hidden="1" customWidth="1"/>
    <col min="33" max="33" width="9" style="623" hidden="1" customWidth="1"/>
    <col min="34" max="34" width="9" style="623" customWidth="1"/>
    <col min="35" max="70" width="9" style="623"/>
    <col min="71" max="16384" width="9" style="402"/>
  </cols>
  <sheetData>
    <row r="1" spans="1:70">
      <c r="V1" s="69"/>
      <c r="Z1" s="409" t="str">
        <f>申１!$Y$1</f>
        <v>令和８年度介護</v>
      </c>
      <c r="AB1" s="837"/>
      <c r="AC1" s="837"/>
      <c r="AD1" s="837"/>
      <c r="AE1" s="837"/>
      <c r="AF1" s="837"/>
      <c r="AG1" s="838"/>
    </row>
    <row r="2" spans="1:70" ht="19.5" customHeight="1">
      <c r="S2" s="1096" t="str">
        <f>申１!Q2</f>
        <v/>
      </c>
      <c r="T2" s="1096"/>
      <c r="U2" s="1096"/>
      <c r="V2" s="1096"/>
      <c r="W2" s="1096"/>
      <c r="X2" s="1096"/>
      <c r="Y2" s="1096"/>
      <c r="Z2" s="1096"/>
    </row>
    <row r="3" spans="1:70" s="151" customFormat="1" ht="18" customHeight="1">
      <c r="A3" s="402"/>
      <c r="B3" s="391"/>
      <c r="C3" s="391"/>
      <c r="D3" s="391"/>
      <c r="E3" s="391"/>
      <c r="F3" s="391"/>
      <c r="G3" s="391"/>
      <c r="H3" s="391"/>
      <c r="I3" s="399"/>
      <c r="J3" s="399"/>
      <c r="K3" s="389"/>
      <c r="L3" s="389"/>
      <c r="M3" s="389"/>
      <c r="N3" s="389"/>
      <c r="O3" s="389"/>
      <c r="P3" s="389"/>
      <c r="Q3" s="389"/>
      <c r="R3" s="389"/>
      <c r="S3" s="389"/>
      <c r="T3" s="389"/>
      <c r="U3" s="389"/>
      <c r="V3" s="389"/>
      <c r="W3" s="389"/>
      <c r="X3" s="389"/>
      <c r="Y3" s="389"/>
      <c r="Z3" s="389"/>
      <c r="AA3" s="38"/>
      <c r="AB3" s="628"/>
      <c r="AC3" s="628"/>
      <c r="AD3" s="628"/>
      <c r="AE3" s="628"/>
      <c r="AF3" s="628"/>
      <c r="AG3" s="624"/>
      <c r="AH3" s="625"/>
      <c r="AI3" s="625"/>
      <c r="AJ3" s="625"/>
      <c r="AK3" s="625"/>
      <c r="AL3" s="625"/>
      <c r="AM3" s="625"/>
      <c r="AN3" s="625"/>
      <c r="AO3" s="625"/>
      <c r="AP3" s="625"/>
      <c r="AQ3" s="625"/>
      <c r="AR3" s="625"/>
      <c r="AS3" s="625"/>
      <c r="AT3" s="625"/>
      <c r="AU3" s="625"/>
      <c r="AV3" s="625"/>
      <c r="AW3" s="625"/>
      <c r="AX3" s="625"/>
      <c r="AY3" s="625"/>
      <c r="AZ3" s="625"/>
      <c r="BA3" s="625"/>
      <c r="BB3" s="625"/>
      <c r="BC3" s="625"/>
      <c r="BD3" s="625"/>
      <c r="BE3" s="625"/>
      <c r="BF3" s="625"/>
      <c r="BG3" s="625"/>
      <c r="BH3" s="625"/>
      <c r="BI3" s="625"/>
      <c r="BJ3" s="625"/>
      <c r="BK3" s="625"/>
      <c r="BL3" s="625"/>
      <c r="BM3" s="625"/>
      <c r="BN3" s="625"/>
      <c r="BO3" s="625"/>
      <c r="BP3" s="625"/>
      <c r="BQ3" s="625"/>
      <c r="BR3" s="625"/>
    </row>
    <row r="4" spans="1:70" s="151" customFormat="1" ht="21.75" customHeight="1">
      <c r="A4" s="278"/>
      <c r="B4" s="1097" t="s">
        <v>348</v>
      </c>
      <c r="C4" s="1097"/>
      <c r="D4" s="1097"/>
      <c r="E4" s="1097"/>
      <c r="F4" s="1097"/>
      <c r="G4" s="1097"/>
      <c r="H4" s="1097"/>
      <c r="I4" s="1097"/>
      <c r="J4" s="1097"/>
      <c r="K4" s="1097"/>
      <c r="L4" s="1097"/>
      <c r="M4" s="1097"/>
      <c r="N4" s="391"/>
      <c r="O4" s="391"/>
      <c r="P4" s="391"/>
      <c r="Q4" s="391"/>
      <c r="R4" s="391"/>
      <c r="S4" s="391"/>
      <c r="T4" s="391"/>
      <c r="U4" s="391"/>
      <c r="V4" s="391"/>
      <c r="W4" s="391"/>
      <c r="X4" s="391"/>
      <c r="Y4" s="391"/>
      <c r="Z4" s="391"/>
      <c r="AA4" s="38"/>
      <c r="AB4" s="629"/>
      <c r="AC4" s="629"/>
      <c r="AD4" s="629"/>
      <c r="AE4" s="629"/>
      <c r="AF4" s="629"/>
      <c r="AG4" s="625"/>
      <c r="AH4" s="625"/>
      <c r="AI4" s="625"/>
      <c r="AJ4" s="625"/>
      <c r="AK4" s="625"/>
      <c r="AL4" s="625"/>
      <c r="AM4" s="625"/>
      <c r="AN4" s="625"/>
      <c r="AO4" s="625"/>
      <c r="AP4" s="625"/>
      <c r="AQ4" s="625"/>
      <c r="AR4" s="625"/>
      <c r="AS4" s="625"/>
      <c r="AT4" s="625"/>
      <c r="AU4" s="625"/>
      <c r="AV4" s="625"/>
      <c r="AW4" s="625"/>
      <c r="AX4" s="625"/>
      <c r="AY4" s="625"/>
      <c r="AZ4" s="625"/>
      <c r="BA4" s="625"/>
      <c r="BB4" s="625"/>
      <c r="BC4" s="625"/>
      <c r="BD4" s="625"/>
      <c r="BE4" s="625"/>
      <c r="BF4" s="625"/>
      <c r="BG4" s="625"/>
      <c r="BH4" s="625"/>
      <c r="BI4" s="625"/>
      <c r="BJ4" s="625"/>
      <c r="BK4" s="625"/>
      <c r="BL4" s="625"/>
      <c r="BM4" s="625"/>
      <c r="BN4" s="625"/>
      <c r="BO4" s="625"/>
      <c r="BP4" s="625"/>
      <c r="BQ4" s="625"/>
      <c r="BR4" s="625"/>
    </row>
    <row r="5" spans="1:70" s="151" customFormat="1" ht="15.75" customHeight="1">
      <c r="A5" s="278"/>
      <c r="B5" s="937" t="s">
        <v>159</v>
      </c>
      <c r="C5" s="1071"/>
      <c r="D5" s="1071"/>
      <c r="E5" s="1071"/>
      <c r="F5" s="1101" t="s">
        <v>22</v>
      </c>
      <c r="G5" s="1102"/>
      <c r="H5" s="1102"/>
      <c r="I5" s="1103"/>
      <c r="J5" s="1104"/>
      <c r="K5" s="1105"/>
      <c r="L5" s="1105"/>
      <c r="M5" s="1105"/>
      <c r="N5" s="1105"/>
      <c r="O5" s="1105"/>
      <c r="P5" s="1105"/>
      <c r="Q5" s="1105"/>
      <c r="R5" s="1105"/>
      <c r="S5" s="1105"/>
      <c r="T5" s="1105"/>
      <c r="U5" s="1105"/>
      <c r="V5" s="1105"/>
      <c r="W5" s="1106"/>
      <c r="X5" s="1107" t="s">
        <v>338</v>
      </c>
      <c r="Y5" s="1108"/>
      <c r="Z5" s="1109"/>
      <c r="AA5" s="38" t="s">
        <v>158</v>
      </c>
      <c r="AB5" s="629"/>
      <c r="AC5" s="629"/>
      <c r="AD5" s="629"/>
      <c r="AE5" s="629"/>
      <c r="AF5" s="629"/>
      <c r="AG5" s="625"/>
      <c r="AH5" s="625"/>
      <c r="AI5" s="625"/>
      <c r="AJ5" s="625"/>
      <c r="AK5" s="625"/>
      <c r="AL5" s="625"/>
      <c r="AM5" s="625"/>
      <c r="AN5" s="625"/>
      <c r="AO5" s="625"/>
      <c r="AP5" s="625"/>
      <c r="AQ5" s="625"/>
      <c r="AR5" s="625"/>
      <c r="AS5" s="625"/>
      <c r="AT5" s="625"/>
      <c r="AU5" s="625"/>
      <c r="AV5" s="625"/>
      <c r="AW5" s="625"/>
      <c r="AX5" s="625"/>
      <c r="AY5" s="625"/>
      <c r="AZ5" s="625"/>
      <c r="BA5" s="625"/>
      <c r="BB5" s="625"/>
      <c r="BC5" s="625"/>
      <c r="BD5" s="625"/>
      <c r="BE5" s="625"/>
      <c r="BF5" s="625"/>
      <c r="BG5" s="625"/>
      <c r="BH5" s="625"/>
      <c r="BI5" s="625"/>
      <c r="BJ5" s="625"/>
      <c r="BK5" s="625"/>
      <c r="BL5" s="625"/>
      <c r="BM5" s="625"/>
      <c r="BN5" s="625"/>
      <c r="BO5" s="625"/>
      <c r="BP5" s="625"/>
      <c r="BQ5" s="625"/>
      <c r="BR5" s="625"/>
    </row>
    <row r="6" spans="1:70" s="151" customFormat="1" ht="30" customHeight="1">
      <c r="A6" s="278"/>
      <c r="B6" s="1098"/>
      <c r="C6" s="1099"/>
      <c r="D6" s="1099"/>
      <c r="E6" s="1099"/>
      <c r="F6" s="1112" t="s">
        <v>339</v>
      </c>
      <c r="G6" s="1006"/>
      <c r="H6" s="1006"/>
      <c r="I6" s="1063"/>
      <c r="J6" s="1113"/>
      <c r="K6" s="1114"/>
      <c r="L6" s="1114"/>
      <c r="M6" s="1114"/>
      <c r="N6" s="1114"/>
      <c r="O6" s="1114"/>
      <c r="P6" s="1114"/>
      <c r="Q6" s="1114"/>
      <c r="R6" s="1114"/>
      <c r="S6" s="1114"/>
      <c r="T6" s="1114"/>
      <c r="U6" s="1114"/>
      <c r="V6" s="1114"/>
      <c r="W6" s="1114"/>
      <c r="X6" s="1059"/>
      <c r="Y6" s="1110"/>
      <c r="Z6" s="1111"/>
      <c r="AA6" s="38"/>
      <c r="AB6" s="629"/>
      <c r="AC6" s="629"/>
      <c r="AD6" s="629"/>
      <c r="AE6" s="629"/>
      <c r="AF6" s="629"/>
      <c r="AG6" s="625"/>
      <c r="AH6" s="625"/>
      <c r="AI6" s="625"/>
      <c r="AJ6" s="625"/>
      <c r="AK6" s="625"/>
      <c r="AL6" s="625"/>
      <c r="AM6" s="625"/>
      <c r="AN6" s="625"/>
      <c r="AO6" s="625"/>
      <c r="AP6" s="625"/>
      <c r="AQ6" s="625"/>
      <c r="AR6" s="625"/>
      <c r="AS6" s="625"/>
      <c r="AT6" s="625"/>
      <c r="AU6" s="625"/>
      <c r="AV6" s="625"/>
      <c r="AW6" s="625"/>
      <c r="AX6" s="625"/>
      <c r="AY6" s="625"/>
      <c r="AZ6" s="625"/>
      <c r="BA6" s="625"/>
      <c r="BB6" s="625"/>
      <c r="BC6" s="625"/>
      <c r="BD6" s="625"/>
      <c r="BE6" s="625"/>
      <c r="BF6" s="625"/>
      <c r="BG6" s="625"/>
      <c r="BH6" s="625"/>
      <c r="BI6" s="625"/>
      <c r="BJ6" s="625"/>
      <c r="BK6" s="625"/>
      <c r="BL6" s="625"/>
      <c r="BM6" s="625"/>
      <c r="BN6" s="625"/>
      <c r="BO6" s="625"/>
      <c r="BP6" s="625"/>
      <c r="BQ6" s="625"/>
      <c r="BR6" s="625"/>
    </row>
    <row r="7" spans="1:70" s="151" customFormat="1" ht="15.75" customHeight="1">
      <c r="A7" s="278"/>
      <c r="B7" s="1098"/>
      <c r="C7" s="1099"/>
      <c r="D7" s="1099"/>
      <c r="E7" s="1099"/>
      <c r="F7" s="1101" t="s">
        <v>22</v>
      </c>
      <c r="G7" s="1102"/>
      <c r="H7" s="1102"/>
      <c r="I7" s="1103"/>
      <c r="J7" s="1104"/>
      <c r="K7" s="1105"/>
      <c r="L7" s="1105"/>
      <c r="M7" s="1105"/>
      <c r="N7" s="1105"/>
      <c r="O7" s="1105"/>
      <c r="P7" s="1105"/>
      <c r="Q7" s="1105"/>
      <c r="R7" s="1105"/>
      <c r="S7" s="1105"/>
      <c r="T7" s="1105"/>
      <c r="U7" s="1105"/>
      <c r="V7" s="1105"/>
      <c r="W7" s="1105"/>
      <c r="X7" s="1059"/>
      <c r="Y7" s="1110"/>
      <c r="Z7" s="1111"/>
      <c r="AA7" s="38"/>
      <c r="AB7" s="629"/>
      <c r="AC7" s="629"/>
      <c r="AD7" s="629"/>
      <c r="AE7" s="629"/>
      <c r="AF7" s="629"/>
      <c r="AG7" s="625"/>
      <c r="AH7" s="625"/>
      <c r="AI7" s="625"/>
      <c r="AJ7" s="625"/>
      <c r="AK7" s="625"/>
      <c r="AL7" s="625"/>
      <c r="AM7" s="625"/>
      <c r="AN7" s="625"/>
      <c r="AO7" s="625"/>
      <c r="AP7" s="625"/>
      <c r="AQ7" s="625"/>
      <c r="AR7" s="625"/>
      <c r="AS7" s="625"/>
      <c r="AT7" s="625"/>
      <c r="AU7" s="625"/>
      <c r="AV7" s="625"/>
      <c r="AW7" s="625"/>
      <c r="AX7" s="625"/>
      <c r="AY7" s="625"/>
      <c r="AZ7" s="625"/>
      <c r="BA7" s="625"/>
      <c r="BB7" s="625"/>
      <c r="BC7" s="625"/>
      <c r="BD7" s="625"/>
      <c r="BE7" s="625"/>
      <c r="BF7" s="625"/>
      <c r="BG7" s="625"/>
      <c r="BH7" s="625"/>
      <c r="BI7" s="625"/>
      <c r="BJ7" s="625"/>
      <c r="BK7" s="625"/>
      <c r="BL7" s="625"/>
      <c r="BM7" s="625"/>
      <c r="BN7" s="625"/>
      <c r="BO7" s="625"/>
      <c r="BP7" s="625"/>
      <c r="BQ7" s="625"/>
      <c r="BR7" s="625"/>
    </row>
    <row r="8" spans="1:70" s="151" customFormat="1" ht="30" customHeight="1">
      <c r="A8" s="278"/>
      <c r="B8" s="1098"/>
      <c r="C8" s="1099"/>
      <c r="D8" s="1099"/>
      <c r="E8" s="1099"/>
      <c r="F8" s="1059" t="s">
        <v>276</v>
      </c>
      <c r="G8" s="1060"/>
      <c r="H8" s="1060"/>
      <c r="I8" s="1061"/>
      <c r="J8" s="1088"/>
      <c r="K8" s="1089"/>
      <c r="L8" s="1089"/>
      <c r="M8" s="1089"/>
      <c r="N8" s="1089"/>
      <c r="O8" s="1089"/>
      <c r="P8" s="1089"/>
      <c r="Q8" s="1089"/>
      <c r="R8" s="1089"/>
      <c r="S8" s="1089"/>
      <c r="T8" s="1089"/>
      <c r="U8" s="1089"/>
      <c r="V8" s="1089"/>
      <c r="W8" s="1089"/>
      <c r="X8" s="1090"/>
      <c r="Y8" s="973"/>
      <c r="Z8" s="1091"/>
      <c r="AA8" s="38"/>
      <c r="AB8" s="243" t="b">
        <v>0</v>
      </c>
      <c r="AC8" s="629"/>
      <c r="AD8" s="629"/>
      <c r="AE8" s="629"/>
      <c r="AF8" s="629"/>
      <c r="AG8" s="625"/>
      <c r="AH8" s="625"/>
      <c r="AI8" s="625"/>
      <c r="AJ8" s="625"/>
      <c r="AK8" s="625"/>
      <c r="AL8" s="625"/>
      <c r="AM8" s="625"/>
      <c r="AN8" s="625"/>
      <c r="AO8" s="625"/>
      <c r="AP8" s="625"/>
      <c r="AQ8" s="625"/>
      <c r="AR8" s="625"/>
      <c r="AS8" s="625"/>
      <c r="AT8" s="625"/>
      <c r="AU8" s="625"/>
      <c r="AV8" s="625"/>
      <c r="AW8" s="625"/>
      <c r="AX8" s="625"/>
      <c r="AY8" s="625"/>
      <c r="AZ8" s="625"/>
      <c r="BA8" s="625"/>
      <c r="BB8" s="625"/>
      <c r="BC8" s="625"/>
      <c r="BD8" s="625"/>
      <c r="BE8" s="625"/>
      <c r="BF8" s="625"/>
      <c r="BG8" s="625"/>
      <c r="BH8" s="625"/>
      <c r="BI8" s="625"/>
      <c r="BJ8" s="625"/>
      <c r="BK8" s="625"/>
      <c r="BL8" s="625"/>
      <c r="BM8" s="625"/>
      <c r="BN8" s="625"/>
      <c r="BO8" s="625"/>
      <c r="BP8" s="625"/>
      <c r="BQ8" s="625"/>
      <c r="BR8" s="625"/>
    </row>
    <row r="9" spans="1:70" s="151" customFormat="1" ht="15.75" customHeight="1">
      <c r="A9" s="278"/>
      <c r="B9" s="1100"/>
      <c r="C9" s="1001"/>
      <c r="D9" s="1001"/>
      <c r="E9" s="1001"/>
      <c r="F9" s="1062"/>
      <c r="G9" s="1006"/>
      <c r="H9" s="1006"/>
      <c r="I9" s="1063"/>
      <c r="J9" s="1086" t="s">
        <v>369</v>
      </c>
      <c r="K9" s="1087"/>
      <c r="L9" s="1087"/>
      <c r="M9" s="1087"/>
      <c r="N9" s="1087"/>
      <c r="O9" s="456" t="s">
        <v>370</v>
      </c>
      <c r="P9" s="1064"/>
      <c r="Q9" s="1064"/>
      <c r="R9" s="1064"/>
      <c r="S9" s="1064"/>
      <c r="T9" s="1064"/>
      <c r="U9" s="1064"/>
      <c r="V9" s="1064"/>
      <c r="W9" s="280" t="s">
        <v>157</v>
      </c>
      <c r="X9" s="939"/>
      <c r="Y9" s="1050"/>
      <c r="Z9" s="940"/>
      <c r="AA9" s="38"/>
      <c r="AB9" s="629"/>
      <c r="AC9" s="629"/>
      <c r="AD9" s="629"/>
      <c r="AE9" s="629"/>
      <c r="AF9" s="629"/>
      <c r="AG9" s="625"/>
      <c r="AH9" s="625"/>
      <c r="AI9" s="625"/>
      <c r="AJ9" s="625"/>
      <c r="AK9" s="625"/>
      <c r="AL9" s="625"/>
      <c r="AM9" s="625"/>
      <c r="AN9" s="625"/>
      <c r="AO9" s="625"/>
      <c r="AP9" s="625"/>
      <c r="AQ9" s="625"/>
      <c r="AR9" s="625"/>
      <c r="AS9" s="625"/>
      <c r="AT9" s="625"/>
      <c r="AU9" s="625"/>
      <c r="AV9" s="625"/>
      <c r="AW9" s="625"/>
      <c r="AX9" s="625"/>
      <c r="AY9" s="625"/>
      <c r="AZ9" s="625"/>
      <c r="BA9" s="625"/>
      <c r="BB9" s="625"/>
      <c r="BC9" s="625"/>
      <c r="BD9" s="625"/>
      <c r="BE9" s="625"/>
      <c r="BF9" s="625"/>
      <c r="BG9" s="625"/>
      <c r="BH9" s="625"/>
      <c r="BI9" s="625"/>
      <c r="BJ9" s="625"/>
      <c r="BK9" s="625"/>
      <c r="BL9" s="625"/>
      <c r="BM9" s="625"/>
      <c r="BN9" s="625"/>
      <c r="BO9" s="625"/>
      <c r="BP9" s="625"/>
      <c r="BQ9" s="625"/>
      <c r="BR9" s="625"/>
    </row>
    <row r="10" spans="1:70" s="151" customFormat="1" ht="57" customHeight="1">
      <c r="A10" s="278"/>
      <c r="B10" s="1065" t="s">
        <v>156</v>
      </c>
      <c r="C10" s="1066"/>
      <c r="D10" s="1066"/>
      <c r="E10" s="1066"/>
      <c r="F10" s="1067"/>
      <c r="G10" s="1068"/>
      <c r="H10" s="1068"/>
      <c r="I10" s="1068"/>
      <c r="J10" s="1068"/>
      <c r="K10" s="1068"/>
      <c r="L10" s="1068"/>
      <c r="M10" s="1068"/>
      <c r="N10" s="1068"/>
      <c r="O10" s="1068"/>
      <c r="P10" s="1068"/>
      <c r="Q10" s="1068"/>
      <c r="R10" s="1068"/>
      <c r="S10" s="1068"/>
      <c r="T10" s="1068"/>
      <c r="U10" s="1068"/>
      <c r="V10" s="1068"/>
      <c r="W10" s="1068"/>
      <c r="X10" s="1068"/>
      <c r="Y10" s="1068"/>
      <c r="Z10" s="1069"/>
      <c r="AA10" s="38"/>
      <c r="AB10" s="629"/>
      <c r="AC10" s="629"/>
      <c r="AD10" s="629"/>
      <c r="AE10" s="629"/>
      <c r="AF10" s="629"/>
      <c r="AG10" s="625"/>
      <c r="AH10" s="625"/>
      <c r="AI10" s="625"/>
      <c r="AJ10" s="625"/>
      <c r="AK10" s="625"/>
      <c r="AL10" s="625"/>
      <c r="AM10" s="625"/>
      <c r="AN10" s="625"/>
      <c r="AO10" s="625"/>
      <c r="AP10" s="625"/>
      <c r="AQ10" s="625"/>
      <c r="AR10" s="625"/>
      <c r="AS10" s="625"/>
      <c r="AT10" s="625"/>
      <c r="AU10" s="625"/>
      <c r="AV10" s="625"/>
      <c r="AW10" s="625"/>
      <c r="AX10" s="625"/>
      <c r="AY10" s="625"/>
      <c r="AZ10" s="625"/>
      <c r="BA10" s="625"/>
      <c r="BB10" s="625"/>
      <c r="BC10" s="625"/>
      <c r="BD10" s="625"/>
      <c r="BE10" s="625"/>
      <c r="BF10" s="625"/>
      <c r="BG10" s="625"/>
      <c r="BH10" s="625"/>
      <c r="BI10" s="625"/>
      <c r="BJ10" s="625"/>
      <c r="BK10" s="625"/>
      <c r="BL10" s="625"/>
      <c r="BM10" s="625"/>
      <c r="BN10" s="625"/>
      <c r="BO10" s="625"/>
      <c r="BP10" s="625"/>
      <c r="BQ10" s="625"/>
      <c r="BR10" s="625"/>
    </row>
    <row r="11" spans="1:70" s="151" customFormat="1" ht="19.5" customHeight="1">
      <c r="A11" s="278"/>
      <c r="B11" s="1070" t="s">
        <v>352</v>
      </c>
      <c r="C11" s="1071"/>
      <c r="D11" s="1071"/>
      <c r="E11" s="1115"/>
      <c r="F11" s="1117" t="s">
        <v>22</v>
      </c>
      <c r="G11" s="1118"/>
      <c r="H11" s="1119"/>
      <c r="I11" s="1120"/>
      <c r="J11" s="1120"/>
      <c r="K11" s="1120"/>
      <c r="L11" s="1120"/>
      <c r="M11" s="1120"/>
      <c r="N11" s="1120"/>
      <c r="O11" s="1120"/>
      <c r="P11" s="1120"/>
      <c r="Q11" s="1120"/>
      <c r="R11" s="1121"/>
      <c r="S11" s="1122" t="s">
        <v>340</v>
      </c>
      <c r="T11" s="1123"/>
      <c r="U11" s="1126"/>
      <c r="V11" s="1047"/>
      <c r="W11" s="1047"/>
      <c r="X11" s="1047"/>
      <c r="Y11" s="1047"/>
      <c r="Z11" s="1127"/>
      <c r="AA11" s="390"/>
      <c r="AB11" s="629"/>
      <c r="AC11" s="629"/>
      <c r="AD11" s="629"/>
      <c r="AE11" s="629"/>
      <c r="AF11" s="629"/>
      <c r="AG11" s="625"/>
      <c r="AH11" s="625"/>
      <c r="AI11" s="625"/>
      <c r="AJ11" s="625"/>
      <c r="AK11" s="625"/>
      <c r="AL11" s="625"/>
      <c r="AM11" s="625"/>
      <c r="AN11" s="625"/>
      <c r="AO11" s="625"/>
      <c r="AP11" s="625"/>
      <c r="AQ11" s="625"/>
      <c r="AR11" s="625"/>
      <c r="AS11" s="625"/>
      <c r="AT11" s="625"/>
      <c r="AU11" s="625"/>
      <c r="AV11" s="625"/>
      <c r="AW11" s="625"/>
      <c r="AX11" s="625"/>
      <c r="AY11" s="625"/>
      <c r="AZ11" s="625"/>
      <c r="BA11" s="625"/>
      <c r="BB11" s="625"/>
      <c r="BC11" s="625"/>
      <c r="BD11" s="625"/>
      <c r="BE11" s="625"/>
      <c r="BF11" s="625"/>
      <c r="BG11" s="625"/>
      <c r="BH11" s="625"/>
      <c r="BI11" s="625"/>
      <c r="BJ11" s="625"/>
      <c r="BK11" s="625"/>
      <c r="BL11" s="625"/>
      <c r="BM11" s="625"/>
      <c r="BN11" s="625"/>
      <c r="BO11" s="625"/>
      <c r="BP11" s="625"/>
      <c r="BQ11" s="625"/>
      <c r="BR11" s="625"/>
    </row>
    <row r="12" spans="1:70" s="151" customFormat="1" ht="30" customHeight="1">
      <c r="A12" s="278"/>
      <c r="B12" s="1098"/>
      <c r="C12" s="1099"/>
      <c r="D12" s="1099"/>
      <c r="E12" s="1116"/>
      <c r="F12" s="1130" t="s">
        <v>341</v>
      </c>
      <c r="G12" s="1131"/>
      <c r="H12" s="1055"/>
      <c r="I12" s="1056"/>
      <c r="J12" s="1056"/>
      <c r="K12" s="1056"/>
      <c r="L12" s="1056"/>
      <c r="M12" s="1056"/>
      <c r="N12" s="1056"/>
      <c r="O12" s="1056"/>
      <c r="P12" s="1056"/>
      <c r="Q12" s="1057"/>
      <c r="R12" s="1058"/>
      <c r="S12" s="1124"/>
      <c r="T12" s="1125"/>
      <c r="U12" s="1128"/>
      <c r="V12" s="1048"/>
      <c r="W12" s="1048"/>
      <c r="X12" s="1048"/>
      <c r="Y12" s="1048"/>
      <c r="Z12" s="1129"/>
      <c r="AA12" s="390"/>
      <c r="AB12" s="903"/>
      <c r="AC12" s="903"/>
      <c r="AD12" s="629"/>
      <c r="AE12" s="629"/>
      <c r="AF12" s="629"/>
      <c r="AG12" s="625"/>
      <c r="AH12" s="625"/>
      <c r="AI12" s="625"/>
      <c r="AJ12" s="625"/>
      <c r="AK12" s="625"/>
      <c r="AL12" s="625"/>
      <c r="AM12" s="625"/>
      <c r="AN12" s="625"/>
      <c r="AO12" s="625"/>
      <c r="AP12" s="625"/>
      <c r="AQ12" s="625"/>
      <c r="AR12" s="625"/>
      <c r="AS12" s="625"/>
      <c r="AT12" s="625"/>
      <c r="AU12" s="625"/>
      <c r="AV12" s="625"/>
      <c r="AW12" s="625"/>
      <c r="AX12" s="625"/>
      <c r="AY12" s="625"/>
      <c r="AZ12" s="625"/>
      <c r="BA12" s="625"/>
      <c r="BB12" s="625"/>
      <c r="BC12" s="625"/>
      <c r="BD12" s="625"/>
      <c r="BE12" s="625"/>
      <c r="BF12" s="625"/>
      <c r="BG12" s="625"/>
      <c r="BH12" s="625"/>
      <c r="BI12" s="625"/>
      <c r="BJ12" s="625"/>
      <c r="BK12" s="625"/>
      <c r="BL12" s="625"/>
      <c r="BM12" s="625"/>
      <c r="BN12" s="625"/>
      <c r="BO12" s="625"/>
      <c r="BP12" s="625"/>
      <c r="BQ12" s="625"/>
      <c r="BR12" s="625"/>
    </row>
    <row r="13" spans="1:70" s="151" customFormat="1" ht="41.25" customHeight="1" thickBot="1">
      <c r="A13" s="278"/>
      <c r="B13" s="1070" t="s">
        <v>342</v>
      </c>
      <c r="C13" s="1071"/>
      <c r="D13" s="1071"/>
      <c r="E13" s="1071"/>
      <c r="F13" s="1072"/>
      <c r="G13" s="1073"/>
      <c r="H13" s="1073"/>
      <c r="I13" s="1073"/>
      <c r="J13" s="1073"/>
      <c r="K13" s="1073"/>
      <c r="L13" s="1073"/>
      <c r="M13" s="1073"/>
      <c r="N13" s="1073"/>
      <c r="O13" s="1073"/>
      <c r="P13" s="1073"/>
      <c r="Q13" s="1073"/>
      <c r="R13" s="1073"/>
      <c r="S13" s="1073"/>
      <c r="T13" s="1073"/>
      <c r="U13" s="1073"/>
      <c r="V13" s="1073"/>
      <c r="W13" s="1073"/>
      <c r="X13" s="1073"/>
      <c r="Y13" s="1073"/>
      <c r="Z13" s="1074"/>
      <c r="AA13" s="38"/>
      <c r="AB13" s="629"/>
      <c r="AC13" s="629"/>
      <c r="AD13" s="629"/>
      <c r="AE13" s="629"/>
      <c r="AF13" s="629"/>
      <c r="AG13" s="625"/>
      <c r="AH13" s="625"/>
      <c r="AI13" s="625"/>
      <c r="AJ13" s="625"/>
      <c r="AK13" s="625"/>
      <c r="AL13" s="625"/>
      <c r="AM13" s="625"/>
      <c r="AN13" s="625"/>
      <c r="AO13" s="625"/>
      <c r="AP13" s="625"/>
      <c r="AQ13" s="625"/>
      <c r="AR13" s="625"/>
      <c r="AS13" s="625"/>
      <c r="AT13" s="625"/>
      <c r="AU13" s="625"/>
      <c r="AV13" s="625"/>
      <c r="AW13" s="625"/>
      <c r="AX13" s="625"/>
      <c r="AY13" s="625"/>
      <c r="AZ13" s="625"/>
      <c r="BA13" s="625"/>
      <c r="BB13" s="625"/>
      <c r="BC13" s="625"/>
      <c r="BD13" s="625"/>
      <c r="BE13" s="625"/>
      <c r="BF13" s="625"/>
      <c r="BG13" s="625"/>
      <c r="BH13" s="625"/>
      <c r="BI13" s="625"/>
      <c r="BJ13" s="625"/>
      <c r="BK13" s="625"/>
      <c r="BL13" s="625"/>
      <c r="BM13" s="625"/>
      <c r="BN13" s="625"/>
      <c r="BO13" s="625"/>
      <c r="BP13" s="625"/>
      <c r="BQ13" s="625"/>
      <c r="BR13" s="625"/>
    </row>
    <row r="14" spans="1:70" s="151" customFormat="1" ht="37.5" customHeight="1">
      <c r="A14" s="278"/>
      <c r="B14" s="1075"/>
      <c r="C14" s="1076"/>
      <c r="D14" s="1077" t="s">
        <v>371</v>
      </c>
      <c r="E14" s="1078"/>
      <c r="F14" s="1078"/>
      <c r="G14" s="1078"/>
      <c r="H14" s="1078"/>
      <c r="I14" s="1078"/>
      <c r="J14" s="1078"/>
      <c r="K14" s="1078"/>
      <c r="L14" s="1078"/>
      <c r="M14" s="1078"/>
      <c r="N14" s="1078"/>
      <c r="O14" s="1078"/>
      <c r="P14" s="1078"/>
      <c r="Q14" s="1078"/>
      <c r="R14" s="1078"/>
      <c r="S14" s="1079" t="s">
        <v>343</v>
      </c>
      <c r="T14" s="1080"/>
      <c r="U14" s="1081" t="s">
        <v>353</v>
      </c>
      <c r="V14" s="1082"/>
      <c r="W14" s="1083" t="s">
        <v>344</v>
      </c>
      <c r="X14" s="1084"/>
      <c r="Y14" s="1084"/>
      <c r="Z14" s="1085"/>
      <c r="AA14" s="65"/>
      <c r="AB14" s="903"/>
      <c r="AC14" s="903"/>
      <c r="AD14" s="629"/>
      <c r="AE14" s="629"/>
      <c r="AF14" s="629"/>
      <c r="AG14" s="625"/>
      <c r="AH14" s="625"/>
      <c r="AI14" s="625"/>
      <c r="AJ14" s="625"/>
      <c r="AK14" s="625"/>
      <c r="AL14" s="625"/>
      <c r="AM14" s="625"/>
      <c r="AN14" s="625"/>
      <c r="AO14" s="625"/>
      <c r="AP14" s="625"/>
      <c r="AQ14" s="625"/>
      <c r="AR14" s="625"/>
      <c r="AS14" s="625"/>
      <c r="AT14" s="625"/>
      <c r="AU14" s="625"/>
      <c r="AV14" s="625"/>
      <c r="AW14" s="625"/>
      <c r="AX14" s="625"/>
      <c r="AY14" s="625"/>
      <c r="AZ14" s="625"/>
      <c r="BA14" s="625"/>
      <c r="BB14" s="625"/>
      <c r="BC14" s="625"/>
      <c r="BD14" s="625"/>
      <c r="BE14" s="625"/>
      <c r="BF14" s="625"/>
      <c r="BG14" s="625"/>
      <c r="BH14" s="625"/>
      <c r="BI14" s="625"/>
      <c r="BJ14" s="625"/>
      <c r="BK14" s="625"/>
      <c r="BL14" s="625"/>
      <c r="BM14" s="625"/>
      <c r="BN14" s="625"/>
      <c r="BO14" s="625"/>
      <c r="BP14" s="625"/>
      <c r="BQ14" s="625"/>
      <c r="BR14" s="625"/>
    </row>
    <row r="15" spans="1:70" s="151" customFormat="1" ht="20.25" customHeight="1">
      <c r="A15" s="278"/>
      <c r="B15" s="995" t="s">
        <v>372</v>
      </c>
      <c r="C15" s="996"/>
      <c r="D15" s="1051" t="s">
        <v>1</v>
      </c>
      <c r="E15" s="1047"/>
      <c r="F15" s="1049" t="s">
        <v>2</v>
      </c>
      <c r="G15" s="1047"/>
      <c r="H15" s="1049" t="s">
        <v>3</v>
      </c>
      <c r="I15" s="1047"/>
      <c r="J15" s="1049" t="s">
        <v>4</v>
      </c>
      <c r="K15" s="1049" t="s">
        <v>152</v>
      </c>
      <c r="L15" s="1053" t="s">
        <v>1</v>
      </c>
      <c r="M15" s="1047"/>
      <c r="N15" s="1049" t="s">
        <v>2</v>
      </c>
      <c r="O15" s="1047"/>
      <c r="P15" s="1049" t="s">
        <v>153</v>
      </c>
      <c r="Q15" s="1047"/>
      <c r="R15" s="1049" t="s">
        <v>4</v>
      </c>
      <c r="S15" s="1037" t="str">
        <f>IF(AB15=1,"",AC15-AB15+1)</f>
        <v/>
      </c>
      <c r="T15" s="1029" t="s">
        <v>4</v>
      </c>
      <c r="U15" s="1033"/>
      <c r="V15" s="1029" t="s">
        <v>4</v>
      </c>
      <c r="W15" s="1035"/>
      <c r="X15" s="1043" t="str">
        <f>IFERROR(IF(S15-U15&lt;0,0,S15-U15),"")</f>
        <v/>
      </c>
      <c r="Y15" s="1043"/>
      <c r="Z15" s="1045" t="s">
        <v>4</v>
      </c>
      <c r="AA15" s="65"/>
      <c r="AB15" s="903">
        <f>IFERROR(DATEVALUE(CONCATENATE(D15,E15,F15,G15,H15,I15,J15)),1)</f>
        <v>1</v>
      </c>
      <c r="AC15" s="903">
        <f>IFERROR(DATEVALUE(CONCATENATE(L15,M15,N15,O15,P15,Q15,R15)),1)</f>
        <v>1</v>
      </c>
      <c r="AD15" s="629"/>
      <c r="AE15" s="629"/>
      <c r="AF15" s="629"/>
      <c r="AG15" s="625"/>
      <c r="AH15" s="625"/>
      <c r="AI15" s="625"/>
      <c r="AJ15" s="625"/>
      <c r="AK15" s="625"/>
      <c r="AL15" s="625"/>
      <c r="AM15" s="625"/>
      <c r="AN15" s="625"/>
      <c r="AO15" s="625"/>
      <c r="AP15" s="625"/>
      <c r="AQ15" s="625"/>
      <c r="AR15" s="625"/>
      <c r="AS15" s="625"/>
      <c r="AT15" s="625"/>
      <c r="AU15" s="625"/>
      <c r="AV15" s="625"/>
      <c r="AW15" s="625"/>
      <c r="AX15" s="625"/>
      <c r="AY15" s="625"/>
      <c r="AZ15" s="625"/>
      <c r="BA15" s="625"/>
      <c r="BB15" s="625"/>
      <c r="BC15" s="625"/>
      <c r="BD15" s="625"/>
      <c r="BE15" s="625"/>
      <c r="BF15" s="625"/>
      <c r="BG15" s="625"/>
      <c r="BH15" s="625"/>
      <c r="BI15" s="625"/>
      <c r="BJ15" s="625"/>
      <c r="BK15" s="625"/>
      <c r="BL15" s="625"/>
      <c r="BM15" s="625"/>
      <c r="BN15" s="625"/>
      <c r="BO15" s="625"/>
      <c r="BP15" s="625"/>
      <c r="BQ15" s="625"/>
      <c r="BR15" s="625"/>
    </row>
    <row r="16" spans="1:70" s="151" customFormat="1" ht="20.25" customHeight="1">
      <c r="A16" s="278"/>
      <c r="B16" s="995"/>
      <c r="C16" s="996"/>
      <c r="D16" s="1052"/>
      <c r="E16" s="1048"/>
      <c r="F16" s="1050"/>
      <c r="G16" s="1048"/>
      <c r="H16" s="1050"/>
      <c r="I16" s="1048"/>
      <c r="J16" s="1050"/>
      <c r="K16" s="1050"/>
      <c r="L16" s="1054"/>
      <c r="M16" s="1048"/>
      <c r="N16" s="1050"/>
      <c r="O16" s="1048"/>
      <c r="P16" s="1050"/>
      <c r="Q16" s="1048"/>
      <c r="R16" s="1050"/>
      <c r="S16" s="1038"/>
      <c r="T16" s="1030"/>
      <c r="U16" s="1034"/>
      <c r="V16" s="1030"/>
      <c r="W16" s="1036"/>
      <c r="X16" s="1044"/>
      <c r="Y16" s="1044"/>
      <c r="Z16" s="1046"/>
      <c r="AA16" s="60"/>
      <c r="AB16" s="903"/>
      <c r="AC16" s="903"/>
      <c r="AD16" s="629"/>
      <c r="AE16" s="629"/>
      <c r="AF16" s="629"/>
      <c r="AG16" s="625"/>
      <c r="AH16" s="625"/>
      <c r="AI16" s="625"/>
      <c r="AJ16" s="625"/>
      <c r="AK16" s="625"/>
      <c r="AL16" s="625"/>
      <c r="AM16" s="625"/>
      <c r="AN16" s="625"/>
      <c r="AO16" s="625"/>
      <c r="AP16" s="625"/>
      <c r="AQ16" s="625"/>
      <c r="AR16" s="625"/>
      <c r="AS16" s="625"/>
      <c r="AT16" s="625"/>
      <c r="AU16" s="625"/>
      <c r="AV16" s="625"/>
      <c r="AW16" s="625"/>
      <c r="AX16" s="625"/>
      <c r="AY16" s="625"/>
      <c r="AZ16" s="625"/>
      <c r="BA16" s="625"/>
      <c r="BB16" s="625"/>
      <c r="BC16" s="625"/>
      <c r="BD16" s="625"/>
      <c r="BE16" s="625"/>
      <c r="BF16" s="625"/>
      <c r="BG16" s="625"/>
      <c r="BH16" s="625"/>
      <c r="BI16" s="625"/>
      <c r="BJ16" s="625"/>
      <c r="BK16" s="625"/>
      <c r="BL16" s="625"/>
      <c r="BM16" s="625"/>
      <c r="BN16" s="625"/>
      <c r="BO16" s="625"/>
      <c r="BP16" s="625"/>
      <c r="BQ16" s="625"/>
      <c r="BR16" s="625"/>
    </row>
    <row r="17" spans="1:70" s="151" customFormat="1" ht="20.25" customHeight="1">
      <c r="A17" s="278"/>
      <c r="B17" s="995" t="s">
        <v>373</v>
      </c>
      <c r="C17" s="996"/>
      <c r="D17" s="1051" t="s">
        <v>1</v>
      </c>
      <c r="E17" s="1047"/>
      <c r="F17" s="1049" t="s">
        <v>2</v>
      </c>
      <c r="G17" s="1047"/>
      <c r="H17" s="1049" t="s">
        <v>3</v>
      </c>
      <c r="I17" s="1047"/>
      <c r="J17" s="1049" t="s">
        <v>4</v>
      </c>
      <c r="K17" s="1049" t="s">
        <v>152</v>
      </c>
      <c r="L17" s="1053" t="s">
        <v>1</v>
      </c>
      <c r="M17" s="1047"/>
      <c r="N17" s="1049" t="s">
        <v>2</v>
      </c>
      <c r="O17" s="1047"/>
      <c r="P17" s="1049" t="s">
        <v>153</v>
      </c>
      <c r="Q17" s="1047"/>
      <c r="R17" s="1049" t="s">
        <v>4</v>
      </c>
      <c r="S17" s="1037" t="str">
        <f>IF(AB17=1,"",AC17-AB17+1)</f>
        <v/>
      </c>
      <c r="T17" s="1029" t="s">
        <v>4</v>
      </c>
      <c r="U17" s="1033"/>
      <c r="V17" s="1029" t="s">
        <v>4</v>
      </c>
      <c r="W17" s="1035"/>
      <c r="X17" s="1043" t="str">
        <f t="shared" ref="X17:X21" si="0">IFERROR(IF(S17-U17&lt;0,0,S17-U17),"")</f>
        <v/>
      </c>
      <c r="Y17" s="1043"/>
      <c r="Z17" s="1045" t="s">
        <v>4</v>
      </c>
      <c r="AA17" s="65" t="str">
        <f>IF(AB17=1,"",IF(AB17&lt;=AC15,"※1回目の取得より前の日付の申請はできません。",""))</f>
        <v/>
      </c>
      <c r="AB17" s="903">
        <f>IFERROR(DATEVALUE(CONCATENATE(D17,E17,F17,G17,H17,I17,J17)),1)</f>
        <v>1</v>
      </c>
      <c r="AC17" s="903">
        <f t="shared" ref="AC17:AC21" si="1">IFERROR(DATEVALUE(CONCATENATE(L17,M17,N17,O17,P17,Q17,R17)),1)</f>
        <v>1</v>
      </c>
      <c r="AD17" s="629"/>
      <c r="AE17" s="629"/>
      <c r="AF17" s="629"/>
      <c r="AG17" s="625"/>
      <c r="AH17" s="625"/>
      <c r="AI17" s="625"/>
      <c r="AJ17" s="625"/>
      <c r="AK17" s="625"/>
      <c r="AL17" s="625"/>
      <c r="AM17" s="625"/>
      <c r="AN17" s="625"/>
      <c r="AO17" s="625"/>
      <c r="AP17" s="625"/>
      <c r="AQ17" s="625"/>
      <c r="AR17" s="625"/>
      <c r="AS17" s="625"/>
      <c r="AT17" s="625"/>
      <c r="AU17" s="625"/>
      <c r="AV17" s="625"/>
      <c r="AW17" s="625"/>
      <c r="AX17" s="625"/>
      <c r="AY17" s="625"/>
      <c r="AZ17" s="625"/>
      <c r="BA17" s="625"/>
      <c r="BB17" s="625"/>
      <c r="BC17" s="625"/>
      <c r="BD17" s="625"/>
      <c r="BE17" s="625"/>
      <c r="BF17" s="625"/>
      <c r="BG17" s="625"/>
      <c r="BH17" s="625"/>
      <c r="BI17" s="625"/>
      <c r="BJ17" s="625"/>
      <c r="BK17" s="625"/>
      <c r="BL17" s="625"/>
      <c r="BM17" s="625"/>
      <c r="BN17" s="625"/>
      <c r="BO17" s="625"/>
      <c r="BP17" s="625"/>
      <c r="BQ17" s="625"/>
      <c r="BR17" s="625"/>
    </row>
    <row r="18" spans="1:70" s="151" customFormat="1" ht="20.25" customHeight="1">
      <c r="A18" s="278"/>
      <c r="B18" s="995"/>
      <c r="C18" s="996"/>
      <c r="D18" s="1052"/>
      <c r="E18" s="1048"/>
      <c r="F18" s="1050"/>
      <c r="G18" s="1048"/>
      <c r="H18" s="1050"/>
      <c r="I18" s="1048"/>
      <c r="J18" s="1050"/>
      <c r="K18" s="1050"/>
      <c r="L18" s="1054"/>
      <c r="M18" s="1048"/>
      <c r="N18" s="1050"/>
      <c r="O18" s="1048"/>
      <c r="P18" s="1050"/>
      <c r="Q18" s="1048"/>
      <c r="R18" s="1050"/>
      <c r="S18" s="1038"/>
      <c r="T18" s="1030"/>
      <c r="U18" s="1034"/>
      <c r="V18" s="1030"/>
      <c r="W18" s="1036"/>
      <c r="X18" s="1044"/>
      <c r="Y18" s="1044"/>
      <c r="Z18" s="1046"/>
      <c r="AA18" s="60"/>
      <c r="AB18" s="903"/>
      <c r="AC18" s="903"/>
      <c r="AD18" s="629"/>
      <c r="AE18" s="629"/>
      <c r="AF18" s="629"/>
      <c r="AG18" s="625"/>
      <c r="AH18" s="625"/>
      <c r="AI18" s="625"/>
      <c r="AJ18" s="625"/>
      <c r="AK18" s="625"/>
      <c r="AL18" s="625"/>
      <c r="AM18" s="625"/>
      <c r="AN18" s="625"/>
      <c r="AO18" s="625"/>
      <c r="AP18" s="625"/>
      <c r="AQ18" s="625"/>
      <c r="AR18" s="625"/>
      <c r="AS18" s="625"/>
      <c r="AT18" s="625"/>
      <c r="AU18" s="625"/>
      <c r="AV18" s="625"/>
      <c r="AW18" s="625"/>
      <c r="AX18" s="625"/>
      <c r="AY18" s="625"/>
      <c r="AZ18" s="625"/>
      <c r="BA18" s="625"/>
      <c r="BB18" s="625"/>
      <c r="BC18" s="625"/>
      <c r="BD18" s="625"/>
      <c r="BE18" s="625"/>
      <c r="BF18" s="625"/>
      <c r="BG18" s="625"/>
      <c r="BH18" s="625"/>
      <c r="BI18" s="625"/>
      <c r="BJ18" s="625"/>
      <c r="BK18" s="625"/>
      <c r="BL18" s="625"/>
      <c r="BM18" s="625"/>
      <c r="BN18" s="625"/>
      <c r="BO18" s="625"/>
      <c r="BP18" s="625"/>
      <c r="BQ18" s="625"/>
      <c r="BR18" s="625"/>
    </row>
    <row r="19" spans="1:70" s="151" customFormat="1" ht="20.25" customHeight="1">
      <c r="A19" s="278"/>
      <c r="B19" s="995" t="s">
        <v>374</v>
      </c>
      <c r="C19" s="996"/>
      <c r="D19" s="1051" t="s">
        <v>1</v>
      </c>
      <c r="E19" s="1047"/>
      <c r="F19" s="1049" t="s">
        <v>2</v>
      </c>
      <c r="G19" s="1047"/>
      <c r="H19" s="1049" t="s">
        <v>3</v>
      </c>
      <c r="I19" s="1047"/>
      <c r="J19" s="1049" t="s">
        <v>4</v>
      </c>
      <c r="K19" s="1049" t="s">
        <v>152</v>
      </c>
      <c r="L19" s="1053" t="s">
        <v>1</v>
      </c>
      <c r="M19" s="1047"/>
      <c r="N19" s="1049" t="s">
        <v>2</v>
      </c>
      <c r="O19" s="1047"/>
      <c r="P19" s="1049" t="s">
        <v>153</v>
      </c>
      <c r="Q19" s="1047"/>
      <c r="R19" s="1049" t="s">
        <v>4</v>
      </c>
      <c r="S19" s="1037" t="str">
        <f>IF(AB19=1,"",AC19-AB19+1)</f>
        <v/>
      </c>
      <c r="T19" s="1029" t="s">
        <v>4</v>
      </c>
      <c r="U19" s="1033"/>
      <c r="V19" s="1029" t="s">
        <v>4</v>
      </c>
      <c r="W19" s="1035"/>
      <c r="X19" s="1043" t="str">
        <f t="shared" si="0"/>
        <v/>
      </c>
      <c r="Y19" s="1043"/>
      <c r="Z19" s="1045" t="s">
        <v>4</v>
      </c>
      <c r="AA19" s="65" t="str">
        <f>IF(AB19=1,"",IF(AB19&lt;=AC17,"※2回目の取得より前の日付の申請はできません。",""))</f>
        <v/>
      </c>
      <c r="AB19" s="903">
        <f>IFERROR(DATEVALUE(CONCATENATE(D19,E19,F19,G19,H19,I19,J19)),1)</f>
        <v>1</v>
      </c>
      <c r="AC19" s="903">
        <f t="shared" si="1"/>
        <v>1</v>
      </c>
      <c r="AD19" s="629"/>
      <c r="AE19" s="629"/>
      <c r="AF19" s="629"/>
      <c r="AG19" s="625"/>
      <c r="AH19" s="625"/>
      <c r="AI19" s="625"/>
      <c r="AJ19" s="625"/>
      <c r="AK19" s="625"/>
      <c r="AL19" s="625"/>
      <c r="AM19" s="625"/>
      <c r="AN19" s="625"/>
      <c r="AO19" s="625"/>
      <c r="AP19" s="625"/>
      <c r="AQ19" s="625"/>
      <c r="AR19" s="625"/>
      <c r="AS19" s="625"/>
      <c r="AT19" s="625"/>
      <c r="AU19" s="625"/>
      <c r="AV19" s="625"/>
      <c r="AW19" s="625"/>
      <c r="AX19" s="625"/>
      <c r="AY19" s="625"/>
      <c r="AZ19" s="625"/>
      <c r="BA19" s="625"/>
      <c r="BB19" s="625"/>
      <c r="BC19" s="625"/>
      <c r="BD19" s="625"/>
      <c r="BE19" s="625"/>
      <c r="BF19" s="625"/>
      <c r="BG19" s="625"/>
      <c r="BH19" s="625"/>
      <c r="BI19" s="625"/>
      <c r="BJ19" s="625"/>
      <c r="BK19" s="625"/>
      <c r="BL19" s="625"/>
      <c r="BM19" s="625"/>
      <c r="BN19" s="625"/>
      <c r="BO19" s="625"/>
      <c r="BP19" s="625"/>
      <c r="BQ19" s="625"/>
      <c r="BR19" s="625"/>
    </row>
    <row r="20" spans="1:70" s="151" customFormat="1" ht="20.25" customHeight="1">
      <c r="A20" s="278"/>
      <c r="B20" s="995"/>
      <c r="C20" s="996"/>
      <c r="D20" s="1052"/>
      <c r="E20" s="1048"/>
      <c r="F20" s="1050"/>
      <c r="G20" s="1048"/>
      <c r="H20" s="1050"/>
      <c r="I20" s="1048"/>
      <c r="J20" s="1050"/>
      <c r="K20" s="1050"/>
      <c r="L20" s="1054"/>
      <c r="M20" s="1048"/>
      <c r="N20" s="1050"/>
      <c r="O20" s="1048"/>
      <c r="P20" s="1050"/>
      <c r="Q20" s="1048"/>
      <c r="R20" s="1050"/>
      <c r="S20" s="1038"/>
      <c r="T20" s="1030"/>
      <c r="U20" s="1034"/>
      <c r="V20" s="1030"/>
      <c r="W20" s="1036"/>
      <c r="X20" s="1044"/>
      <c r="Y20" s="1044"/>
      <c r="Z20" s="1046"/>
      <c r="AA20" s="60"/>
      <c r="AB20" s="903"/>
      <c r="AC20" s="903"/>
      <c r="AD20" s="629"/>
      <c r="AE20" s="629"/>
      <c r="AF20" s="629"/>
      <c r="AG20" s="625"/>
      <c r="AH20" s="625"/>
      <c r="AI20" s="625"/>
      <c r="AJ20" s="625"/>
      <c r="AK20" s="625"/>
      <c r="AL20" s="625"/>
      <c r="AM20" s="625"/>
      <c r="AN20" s="625"/>
      <c r="AO20" s="625"/>
      <c r="AP20" s="625"/>
      <c r="AQ20" s="625"/>
      <c r="AR20" s="625"/>
      <c r="AS20" s="625"/>
      <c r="AT20" s="625"/>
      <c r="AU20" s="625"/>
      <c r="AV20" s="625"/>
      <c r="AW20" s="625"/>
      <c r="AX20" s="625"/>
      <c r="AY20" s="625"/>
      <c r="AZ20" s="625"/>
      <c r="BA20" s="625"/>
      <c r="BB20" s="625"/>
      <c r="BC20" s="625"/>
      <c r="BD20" s="625"/>
      <c r="BE20" s="625"/>
      <c r="BF20" s="625"/>
      <c r="BG20" s="625"/>
      <c r="BH20" s="625"/>
      <c r="BI20" s="625"/>
      <c r="BJ20" s="625"/>
      <c r="BK20" s="625"/>
      <c r="BL20" s="625"/>
      <c r="BM20" s="625"/>
      <c r="BN20" s="625"/>
      <c r="BO20" s="625"/>
      <c r="BP20" s="625"/>
      <c r="BQ20" s="625"/>
      <c r="BR20" s="625"/>
    </row>
    <row r="21" spans="1:70" s="151" customFormat="1" ht="20.25" customHeight="1">
      <c r="A21" s="278"/>
      <c r="B21" s="995" t="s">
        <v>375</v>
      </c>
      <c r="C21" s="996"/>
      <c r="D21" s="1051" t="s">
        <v>1</v>
      </c>
      <c r="E21" s="1047"/>
      <c r="F21" s="1049" t="s">
        <v>2</v>
      </c>
      <c r="G21" s="1047"/>
      <c r="H21" s="1049" t="s">
        <v>3</v>
      </c>
      <c r="I21" s="1047"/>
      <c r="J21" s="1049" t="s">
        <v>4</v>
      </c>
      <c r="K21" s="1049" t="s">
        <v>152</v>
      </c>
      <c r="L21" s="1053" t="s">
        <v>1</v>
      </c>
      <c r="M21" s="1047"/>
      <c r="N21" s="1049" t="s">
        <v>2</v>
      </c>
      <c r="O21" s="1047"/>
      <c r="P21" s="1049" t="s">
        <v>153</v>
      </c>
      <c r="Q21" s="1047"/>
      <c r="R21" s="1049" t="s">
        <v>4</v>
      </c>
      <c r="S21" s="1037" t="str">
        <f>IF(AB21=1,"",AC21-AB21+1)</f>
        <v/>
      </c>
      <c r="T21" s="1029" t="s">
        <v>4</v>
      </c>
      <c r="U21" s="1033"/>
      <c r="V21" s="1029" t="s">
        <v>4</v>
      </c>
      <c r="W21" s="1035"/>
      <c r="X21" s="1043" t="str">
        <f t="shared" si="0"/>
        <v/>
      </c>
      <c r="Y21" s="1043"/>
      <c r="Z21" s="1045" t="s">
        <v>4</v>
      </c>
      <c r="AA21" s="65" t="str">
        <f>IF(AB21=1,"",IF(AB21&lt;=AC19,"※3回目の取得より前の日付の申請はできません。",""))</f>
        <v/>
      </c>
      <c r="AB21" s="903">
        <f>IFERROR(DATEVALUE(CONCATENATE(D21,E21,F21,G21,H21,I21,J21)),1)</f>
        <v>1</v>
      </c>
      <c r="AC21" s="903">
        <f t="shared" si="1"/>
        <v>1</v>
      </c>
      <c r="AD21" s="629"/>
      <c r="AE21" s="629"/>
      <c r="AF21" s="629"/>
      <c r="AG21" s="625"/>
      <c r="AH21" s="625"/>
      <c r="AI21" s="625"/>
      <c r="AJ21" s="625"/>
      <c r="AK21" s="625"/>
      <c r="AL21" s="625"/>
      <c r="AM21" s="625"/>
      <c r="AN21" s="625"/>
      <c r="AO21" s="625"/>
      <c r="AP21" s="625"/>
      <c r="AQ21" s="625"/>
      <c r="AR21" s="625"/>
      <c r="AS21" s="625"/>
      <c r="AT21" s="625"/>
      <c r="AU21" s="625"/>
      <c r="AV21" s="625"/>
      <c r="AW21" s="625"/>
      <c r="AX21" s="625"/>
      <c r="AY21" s="625"/>
      <c r="AZ21" s="625"/>
      <c r="BA21" s="625"/>
      <c r="BB21" s="625"/>
      <c r="BC21" s="625"/>
      <c r="BD21" s="625"/>
      <c r="BE21" s="625"/>
      <c r="BF21" s="625"/>
      <c r="BG21" s="625"/>
      <c r="BH21" s="625"/>
      <c r="BI21" s="625"/>
      <c r="BJ21" s="625"/>
      <c r="BK21" s="625"/>
      <c r="BL21" s="625"/>
      <c r="BM21" s="625"/>
      <c r="BN21" s="625"/>
      <c r="BO21" s="625"/>
      <c r="BP21" s="625"/>
      <c r="BQ21" s="625"/>
      <c r="BR21" s="625"/>
    </row>
    <row r="22" spans="1:70" s="151" customFormat="1" ht="20.25" customHeight="1">
      <c r="A22" s="278"/>
      <c r="B22" s="995"/>
      <c r="C22" s="996"/>
      <c r="D22" s="1052"/>
      <c r="E22" s="1048"/>
      <c r="F22" s="1050"/>
      <c r="G22" s="1048"/>
      <c r="H22" s="1050"/>
      <c r="I22" s="1048"/>
      <c r="J22" s="1050"/>
      <c r="K22" s="1050"/>
      <c r="L22" s="1054"/>
      <c r="M22" s="1048"/>
      <c r="N22" s="1050"/>
      <c r="O22" s="1048"/>
      <c r="P22" s="1050"/>
      <c r="Q22" s="1048"/>
      <c r="R22" s="1050"/>
      <c r="S22" s="1038"/>
      <c r="T22" s="1030"/>
      <c r="U22" s="1034"/>
      <c r="V22" s="1030"/>
      <c r="W22" s="1036"/>
      <c r="X22" s="1044"/>
      <c r="Y22" s="1044"/>
      <c r="Z22" s="1046"/>
      <c r="AA22" s="60"/>
      <c r="AB22" s="903"/>
      <c r="AC22" s="903"/>
      <c r="AD22" s="629"/>
      <c r="AE22" s="629"/>
      <c r="AF22" s="629"/>
      <c r="AG22" s="625"/>
      <c r="AH22" s="625"/>
      <c r="AI22" s="625"/>
      <c r="AJ22" s="625"/>
      <c r="AK22" s="625"/>
      <c r="AL22" s="625"/>
      <c r="AM22" s="625"/>
      <c r="AN22" s="625"/>
      <c r="AO22" s="625"/>
      <c r="AP22" s="625"/>
      <c r="AQ22" s="625"/>
      <c r="AR22" s="625"/>
      <c r="AS22" s="625"/>
      <c r="AT22" s="625"/>
      <c r="AU22" s="625"/>
      <c r="AV22" s="625"/>
      <c r="AW22" s="625"/>
      <c r="AX22" s="625"/>
      <c r="AY22" s="625"/>
      <c r="AZ22" s="625"/>
      <c r="BA22" s="625"/>
      <c r="BB22" s="625"/>
      <c r="BC22" s="625"/>
      <c r="BD22" s="625"/>
      <c r="BE22" s="625"/>
      <c r="BF22" s="625"/>
      <c r="BG22" s="625"/>
      <c r="BH22" s="625"/>
      <c r="BI22" s="625"/>
      <c r="BJ22" s="625"/>
      <c r="BK22" s="625"/>
      <c r="BL22" s="625"/>
      <c r="BM22" s="625"/>
      <c r="BN22" s="625"/>
      <c r="BO22" s="625"/>
      <c r="BP22" s="625"/>
      <c r="BQ22" s="625"/>
      <c r="BR22" s="625"/>
    </row>
    <row r="23" spans="1:70" s="151" customFormat="1" ht="16.5" customHeight="1">
      <c r="A23" s="278"/>
      <c r="B23" s="1018" t="s">
        <v>345</v>
      </c>
      <c r="C23" s="928"/>
      <c r="D23" s="1021" t="s">
        <v>1</v>
      </c>
      <c r="E23" s="1023"/>
      <c r="F23" s="1025" t="s">
        <v>2</v>
      </c>
      <c r="G23" s="1023"/>
      <c r="H23" s="1025" t="s">
        <v>154</v>
      </c>
      <c r="I23" s="1023"/>
      <c r="J23" s="1025" t="s">
        <v>331</v>
      </c>
      <c r="K23" s="1039" t="s">
        <v>1</v>
      </c>
      <c r="L23" s="1040"/>
      <c r="M23" s="1023"/>
      <c r="N23" s="1025" t="s">
        <v>2</v>
      </c>
      <c r="O23" s="1023"/>
      <c r="P23" s="1025" t="s">
        <v>154</v>
      </c>
      <c r="Q23" s="1023"/>
      <c r="R23" s="1025" t="s">
        <v>331</v>
      </c>
      <c r="S23" s="1039" t="s">
        <v>1</v>
      </c>
      <c r="T23" s="1040"/>
      <c r="U23" s="1023"/>
      <c r="V23" s="1025" t="s">
        <v>2</v>
      </c>
      <c r="W23" s="1023"/>
      <c r="X23" s="1025" t="s">
        <v>154</v>
      </c>
      <c r="Y23" s="1023"/>
      <c r="Z23" s="1031" t="s">
        <v>331</v>
      </c>
      <c r="AA23" s="65"/>
      <c r="AB23" s="903">
        <f>IFERROR(DATEVALUE(CONCATENATE(D23,E23,F23,G23,H23,I23,J23)),1)</f>
        <v>1</v>
      </c>
      <c r="AC23" s="903">
        <f>IFERROR(DATEVALUE(CONCATENATE(K23,M23,N23,O23,P23,Q23,R23)),1)</f>
        <v>1</v>
      </c>
      <c r="AD23" s="903">
        <f>IFERROR(DATEVALUE(CONCATENATE(S23,U23,V23,W23,X23,Y23,Z23)),1)</f>
        <v>1</v>
      </c>
      <c r="AE23" s="629"/>
      <c r="AF23" s="629"/>
      <c r="AG23" s="625"/>
      <c r="AH23" s="625"/>
      <c r="AI23" s="625"/>
      <c r="AJ23" s="625"/>
      <c r="AK23" s="625"/>
      <c r="AL23" s="625"/>
      <c r="AM23" s="625"/>
      <c r="AN23" s="625"/>
      <c r="AO23" s="625"/>
      <c r="AP23" s="625"/>
      <c r="AQ23" s="625"/>
      <c r="AR23" s="625"/>
      <c r="AS23" s="625"/>
      <c r="AT23" s="625"/>
      <c r="AU23" s="625"/>
      <c r="AV23" s="625"/>
      <c r="AW23" s="625"/>
      <c r="AX23" s="625"/>
      <c r="AY23" s="625"/>
      <c r="AZ23" s="625"/>
      <c r="BA23" s="625"/>
      <c r="BB23" s="625"/>
      <c r="BC23" s="625"/>
      <c r="BD23" s="625"/>
      <c r="BE23" s="625"/>
      <c r="BF23" s="625"/>
      <c r="BG23" s="625"/>
      <c r="BH23" s="625"/>
      <c r="BI23" s="625"/>
      <c r="BJ23" s="625"/>
      <c r="BK23" s="625"/>
      <c r="BL23" s="625"/>
      <c r="BM23" s="625"/>
      <c r="BN23" s="625"/>
      <c r="BO23" s="625"/>
      <c r="BP23" s="625"/>
      <c r="BQ23" s="625"/>
      <c r="BR23" s="625"/>
    </row>
    <row r="24" spans="1:70" s="151" customFormat="1" ht="16.5" customHeight="1">
      <c r="A24" s="278"/>
      <c r="B24" s="1018"/>
      <c r="C24" s="928"/>
      <c r="D24" s="1022"/>
      <c r="E24" s="1024"/>
      <c r="F24" s="1026"/>
      <c r="G24" s="1024"/>
      <c r="H24" s="1026"/>
      <c r="I24" s="1024"/>
      <c r="J24" s="1026"/>
      <c r="K24" s="1041"/>
      <c r="L24" s="1042"/>
      <c r="M24" s="1024"/>
      <c r="N24" s="1026"/>
      <c r="O24" s="1024"/>
      <c r="P24" s="1026"/>
      <c r="Q24" s="1024"/>
      <c r="R24" s="1026"/>
      <c r="S24" s="1041"/>
      <c r="T24" s="1042"/>
      <c r="U24" s="1024"/>
      <c r="V24" s="1026"/>
      <c r="W24" s="1024"/>
      <c r="X24" s="1026"/>
      <c r="Y24" s="1024"/>
      <c r="Z24" s="1032"/>
      <c r="AA24" s="60"/>
      <c r="AB24" s="903"/>
      <c r="AC24" s="903"/>
      <c r="AD24" s="629"/>
      <c r="AE24" s="629"/>
      <c r="AF24" s="629"/>
      <c r="AG24" s="625"/>
      <c r="AH24" s="625"/>
      <c r="AI24" s="625"/>
      <c r="AJ24" s="625"/>
      <c r="AK24" s="625"/>
      <c r="AL24" s="625"/>
      <c r="AM24" s="625"/>
      <c r="AN24" s="625"/>
      <c r="AO24" s="625"/>
      <c r="AP24" s="625"/>
      <c r="AQ24" s="625"/>
      <c r="AR24" s="625"/>
      <c r="AS24" s="625"/>
      <c r="AT24" s="625"/>
      <c r="AU24" s="625"/>
      <c r="AV24" s="625"/>
      <c r="AW24" s="625"/>
      <c r="AX24" s="625"/>
      <c r="AY24" s="625"/>
      <c r="AZ24" s="625"/>
      <c r="BA24" s="625"/>
      <c r="BB24" s="625"/>
      <c r="BC24" s="625"/>
      <c r="BD24" s="625"/>
      <c r="BE24" s="625"/>
      <c r="BF24" s="625"/>
      <c r="BG24" s="625"/>
      <c r="BH24" s="625"/>
      <c r="BI24" s="625"/>
      <c r="BJ24" s="625"/>
      <c r="BK24" s="625"/>
      <c r="BL24" s="625"/>
      <c r="BM24" s="625"/>
      <c r="BN24" s="625"/>
      <c r="BO24" s="625"/>
      <c r="BP24" s="625"/>
      <c r="BQ24" s="625"/>
      <c r="BR24" s="625"/>
    </row>
    <row r="25" spans="1:70" s="151" customFormat="1" ht="16.5" customHeight="1">
      <c r="A25" s="278"/>
      <c r="B25" s="1018"/>
      <c r="C25" s="928"/>
      <c r="D25" s="1022" t="s">
        <v>1</v>
      </c>
      <c r="E25" s="1024"/>
      <c r="F25" s="1026" t="s">
        <v>2</v>
      </c>
      <c r="G25" s="1024"/>
      <c r="H25" s="1026" t="s">
        <v>154</v>
      </c>
      <c r="I25" s="1024"/>
      <c r="J25" s="1026" t="s">
        <v>331</v>
      </c>
      <c r="K25" s="1092" t="s">
        <v>1</v>
      </c>
      <c r="L25" s="1093"/>
      <c r="M25" s="1024"/>
      <c r="N25" s="1026" t="s">
        <v>2</v>
      </c>
      <c r="O25" s="1024"/>
      <c r="P25" s="1026" t="s">
        <v>154</v>
      </c>
      <c r="Q25" s="1024"/>
      <c r="R25" s="1026" t="s">
        <v>331</v>
      </c>
      <c r="S25" s="1092" t="s">
        <v>1</v>
      </c>
      <c r="T25" s="1093"/>
      <c r="U25" s="1024"/>
      <c r="V25" s="1026" t="s">
        <v>2</v>
      </c>
      <c r="W25" s="1024"/>
      <c r="X25" s="1026" t="s">
        <v>154</v>
      </c>
      <c r="Y25" s="1024"/>
      <c r="Z25" s="1032" t="s">
        <v>331</v>
      </c>
      <c r="AA25" s="65"/>
      <c r="AB25" s="903">
        <f>IFERROR(DATEVALUE(CONCATENATE(D25,E25,F25,G25,H25,I25,J25)),1)</f>
        <v>1</v>
      </c>
      <c r="AC25" s="903">
        <f>IFERROR(DATEVALUE(CONCATENATE(K25,M25,N25,O25,P25,Q25,R25)),1)</f>
        <v>1</v>
      </c>
      <c r="AD25" s="903">
        <f>IFERROR(DATEVALUE(CONCATENATE(S25,U25,V25,W25,X25,Y25,Z25)),1)</f>
        <v>1</v>
      </c>
      <c r="AE25" s="629"/>
      <c r="AF25" s="629"/>
      <c r="AG25" s="625"/>
      <c r="AH25" s="625"/>
      <c r="AI25" s="625"/>
      <c r="AJ25" s="625"/>
      <c r="AK25" s="625"/>
      <c r="AL25" s="625"/>
      <c r="AM25" s="625"/>
      <c r="AN25" s="625"/>
      <c r="AO25" s="625"/>
      <c r="AP25" s="625"/>
      <c r="AQ25" s="625"/>
      <c r="AR25" s="625"/>
      <c r="AS25" s="625"/>
      <c r="AT25" s="625"/>
      <c r="AU25" s="625"/>
      <c r="AV25" s="625"/>
      <c r="AW25" s="625"/>
      <c r="AX25" s="625"/>
      <c r="AY25" s="625"/>
      <c r="AZ25" s="625"/>
      <c r="BA25" s="625"/>
      <c r="BB25" s="625"/>
      <c r="BC25" s="625"/>
      <c r="BD25" s="625"/>
      <c r="BE25" s="625"/>
      <c r="BF25" s="625"/>
      <c r="BG25" s="625"/>
      <c r="BH25" s="625"/>
      <c r="BI25" s="625"/>
      <c r="BJ25" s="625"/>
      <c r="BK25" s="625"/>
      <c r="BL25" s="625"/>
      <c r="BM25" s="625"/>
      <c r="BN25" s="625"/>
      <c r="BO25" s="625"/>
      <c r="BP25" s="625"/>
      <c r="BQ25" s="625"/>
      <c r="BR25" s="625"/>
    </row>
    <row r="26" spans="1:70" s="151" customFormat="1" ht="16.5" customHeight="1">
      <c r="A26" s="278"/>
      <c r="B26" s="1018"/>
      <c r="C26" s="928"/>
      <c r="D26" s="1022"/>
      <c r="E26" s="1024"/>
      <c r="F26" s="1026"/>
      <c r="G26" s="1024"/>
      <c r="H26" s="1026"/>
      <c r="I26" s="1024"/>
      <c r="J26" s="1026"/>
      <c r="K26" s="1041"/>
      <c r="L26" s="1042"/>
      <c r="M26" s="1024"/>
      <c r="N26" s="1026"/>
      <c r="O26" s="1024"/>
      <c r="P26" s="1026"/>
      <c r="Q26" s="1024"/>
      <c r="R26" s="1026"/>
      <c r="S26" s="1041"/>
      <c r="T26" s="1042"/>
      <c r="U26" s="1024"/>
      <c r="V26" s="1026"/>
      <c r="W26" s="1024"/>
      <c r="X26" s="1026"/>
      <c r="Y26" s="1024"/>
      <c r="Z26" s="1032"/>
      <c r="AA26" s="60"/>
      <c r="AB26" s="903"/>
      <c r="AC26" s="903"/>
      <c r="AD26" s="629"/>
      <c r="AE26" s="629"/>
      <c r="AF26" s="629"/>
      <c r="AG26" s="625"/>
      <c r="AH26" s="625"/>
      <c r="AI26" s="625"/>
      <c r="AJ26" s="625"/>
      <c r="AK26" s="625"/>
      <c r="AL26" s="625"/>
      <c r="AM26" s="625"/>
      <c r="AN26" s="625"/>
      <c r="AO26" s="625"/>
      <c r="AP26" s="625"/>
      <c r="AQ26" s="625"/>
      <c r="AR26" s="625"/>
      <c r="AS26" s="625"/>
      <c r="AT26" s="625"/>
      <c r="AU26" s="625"/>
      <c r="AV26" s="625"/>
      <c r="AW26" s="625"/>
      <c r="AX26" s="625"/>
      <c r="AY26" s="625"/>
      <c r="AZ26" s="625"/>
      <c r="BA26" s="625"/>
      <c r="BB26" s="625"/>
      <c r="BC26" s="625"/>
      <c r="BD26" s="625"/>
      <c r="BE26" s="625"/>
      <c r="BF26" s="625"/>
      <c r="BG26" s="625"/>
      <c r="BH26" s="625"/>
      <c r="BI26" s="625"/>
      <c r="BJ26" s="625"/>
      <c r="BK26" s="625"/>
      <c r="BL26" s="625"/>
      <c r="BM26" s="625"/>
      <c r="BN26" s="625"/>
      <c r="BO26" s="625"/>
      <c r="BP26" s="625"/>
      <c r="BQ26" s="625"/>
      <c r="BR26" s="625"/>
    </row>
    <row r="27" spans="1:70" s="151" customFormat="1" ht="16.5" customHeight="1">
      <c r="A27" s="278"/>
      <c r="B27" s="1018"/>
      <c r="C27" s="928"/>
      <c r="D27" s="1027" t="s">
        <v>1</v>
      </c>
      <c r="E27" s="1017"/>
      <c r="F27" s="1007" t="s">
        <v>2</v>
      </c>
      <c r="G27" s="1017"/>
      <c r="H27" s="1007" t="s">
        <v>154</v>
      </c>
      <c r="I27" s="1017"/>
      <c r="J27" s="1007" t="s">
        <v>331</v>
      </c>
      <c r="K27" s="1092" t="s">
        <v>1</v>
      </c>
      <c r="L27" s="1093"/>
      <c r="M27" s="1015"/>
      <c r="N27" s="1007" t="s">
        <v>2</v>
      </c>
      <c r="O27" s="1017"/>
      <c r="P27" s="1007" t="s">
        <v>154</v>
      </c>
      <c r="Q27" s="1017"/>
      <c r="R27" s="1007" t="s">
        <v>331</v>
      </c>
      <c r="S27" s="1009"/>
      <c r="T27" s="1011"/>
      <c r="U27" s="1013"/>
      <c r="V27" s="1011"/>
      <c r="W27" s="997" t="s">
        <v>147</v>
      </c>
      <c r="X27" s="997" t="str">
        <f>IF(COUNTIF(AB23:AD27,"&gt;1")&lt;1,"",COUNTIF(AB23:AD27,"&gt;1"))</f>
        <v/>
      </c>
      <c r="Y27" s="997"/>
      <c r="Z27" s="999" t="s">
        <v>4</v>
      </c>
      <c r="AA27" s="993" t="str">
        <f>IF(L29="","",IF(AF29&gt;AF28,"※　復帰日が申請期限を過ぎています。",""))</f>
        <v/>
      </c>
      <c r="AB27" s="903">
        <f>IFERROR(DATEVALUE(CONCATENATE(D27,E27,F27,G27,H27,I27,J27)),1)</f>
        <v>1</v>
      </c>
      <c r="AC27" s="903">
        <f>IFERROR(DATEVALUE(CONCATENATE(K27,M27,N27,O27,P27,Q27,R27)),1)</f>
        <v>1</v>
      </c>
      <c r="AD27" s="903"/>
      <c r="AE27" s="629"/>
      <c r="AF27" s="629"/>
      <c r="AG27" s="625"/>
      <c r="AH27" s="625"/>
      <c r="AI27" s="625"/>
      <c r="AJ27" s="625"/>
      <c r="AK27" s="625"/>
      <c r="AL27" s="625"/>
      <c r="AM27" s="625"/>
      <c r="AN27" s="625"/>
      <c r="AO27" s="625"/>
      <c r="AP27" s="625"/>
      <c r="AQ27" s="625"/>
      <c r="AR27" s="625"/>
      <c r="AS27" s="625"/>
      <c r="AT27" s="625"/>
      <c r="AU27" s="625"/>
      <c r="AV27" s="625"/>
      <c r="AW27" s="625"/>
      <c r="AX27" s="625"/>
      <c r="AY27" s="625"/>
      <c r="AZ27" s="625"/>
      <c r="BA27" s="625"/>
      <c r="BB27" s="625"/>
      <c r="BC27" s="625"/>
      <c r="BD27" s="625"/>
      <c r="BE27" s="625"/>
      <c r="BF27" s="625"/>
      <c r="BG27" s="625"/>
      <c r="BH27" s="625"/>
      <c r="BI27" s="625"/>
      <c r="BJ27" s="625"/>
      <c r="BK27" s="625"/>
      <c r="BL27" s="625"/>
      <c r="BM27" s="625"/>
      <c r="BN27" s="625"/>
      <c r="BO27" s="625"/>
      <c r="BP27" s="625"/>
      <c r="BQ27" s="625"/>
      <c r="BR27" s="625"/>
    </row>
    <row r="28" spans="1:70" s="151" customFormat="1" ht="16.5" customHeight="1" thickBot="1">
      <c r="A28" s="278"/>
      <c r="B28" s="1019"/>
      <c r="C28" s="1020"/>
      <c r="D28" s="1028"/>
      <c r="E28" s="1016"/>
      <c r="F28" s="1008"/>
      <c r="G28" s="1016"/>
      <c r="H28" s="1008"/>
      <c r="I28" s="1016"/>
      <c r="J28" s="1008"/>
      <c r="K28" s="1094"/>
      <c r="L28" s="1095"/>
      <c r="M28" s="1016"/>
      <c r="N28" s="1008"/>
      <c r="O28" s="1016"/>
      <c r="P28" s="1008"/>
      <c r="Q28" s="1016"/>
      <c r="R28" s="1008"/>
      <c r="S28" s="1010"/>
      <c r="T28" s="1012"/>
      <c r="U28" s="1014"/>
      <c r="V28" s="1012"/>
      <c r="W28" s="998"/>
      <c r="X28" s="998"/>
      <c r="Y28" s="998"/>
      <c r="Z28" s="1000"/>
      <c r="AA28" s="994"/>
      <c r="AB28" s="903"/>
      <c r="AC28" s="903"/>
      <c r="AD28" s="629"/>
      <c r="AE28" s="629"/>
      <c r="AF28" s="903">
        <v>46387</v>
      </c>
      <c r="AG28" s="625"/>
      <c r="AH28" s="625"/>
      <c r="AI28" s="625"/>
      <c r="AJ28" s="625"/>
      <c r="AK28" s="625"/>
      <c r="AL28" s="625"/>
      <c r="AM28" s="625"/>
      <c r="AN28" s="625"/>
      <c r="AO28" s="625"/>
      <c r="AP28" s="625"/>
      <c r="AQ28" s="625"/>
      <c r="AR28" s="625"/>
      <c r="AS28" s="625"/>
      <c r="AT28" s="625"/>
      <c r="AU28" s="625"/>
      <c r="AV28" s="625"/>
      <c r="AW28" s="625"/>
      <c r="AX28" s="625"/>
      <c r="AY28" s="625"/>
      <c r="AZ28" s="625"/>
      <c r="BA28" s="625"/>
      <c r="BB28" s="625"/>
      <c r="BC28" s="625"/>
      <c r="BD28" s="625"/>
      <c r="BE28" s="625"/>
      <c r="BF28" s="625"/>
      <c r="BG28" s="625"/>
      <c r="BH28" s="625"/>
      <c r="BI28" s="625"/>
      <c r="BJ28" s="625"/>
      <c r="BK28" s="625"/>
      <c r="BL28" s="625"/>
      <c r="BM28" s="625"/>
      <c r="BN28" s="625"/>
      <c r="BO28" s="625"/>
      <c r="BP28" s="625"/>
      <c r="BQ28" s="625"/>
      <c r="BR28" s="625"/>
    </row>
    <row r="29" spans="1:70" ht="43.5" customHeight="1">
      <c r="A29" s="278"/>
      <c r="B29" s="939" t="s">
        <v>148</v>
      </c>
      <c r="C29" s="1001"/>
      <c r="D29" s="1001"/>
      <c r="E29" s="1001"/>
      <c r="F29" s="117"/>
      <c r="G29" s="394" t="s">
        <v>1</v>
      </c>
      <c r="H29" s="62" t="str">
        <f>IF(AF29=2,"",TEXT(AF29,"e"))</f>
        <v/>
      </c>
      <c r="I29" s="280" t="s">
        <v>2</v>
      </c>
      <c r="J29" s="62" t="str">
        <f>IF(AF29=2,"",MONTH(AF29))</f>
        <v/>
      </c>
      <c r="K29" s="280" t="s">
        <v>3</v>
      </c>
      <c r="L29" s="62" t="str">
        <f>IF(AF29=2,"",DAY(AF29))</f>
        <v/>
      </c>
      <c r="M29" s="280" t="s">
        <v>4</v>
      </c>
      <c r="N29" s="396"/>
      <c r="O29" s="1002" t="s">
        <v>346</v>
      </c>
      <c r="P29" s="1003"/>
      <c r="Q29" s="1003"/>
      <c r="R29" s="1003"/>
      <c r="S29" s="1004"/>
      <c r="T29" s="1004"/>
      <c r="U29" s="393"/>
      <c r="V29" s="280" t="s">
        <v>147</v>
      </c>
      <c r="W29" s="397"/>
      <c r="X29" s="1005" t="str">
        <f>IF(SUM(X15,X17,X19,X21,X27)=0,"",SUM(X15,X17,X19,X21,X27))</f>
        <v/>
      </c>
      <c r="Y29" s="1006"/>
      <c r="Z29" s="61" t="s">
        <v>4</v>
      </c>
      <c r="AA29" s="60" t="str">
        <f>IF(X29&lt;15,"※　介護休業日数は15日以上必要です。","")</f>
        <v/>
      </c>
      <c r="AB29" s="903"/>
      <c r="AC29" s="904" t="s">
        <v>347</v>
      </c>
      <c r="AD29" s="905">
        <f>MAX(AC15:AC28,AB23:AB27,AD23:AD25)</f>
        <v>1</v>
      </c>
      <c r="AE29" s="906" t="s">
        <v>149</v>
      </c>
      <c r="AF29" s="905">
        <f>AD29+1</f>
        <v>2</v>
      </c>
    </row>
    <row r="30" spans="1:70" ht="18.75" customHeight="1">
      <c r="A30" s="278"/>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8"/>
      <c r="AB30" s="903">
        <f>IFERROR(DATEVALUE(CONCATENATE(G29,H29,I29,J29,K29,L29,M29)),1)</f>
        <v>1</v>
      </c>
      <c r="AC30" s="903"/>
    </row>
    <row r="31" spans="1:70" ht="23.25" customHeight="1">
      <c r="B31" s="57" t="s">
        <v>146</v>
      </c>
      <c r="C31" s="56"/>
      <c r="D31" s="55"/>
      <c r="E31" s="55"/>
      <c r="F31" s="55"/>
      <c r="G31" s="55"/>
      <c r="H31" s="55"/>
      <c r="I31" s="55"/>
      <c r="J31" s="55"/>
      <c r="K31" s="54"/>
      <c r="L31" s="54"/>
      <c r="M31" s="54"/>
      <c r="N31" s="54"/>
      <c r="O31" s="54"/>
      <c r="P31" s="54"/>
      <c r="Q31" s="54"/>
      <c r="R31" s="53"/>
      <c r="S31" s="53"/>
      <c r="T31" s="53"/>
      <c r="U31" s="53"/>
      <c r="V31" s="53"/>
      <c r="W31" s="53"/>
      <c r="X31" s="53"/>
      <c r="Y31" s="53"/>
      <c r="Z31" s="52"/>
      <c r="AB31" s="904"/>
      <c r="AC31" s="905"/>
      <c r="AD31" s="906"/>
      <c r="AE31" s="905"/>
    </row>
    <row r="32" spans="1:70" ht="23.25" customHeight="1">
      <c r="B32" s="50"/>
      <c r="C32" s="49"/>
      <c r="D32" s="49"/>
      <c r="E32" s="392"/>
      <c r="F32" s="392"/>
      <c r="G32" s="392"/>
      <c r="H32" s="391"/>
      <c r="I32" s="391"/>
      <c r="J32" s="391"/>
      <c r="K32" s="391"/>
      <c r="L32" s="391"/>
      <c r="M32" s="391"/>
      <c r="N32" s="391"/>
      <c r="O32" s="391"/>
      <c r="P32" s="391"/>
      <c r="Q32" s="391"/>
      <c r="R32" s="391"/>
      <c r="S32" s="391"/>
      <c r="T32" s="391"/>
      <c r="U32" s="391"/>
      <c r="V32" s="391"/>
      <c r="W32" s="391"/>
      <c r="X32" s="391"/>
      <c r="Y32" s="391"/>
      <c r="Z32" s="46"/>
    </row>
    <row r="33" spans="1:70" ht="23.25" customHeight="1">
      <c r="B33" s="50"/>
      <c r="C33" s="49"/>
      <c r="D33" s="49"/>
      <c r="E33" s="392"/>
      <c r="F33" s="392"/>
      <c r="G33" s="392"/>
      <c r="H33" s="391"/>
      <c r="I33" s="391"/>
      <c r="J33" s="391"/>
      <c r="K33" s="391"/>
      <c r="L33" s="391"/>
      <c r="M33" s="391"/>
      <c r="N33" s="391"/>
      <c r="O33" s="391"/>
      <c r="P33" s="391"/>
      <c r="Q33" s="391"/>
      <c r="R33" s="391"/>
      <c r="S33" s="617"/>
      <c r="T33" s="604"/>
      <c r="U33" s="604"/>
      <c r="V33" s="604"/>
      <c r="W33" s="604"/>
      <c r="X33" s="604"/>
      <c r="Y33" s="604"/>
      <c r="Z33" s="46"/>
    </row>
    <row r="34" spans="1:70" s="38" customFormat="1">
      <c r="A34" s="39"/>
      <c r="B34" s="50"/>
      <c r="C34" s="49"/>
      <c r="D34" s="51"/>
      <c r="E34" s="392"/>
      <c r="F34" s="392"/>
      <c r="G34" s="392"/>
      <c r="H34" s="391"/>
      <c r="I34" s="391"/>
      <c r="J34" s="391"/>
      <c r="K34" s="391"/>
      <c r="L34" s="391"/>
      <c r="M34" s="391"/>
      <c r="N34" s="391"/>
      <c r="O34" s="391"/>
      <c r="P34" s="391"/>
      <c r="Q34" s="391"/>
      <c r="R34" s="391"/>
      <c r="S34" s="391"/>
      <c r="T34" s="391"/>
      <c r="U34" s="391"/>
      <c r="V34" s="391"/>
      <c r="W34" s="391"/>
      <c r="X34" s="391"/>
      <c r="Y34" s="391"/>
      <c r="Z34" s="46"/>
      <c r="AB34" s="626"/>
      <c r="AC34" s="626"/>
      <c r="AD34" s="626"/>
      <c r="AE34" s="626"/>
      <c r="AF34" s="626"/>
      <c r="AG34" s="627"/>
      <c r="AH34" s="627"/>
      <c r="AI34" s="627"/>
      <c r="AJ34" s="627"/>
      <c r="AK34" s="627"/>
      <c r="AL34" s="627"/>
      <c r="AM34" s="627"/>
      <c r="AN34" s="627"/>
      <c r="AO34" s="627"/>
      <c r="AP34" s="627"/>
      <c r="AQ34" s="627"/>
      <c r="AR34" s="627"/>
      <c r="AS34" s="627"/>
      <c r="AT34" s="627"/>
      <c r="AU34" s="627"/>
      <c r="AV34" s="627"/>
      <c r="AW34" s="627"/>
      <c r="AX34" s="627"/>
      <c r="AY34" s="627"/>
      <c r="AZ34" s="627"/>
      <c r="BA34" s="627"/>
      <c r="BB34" s="627"/>
      <c r="BC34" s="627"/>
      <c r="BD34" s="627"/>
      <c r="BE34" s="627"/>
      <c r="BF34" s="627"/>
      <c r="BG34" s="627"/>
      <c r="BH34" s="627"/>
      <c r="BI34" s="627"/>
      <c r="BJ34" s="627"/>
      <c r="BK34" s="627"/>
      <c r="BL34" s="627"/>
      <c r="BM34" s="627"/>
      <c r="BN34" s="627"/>
      <c r="BO34" s="627"/>
      <c r="BP34" s="627"/>
      <c r="BQ34" s="627"/>
      <c r="BR34" s="627"/>
    </row>
    <row r="35" spans="1:70" s="38" customFormat="1">
      <c r="A35" s="39"/>
      <c r="B35" s="50"/>
      <c r="C35" s="49"/>
      <c r="D35" s="49"/>
      <c r="E35" s="401"/>
      <c r="F35" s="399"/>
      <c r="G35" s="399"/>
      <c r="H35" s="392"/>
      <c r="I35" s="392"/>
      <c r="J35" s="392"/>
      <c r="K35" s="389"/>
      <c r="L35" s="389"/>
      <c r="M35" s="389"/>
      <c r="N35" s="389"/>
      <c r="O35" s="389"/>
      <c r="P35" s="389"/>
      <c r="Q35" s="389"/>
      <c r="R35" s="391"/>
      <c r="S35" s="391"/>
      <c r="T35" s="391"/>
      <c r="U35" s="391"/>
      <c r="V35" s="391"/>
      <c r="W35" s="391"/>
      <c r="X35" s="391"/>
      <c r="Y35" s="391"/>
      <c r="Z35" s="46"/>
      <c r="AB35" s="626"/>
      <c r="AC35" s="626"/>
      <c r="AD35" s="626"/>
      <c r="AE35" s="626"/>
      <c r="AF35" s="626"/>
      <c r="AG35" s="627"/>
      <c r="AH35" s="627"/>
      <c r="AI35" s="627"/>
      <c r="AJ35" s="627"/>
      <c r="AK35" s="627"/>
      <c r="AL35" s="627"/>
      <c r="AM35" s="627"/>
      <c r="AN35" s="627"/>
      <c r="AO35" s="627"/>
      <c r="AP35" s="627"/>
      <c r="AQ35" s="627"/>
      <c r="AR35" s="627"/>
      <c r="AS35" s="627"/>
      <c r="AT35" s="627"/>
      <c r="AU35" s="627"/>
      <c r="AV35" s="627"/>
      <c r="AW35" s="627"/>
      <c r="AX35" s="627"/>
      <c r="AY35" s="627"/>
      <c r="AZ35" s="627"/>
      <c r="BA35" s="627"/>
      <c r="BB35" s="627"/>
      <c r="BC35" s="627"/>
      <c r="BD35" s="627"/>
      <c r="BE35" s="627"/>
      <c r="BF35" s="627"/>
      <c r="BG35" s="627"/>
      <c r="BH35" s="627"/>
      <c r="BI35" s="627"/>
      <c r="BJ35" s="627"/>
      <c r="BK35" s="627"/>
      <c r="BL35" s="627"/>
      <c r="BM35" s="627"/>
      <c r="BN35" s="627"/>
      <c r="BO35" s="627"/>
      <c r="BP35" s="627"/>
      <c r="BQ35" s="627"/>
      <c r="BR35" s="627"/>
    </row>
    <row r="36" spans="1:70" s="38" customFormat="1">
      <c r="A36" s="39"/>
      <c r="B36" s="50"/>
      <c r="C36" s="49"/>
      <c r="D36" s="49"/>
      <c r="E36" s="401"/>
      <c r="F36" s="399"/>
      <c r="G36" s="399"/>
      <c r="H36" s="392"/>
      <c r="I36" s="392"/>
      <c r="J36" s="392"/>
      <c r="K36" s="389"/>
      <c r="L36" s="389"/>
      <c r="M36" s="389"/>
      <c r="N36" s="389"/>
      <c r="O36" s="389"/>
      <c r="P36" s="389"/>
      <c r="Q36" s="389"/>
      <c r="R36" s="391"/>
      <c r="S36" s="391"/>
      <c r="T36" s="391"/>
      <c r="U36" s="391"/>
      <c r="V36" s="391"/>
      <c r="W36" s="391"/>
      <c r="X36" s="391"/>
      <c r="Y36" s="391"/>
      <c r="Z36" s="46"/>
      <c r="AB36" s="626"/>
      <c r="AC36" s="626"/>
      <c r="AD36" s="626"/>
      <c r="AE36" s="626"/>
      <c r="AF36" s="626"/>
      <c r="AG36" s="627"/>
      <c r="AH36" s="627"/>
      <c r="AI36" s="627"/>
      <c r="AJ36" s="627"/>
      <c r="AK36" s="627"/>
      <c r="AL36" s="627"/>
      <c r="AM36" s="627"/>
      <c r="AN36" s="627"/>
      <c r="AO36" s="627"/>
      <c r="AP36" s="627"/>
      <c r="AQ36" s="627"/>
      <c r="AR36" s="627"/>
      <c r="AS36" s="627"/>
      <c r="AT36" s="627"/>
      <c r="AU36" s="627"/>
      <c r="AV36" s="627"/>
      <c r="AW36" s="627"/>
      <c r="AX36" s="627"/>
      <c r="AY36" s="627"/>
      <c r="AZ36" s="627"/>
      <c r="BA36" s="627"/>
      <c r="BB36" s="627"/>
      <c r="BC36" s="627"/>
      <c r="BD36" s="627"/>
      <c r="BE36" s="627"/>
      <c r="BF36" s="627"/>
      <c r="BG36" s="627"/>
      <c r="BH36" s="627"/>
      <c r="BI36" s="627"/>
      <c r="BJ36" s="627"/>
      <c r="BK36" s="627"/>
      <c r="BL36" s="627"/>
      <c r="BM36" s="627"/>
      <c r="BN36" s="627"/>
      <c r="BO36" s="627"/>
      <c r="BP36" s="627"/>
      <c r="BQ36" s="627"/>
      <c r="BR36" s="627"/>
    </row>
    <row r="37" spans="1:70" s="38" customFormat="1">
      <c r="A37" s="39"/>
      <c r="B37" s="50"/>
      <c r="C37" s="49"/>
      <c r="D37" s="49"/>
      <c r="E37" s="401"/>
      <c r="F37" s="399"/>
      <c r="G37" s="399"/>
      <c r="H37" s="392"/>
      <c r="I37" s="392"/>
      <c r="J37" s="392"/>
      <c r="K37" s="389"/>
      <c r="L37" s="389"/>
      <c r="M37" s="389"/>
      <c r="N37" s="389"/>
      <c r="O37" s="389"/>
      <c r="P37" s="389"/>
      <c r="Q37" s="389"/>
      <c r="R37" s="391"/>
      <c r="S37" s="391"/>
      <c r="T37" s="391"/>
      <c r="U37" s="391"/>
      <c r="V37" s="391"/>
      <c r="W37" s="391"/>
      <c r="X37" s="391"/>
      <c r="Y37" s="391"/>
      <c r="Z37" s="46"/>
      <c r="AB37" s="626"/>
      <c r="AC37" s="626"/>
      <c r="AD37" s="626"/>
      <c r="AE37" s="626"/>
      <c r="AF37" s="626"/>
      <c r="AG37" s="627"/>
      <c r="AH37" s="627"/>
      <c r="AI37" s="627"/>
      <c r="AJ37" s="627"/>
      <c r="AK37" s="627"/>
      <c r="AL37" s="627"/>
      <c r="AM37" s="627"/>
      <c r="AN37" s="627"/>
      <c r="AO37" s="627"/>
      <c r="AP37" s="627"/>
      <c r="AQ37" s="627"/>
      <c r="AR37" s="627"/>
      <c r="AS37" s="627"/>
      <c r="AT37" s="627"/>
      <c r="AU37" s="627"/>
      <c r="AV37" s="627"/>
      <c r="AW37" s="627"/>
      <c r="AX37" s="627"/>
      <c r="AY37" s="627"/>
      <c r="AZ37" s="627"/>
      <c r="BA37" s="627"/>
      <c r="BB37" s="627"/>
      <c r="BC37" s="627"/>
      <c r="BD37" s="627"/>
      <c r="BE37" s="627"/>
      <c r="BF37" s="627"/>
      <c r="BG37" s="627"/>
      <c r="BH37" s="627"/>
      <c r="BI37" s="627"/>
      <c r="BJ37" s="627"/>
      <c r="BK37" s="627"/>
      <c r="BL37" s="627"/>
      <c r="BM37" s="627"/>
      <c r="BN37" s="627"/>
      <c r="BO37" s="627"/>
      <c r="BP37" s="627"/>
      <c r="BQ37" s="627"/>
      <c r="BR37" s="627"/>
    </row>
    <row r="38" spans="1:70" s="38" customFormat="1">
      <c r="A38" s="39"/>
      <c r="B38" s="50"/>
      <c r="C38" s="49"/>
      <c r="D38" s="49"/>
      <c r="E38" s="400"/>
      <c r="F38" s="401"/>
      <c r="G38" s="401"/>
      <c r="H38" s="391"/>
      <c r="I38" s="391"/>
      <c r="J38" s="391"/>
      <c r="K38" s="391"/>
      <c r="L38" s="391"/>
      <c r="M38" s="391"/>
      <c r="N38" s="391"/>
      <c r="O38" s="391"/>
      <c r="P38" s="391"/>
      <c r="Q38" s="391"/>
      <c r="R38" s="391"/>
      <c r="S38" s="391"/>
      <c r="T38" s="391"/>
      <c r="U38" s="391"/>
      <c r="V38" s="391"/>
      <c r="W38" s="391"/>
      <c r="X38" s="391"/>
      <c r="Y38" s="391"/>
      <c r="Z38" s="46"/>
      <c r="AB38" s="626"/>
      <c r="AC38" s="626"/>
      <c r="AD38" s="626"/>
      <c r="AE38" s="626"/>
      <c r="AF38" s="626"/>
      <c r="AG38" s="627"/>
      <c r="AH38" s="627"/>
      <c r="AI38" s="627"/>
      <c r="AJ38" s="627"/>
      <c r="AK38" s="627"/>
      <c r="AL38" s="627"/>
      <c r="AM38" s="627"/>
      <c r="AN38" s="627"/>
      <c r="AO38" s="627"/>
      <c r="AP38" s="627"/>
      <c r="AQ38" s="627"/>
      <c r="AR38" s="627"/>
      <c r="AS38" s="627"/>
      <c r="AT38" s="627"/>
      <c r="AU38" s="627"/>
      <c r="AV38" s="627"/>
      <c r="AW38" s="627"/>
      <c r="AX38" s="627"/>
      <c r="AY38" s="627"/>
      <c r="AZ38" s="627"/>
      <c r="BA38" s="627"/>
      <c r="BB38" s="627"/>
      <c r="BC38" s="627"/>
      <c r="BD38" s="627"/>
      <c r="BE38" s="627"/>
      <c r="BF38" s="627"/>
      <c r="BG38" s="627"/>
      <c r="BH38" s="627"/>
      <c r="BI38" s="627"/>
      <c r="BJ38" s="627"/>
      <c r="BK38" s="627"/>
      <c r="BL38" s="627"/>
      <c r="BM38" s="627"/>
      <c r="BN38" s="627"/>
      <c r="BO38" s="627"/>
      <c r="BP38" s="627"/>
      <c r="BQ38" s="627"/>
      <c r="BR38" s="627"/>
    </row>
    <row r="39" spans="1:70">
      <c r="B39" s="45"/>
      <c r="C39" s="44"/>
      <c r="D39" s="44"/>
      <c r="E39" s="43"/>
      <c r="F39" s="42"/>
      <c r="G39" s="42"/>
      <c r="H39" s="41"/>
      <c r="I39" s="41"/>
      <c r="J39" s="41"/>
      <c r="K39" s="41"/>
      <c r="L39" s="41"/>
      <c r="M39" s="41"/>
      <c r="N39" s="41"/>
      <c r="O39" s="41"/>
      <c r="P39" s="41"/>
      <c r="Q39" s="41"/>
      <c r="R39" s="41"/>
      <c r="S39" s="41"/>
      <c r="T39" s="41"/>
      <c r="U39" s="41"/>
      <c r="V39" s="41"/>
      <c r="W39" s="41"/>
      <c r="X39" s="41"/>
      <c r="Y39" s="41"/>
      <c r="Z39" s="40"/>
    </row>
  </sheetData>
  <sheetProtection algorithmName="SHA-512" hashValue="Y9OLab4gKs//P2pS0dX015/It1QAWQF/jPQEsxajdK7/UX9gBzaKKKeLEizAadQru+FvMKjQuLv7HYUCoMRMYA==" saltValue="wEdcSCZhFzRQYHPoWoo3zw==" spinCount="100000" sheet="1" formatCells="0" formatColumns="0" formatRows="0" selectLockedCells="1"/>
  <mergeCells count="191">
    <mergeCell ref="J8:W8"/>
    <mergeCell ref="X8:Z9"/>
    <mergeCell ref="D17:D18"/>
    <mergeCell ref="E17:E18"/>
    <mergeCell ref="K25:L26"/>
    <mergeCell ref="K27:L28"/>
    <mergeCell ref="S23:T24"/>
    <mergeCell ref="S25:T26"/>
    <mergeCell ref="S2:Z2"/>
    <mergeCell ref="B4:M4"/>
    <mergeCell ref="B5:E9"/>
    <mergeCell ref="F5:I5"/>
    <mergeCell ref="J5:W5"/>
    <mergeCell ref="X5:Z7"/>
    <mergeCell ref="F6:I6"/>
    <mergeCell ref="J6:W6"/>
    <mergeCell ref="F7:I7"/>
    <mergeCell ref="J7:W7"/>
    <mergeCell ref="B11:E12"/>
    <mergeCell ref="F11:G11"/>
    <mergeCell ref="H11:R11"/>
    <mergeCell ref="S11:T12"/>
    <mergeCell ref="U11:Z12"/>
    <mergeCell ref="F12:G12"/>
    <mergeCell ref="H12:R12"/>
    <mergeCell ref="F8:I9"/>
    <mergeCell ref="P9:V9"/>
    <mergeCell ref="B10:E10"/>
    <mergeCell ref="F10:Z10"/>
    <mergeCell ref="D15:D16"/>
    <mergeCell ref="E15:E16"/>
    <mergeCell ref="F15:F16"/>
    <mergeCell ref="G15:G16"/>
    <mergeCell ref="H15:H16"/>
    <mergeCell ref="B13:E13"/>
    <mergeCell ref="F13:Z13"/>
    <mergeCell ref="B14:C14"/>
    <mergeCell ref="D14:R14"/>
    <mergeCell ref="S14:T14"/>
    <mergeCell ref="U14:V14"/>
    <mergeCell ref="W14:Z14"/>
    <mergeCell ref="U15:U16"/>
    <mergeCell ref="V15:V16"/>
    <mergeCell ref="W15:W16"/>
    <mergeCell ref="X15:Y16"/>
    <mergeCell ref="Z15:Z16"/>
    <mergeCell ref="J9:N9"/>
    <mergeCell ref="B15:C16"/>
    <mergeCell ref="F17:F18"/>
    <mergeCell ref="G17:G18"/>
    <mergeCell ref="H17:H18"/>
    <mergeCell ref="O15:O16"/>
    <mergeCell ref="P15:P16"/>
    <mergeCell ref="Q15:Q16"/>
    <mergeCell ref="R15:R16"/>
    <mergeCell ref="S15:S16"/>
    <mergeCell ref="T15:T16"/>
    <mergeCell ref="I15:I16"/>
    <mergeCell ref="J15:J16"/>
    <mergeCell ref="K15:K16"/>
    <mergeCell ref="L15:L16"/>
    <mergeCell ref="M15:M16"/>
    <mergeCell ref="N15:N16"/>
    <mergeCell ref="U17:U18"/>
    <mergeCell ref="V17:V18"/>
    <mergeCell ref="W17:W18"/>
    <mergeCell ref="X17:Y18"/>
    <mergeCell ref="Z17:Z18"/>
    <mergeCell ref="D19:D20"/>
    <mergeCell ref="E19:E20"/>
    <mergeCell ref="F19:F20"/>
    <mergeCell ref="G19:G20"/>
    <mergeCell ref="H19:H20"/>
    <mergeCell ref="O17:O18"/>
    <mergeCell ref="P17:P18"/>
    <mergeCell ref="Q17:Q18"/>
    <mergeCell ref="R17:R18"/>
    <mergeCell ref="S17:S18"/>
    <mergeCell ref="T17:T18"/>
    <mergeCell ref="I17:I18"/>
    <mergeCell ref="J17:J18"/>
    <mergeCell ref="K17:K18"/>
    <mergeCell ref="L17:L18"/>
    <mergeCell ref="M17:M18"/>
    <mergeCell ref="N17:N18"/>
    <mergeCell ref="X19:Y20"/>
    <mergeCell ref="Z19:Z20"/>
    <mergeCell ref="D21:D22"/>
    <mergeCell ref="E21:E22"/>
    <mergeCell ref="F21:F22"/>
    <mergeCell ref="G21:G22"/>
    <mergeCell ref="H21:H22"/>
    <mergeCell ref="O19:O20"/>
    <mergeCell ref="P19:P20"/>
    <mergeCell ref="Q19:Q20"/>
    <mergeCell ref="R19:R20"/>
    <mergeCell ref="I19:I20"/>
    <mergeCell ref="J19:J20"/>
    <mergeCell ref="K19:K20"/>
    <mergeCell ref="L19:L20"/>
    <mergeCell ref="M19:M20"/>
    <mergeCell ref="N19:N20"/>
    <mergeCell ref="I21:I22"/>
    <mergeCell ref="J21:J22"/>
    <mergeCell ref="K21:K22"/>
    <mergeCell ref="L21:L22"/>
    <mergeCell ref="M21:M22"/>
    <mergeCell ref="N21:N22"/>
    <mergeCell ref="Y25:Y26"/>
    <mergeCell ref="Z25:Z26"/>
    <mergeCell ref="W25:W26"/>
    <mergeCell ref="Q23:Q24"/>
    <mergeCell ref="R23:R24"/>
    <mergeCell ref="U19:U20"/>
    <mergeCell ref="V19:V20"/>
    <mergeCell ref="W19:W20"/>
    <mergeCell ref="J23:J24"/>
    <mergeCell ref="M23:M24"/>
    <mergeCell ref="U21:U22"/>
    <mergeCell ref="V21:V22"/>
    <mergeCell ref="W21:W22"/>
    <mergeCell ref="N23:N24"/>
    <mergeCell ref="S19:S20"/>
    <mergeCell ref="T19:T20"/>
    <mergeCell ref="K23:L24"/>
    <mergeCell ref="X21:Y22"/>
    <mergeCell ref="Z21:Z22"/>
    <mergeCell ref="O21:O22"/>
    <mergeCell ref="P21:P22"/>
    <mergeCell ref="Q21:Q22"/>
    <mergeCell ref="R21:R22"/>
    <mergeCell ref="S21:S22"/>
    <mergeCell ref="T21:T22"/>
    <mergeCell ref="Z23:Z24"/>
    <mergeCell ref="U23:U24"/>
    <mergeCell ref="V23:V24"/>
    <mergeCell ref="W23:W24"/>
    <mergeCell ref="X23:X24"/>
    <mergeCell ref="Y23:Y24"/>
    <mergeCell ref="O23:O24"/>
    <mergeCell ref="P23:P24"/>
    <mergeCell ref="D25:D26"/>
    <mergeCell ref="E25:E26"/>
    <mergeCell ref="D27:D28"/>
    <mergeCell ref="E27:E28"/>
    <mergeCell ref="F27:F28"/>
    <mergeCell ref="G27:G28"/>
    <mergeCell ref="H27:H28"/>
    <mergeCell ref="I27:I28"/>
    <mergeCell ref="J27:J28"/>
    <mergeCell ref="F25:F26"/>
    <mergeCell ref="G25:G26"/>
    <mergeCell ref="H25:H26"/>
    <mergeCell ref="I25:I26"/>
    <mergeCell ref="J25:J26"/>
    <mergeCell ref="G23:G24"/>
    <mergeCell ref="H23:H24"/>
    <mergeCell ref="I23:I24"/>
    <mergeCell ref="X25:X26"/>
    <mergeCell ref="M25:M26"/>
    <mergeCell ref="N25:N26"/>
    <mergeCell ref="O25:O26"/>
    <mergeCell ref="P25:P26"/>
    <mergeCell ref="Q25:Q26"/>
    <mergeCell ref="R25:R26"/>
    <mergeCell ref="U25:U26"/>
    <mergeCell ref="V25:V26"/>
    <mergeCell ref="AA27:AA28"/>
    <mergeCell ref="B17:C18"/>
    <mergeCell ref="B19:C20"/>
    <mergeCell ref="B21:C22"/>
    <mergeCell ref="X27:Y28"/>
    <mergeCell ref="Z27:Z28"/>
    <mergeCell ref="B29:E29"/>
    <mergeCell ref="O29:T29"/>
    <mergeCell ref="X29:Y29"/>
    <mergeCell ref="R27:R28"/>
    <mergeCell ref="S27:S28"/>
    <mergeCell ref="T27:T28"/>
    <mergeCell ref="U27:U28"/>
    <mergeCell ref="V27:V28"/>
    <mergeCell ref="W27:W28"/>
    <mergeCell ref="M27:M28"/>
    <mergeCell ref="N27:N28"/>
    <mergeCell ref="O27:O28"/>
    <mergeCell ref="P27:P28"/>
    <mergeCell ref="Q27:Q28"/>
    <mergeCell ref="B23:C28"/>
    <mergeCell ref="D23:D24"/>
    <mergeCell ref="E23:E24"/>
    <mergeCell ref="F23:F24"/>
  </mergeCells>
  <phoneticPr fontId="12"/>
  <conditionalFormatting sqref="E15">
    <cfRule type="containsBlanks" dxfId="357" priority="38">
      <formula>LEN(TRIM(E15))=0</formula>
    </cfRule>
  </conditionalFormatting>
  <conditionalFormatting sqref="E17 E19 E21">
    <cfRule type="containsBlanks" dxfId="356" priority="30">
      <formula>LEN(TRIM(E17))=0</formula>
    </cfRule>
  </conditionalFormatting>
  <conditionalFormatting sqref="E23 E27">
    <cfRule type="containsBlanks" dxfId="355" priority="21">
      <formula>LEN(TRIM(E23))=0</formula>
    </cfRule>
  </conditionalFormatting>
  <conditionalFormatting sqref="E25">
    <cfRule type="containsBlanks" dxfId="354" priority="12">
      <formula>LEN(TRIM(E25))=0</formula>
    </cfRule>
  </conditionalFormatting>
  <conditionalFormatting sqref="F10 H11:O12">
    <cfRule type="containsBlanks" dxfId="353" priority="39">
      <formula>LEN(TRIM(F10))=0</formula>
    </cfRule>
  </conditionalFormatting>
  <conditionalFormatting sqref="F13">
    <cfRule type="containsBlanks" dxfId="352" priority="23">
      <formula>LEN(TRIM(F13))=0</formula>
    </cfRule>
  </conditionalFormatting>
  <conditionalFormatting sqref="G15">
    <cfRule type="containsBlanks" dxfId="351" priority="37">
      <formula>LEN(TRIM(G15))=0</formula>
    </cfRule>
  </conditionalFormatting>
  <conditionalFormatting sqref="G17 G19 G21">
    <cfRule type="containsBlanks" dxfId="350" priority="29">
      <formula>LEN(TRIM(G17))=0</formula>
    </cfRule>
  </conditionalFormatting>
  <conditionalFormatting sqref="G23 G27">
    <cfRule type="containsBlanks" dxfId="349" priority="20">
      <formula>LEN(TRIM(G23))=0</formula>
    </cfRule>
  </conditionalFormatting>
  <conditionalFormatting sqref="G25">
    <cfRule type="containsBlanks" dxfId="348" priority="11">
      <formula>LEN(TRIM(G25))=0</formula>
    </cfRule>
  </conditionalFormatting>
  <conditionalFormatting sqref="I15">
    <cfRule type="containsBlanks" dxfId="347" priority="36">
      <formula>LEN(TRIM(I15))=0</formula>
    </cfRule>
  </conditionalFormatting>
  <conditionalFormatting sqref="I17 I19 I21">
    <cfRule type="containsBlanks" dxfId="346" priority="28">
      <formula>LEN(TRIM(I17))=0</formula>
    </cfRule>
  </conditionalFormatting>
  <conditionalFormatting sqref="I23 I27">
    <cfRule type="containsBlanks" dxfId="345" priority="19">
      <formula>LEN(TRIM(I23))=0</formula>
    </cfRule>
  </conditionalFormatting>
  <conditionalFormatting sqref="I25">
    <cfRule type="containsBlanks" dxfId="344" priority="10">
      <formula>LEN(TRIM(I25))=0</formula>
    </cfRule>
  </conditionalFormatting>
  <conditionalFormatting sqref="I29 K29 M29">
    <cfRule type="expression" dxfId="343" priority="41">
      <formula>I29=""</formula>
    </cfRule>
  </conditionalFormatting>
  <conditionalFormatting sqref="J5:J8">
    <cfRule type="expression" dxfId="342" priority="40">
      <formula>J5=""</formula>
    </cfRule>
  </conditionalFormatting>
  <conditionalFormatting sqref="M15">
    <cfRule type="containsBlanks" dxfId="341" priority="35">
      <formula>LEN(TRIM(M15))=0</formula>
    </cfRule>
  </conditionalFormatting>
  <conditionalFormatting sqref="M17 M19 M21">
    <cfRule type="containsBlanks" dxfId="340" priority="27">
      <formula>LEN(TRIM(M17))=0</formula>
    </cfRule>
  </conditionalFormatting>
  <conditionalFormatting sqref="M23">
    <cfRule type="containsBlanks" dxfId="339" priority="18">
      <formula>LEN(TRIM(M23))=0</formula>
    </cfRule>
  </conditionalFormatting>
  <conditionalFormatting sqref="M25">
    <cfRule type="containsBlanks" dxfId="338" priority="9">
      <formula>LEN(TRIM(M25))=0</formula>
    </cfRule>
  </conditionalFormatting>
  <conditionalFormatting sqref="M27">
    <cfRule type="containsBlanks" dxfId="337" priority="3">
      <formula>LEN(TRIM(M27))=0</formula>
    </cfRule>
  </conditionalFormatting>
  <conditionalFormatting sqref="O15">
    <cfRule type="containsBlanks" dxfId="336" priority="34">
      <formula>LEN(TRIM(O15))=0</formula>
    </cfRule>
  </conditionalFormatting>
  <conditionalFormatting sqref="O17 O19 O21">
    <cfRule type="containsBlanks" dxfId="335" priority="26">
      <formula>LEN(TRIM(O17))=0</formula>
    </cfRule>
  </conditionalFormatting>
  <conditionalFormatting sqref="O23">
    <cfRule type="containsBlanks" dxfId="334" priority="17">
      <formula>LEN(TRIM(O23))=0</formula>
    </cfRule>
  </conditionalFormatting>
  <conditionalFormatting sqref="O25">
    <cfRule type="containsBlanks" dxfId="333" priority="8">
      <formula>LEN(TRIM(O25))=0</formula>
    </cfRule>
  </conditionalFormatting>
  <conditionalFormatting sqref="O27">
    <cfRule type="containsBlanks" dxfId="332" priority="2">
      <formula>LEN(TRIM(O27))=0</formula>
    </cfRule>
  </conditionalFormatting>
  <conditionalFormatting sqref="P9">
    <cfRule type="notContainsBlanks" dxfId="331" priority="43">
      <formula>LEN(TRIM(P9))&gt;0</formula>
    </cfRule>
    <cfRule type="expression" dxfId="330" priority="44">
      <formula>$J$8&lt;&gt;""</formula>
    </cfRule>
  </conditionalFormatting>
  <conditionalFormatting sqref="Q15">
    <cfRule type="containsBlanks" dxfId="329" priority="33">
      <formula>LEN(TRIM(Q15))=0</formula>
    </cfRule>
  </conditionalFormatting>
  <conditionalFormatting sqref="Q17 Q19 Q21">
    <cfRule type="containsBlanks" dxfId="328" priority="25">
      <formula>LEN(TRIM(Q17))=0</formula>
    </cfRule>
  </conditionalFormatting>
  <conditionalFormatting sqref="Q23">
    <cfRule type="containsBlanks" dxfId="327" priority="16">
      <formula>LEN(TRIM(Q23))=0</formula>
    </cfRule>
  </conditionalFormatting>
  <conditionalFormatting sqref="Q25">
    <cfRule type="containsBlanks" dxfId="326" priority="7">
      <formula>LEN(TRIM(Q25))=0</formula>
    </cfRule>
  </conditionalFormatting>
  <conditionalFormatting sqref="Q27">
    <cfRule type="containsBlanks" dxfId="325" priority="1">
      <formula>LEN(TRIM(Q27))=0</formula>
    </cfRule>
  </conditionalFormatting>
  <conditionalFormatting sqref="U15">
    <cfRule type="expression" dxfId="324" priority="32">
      <formula>U15=""</formula>
    </cfRule>
  </conditionalFormatting>
  <conditionalFormatting sqref="U17 U19 U21">
    <cfRule type="expression" dxfId="323" priority="24">
      <formula>U17=""</formula>
    </cfRule>
  </conditionalFormatting>
  <conditionalFormatting sqref="U23">
    <cfRule type="containsBlanks" dxfId="322" priority="15">
      <formula>LEN(TRIM(U23))=0</formula>
    </cfRule>
  </conditionalFormatting>
  <conditionalFormatting sqref="U25">
    <cfRule type="containsBlanks" dxfId="321" priority="6">
      <formula>LEN(TRIM(U25))=0</formula>
    </cfRule>
  </conditionalFormatting>
  <conditionalFormatting sqref="U11:Z12">
    <cfRule type="containsBlanks" dxfId="320" priority="22">
      <formula>LEN(TRIM(U11))=0</formula>
    </cfRule>
  </conditionalFormatting>
  <conditionalFormatting sqref="W23">
    <cfRule type="containsBlanks" dxfId="319" priority="14">
      <formula>LEN(TRIM(W23))=0</formula>
    </cfRule>
  </conditionalFormatting>
  <conditionalFormatting sqref="W25">
    <cfRule type="containsBlanks" dxfId="318" priority="5">
      <formula>LEN(TRIM(W25))=0</formula>
    </cfRule>
  </conditionalFormatting>
  <conditionalFormatting sqref="W29:X29">
    <cfRule type="expression" dxfId="317" priority="31">
      <formula>$X$29&lt;15</formula>
    </cfRule>
  </conditionalFormatting>
  <conditionalFormatting sqref="X5:Z9">
    <cfRule type="expression" dxfId="316" priority="42">
      <formula>$AB$8=FALSE</formula>
    </cfRule>
  </conditionalFormatting>
  <conditionalFormatting sqref="Y23">
    <cfRule type="containsBlanks" dxfId="315" priority="13">
      <formula>LEN(TRIM(Y23))=0</formula>
    </cfRule>
  </conditionalFormatting>
  <conditionalFormatting sqref="Y25">
    <cfRule type="containsBlanks" dxfId="314" priority="4">
      <formula>LEN(TRIM(Y25))=0</formula>
    </cfRule>
  </conditionalFormatting>
  <dataValidations count="3">
    <dataValidation type="custom" imeMode="halfKatakana" allowBlank="1" showInputMessage="1" showErrorMessage="1" error="半角ｶﾀｶﾅで入力してください" sqref="H11:P11" xr:uid="{11C2400A-F741-4BC9-87C2-0B2153FAF3BC}">
      <formula1>LEN(H11)=LENB(H11)</formula1>
    </dataValidation>
    <dataValidation imeMode="hiragana" allowBlank="1" showInputMessage="1" showErrorMessage="1" sqref="J6:W6" xr:uid="{CB7FF8CC-52F5-4CA0-AFB3-D24DAAFBDB66}"/>
    <dataValidation type="custom" imeMode="halfKatakana" allowBlank="1" showInputMessage="1" showErrorMessage="1" error="半角カタカナで入力してください" sqref="J7:W7 J5:W5" xr:uid="{74212CF0-5B7B-46A7-B750-72079C4BF2A2}">
      <formula1>LEN(J5)=LENB(J5)</formula1>
    </dataValidation>
  </dataValidations>
  <pageMargins left="0.70866141732283472" right="0.70866141732283472" top="0.43307086614173229" bottom="0.74803149606299213" header="0.31496062992125984" footer="0.31496062992125984"/>
  <pageSetup paperSize="9" scale="85" orientation="portrait" blackAndWhite="1" r:id="rId1"/>
  <headerFooter>
    <oddFooter>&amp;C2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8065" r:id="rId4" name="Check Box 1">
              <controlPr locked="0" defaultSize="0" autoFill="0" autoLine="0" autoPict="0">
                <anchor moveWithCells="1">
                  <from>
                    <xdr:col>23</xdr:col>
                    <xdr:colOff>333375</xdr:colOff>
                    <xdr:row>7</xdr:row>
                    <xdr:rowOff>85725</xdr:rowOff>
                  </from>
                  <to>
                    <xdr:col>25</xdr:col>
                    <xdr:colOff>76200</xdr:colOff>
                    <xdr:row>7</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30892A53-CA36-442C-8EEE-DE6FE717DCF3}">
          <x14:formula1>
            <xm:f>入力規則!$F$5:$F$8</xm:f>
          </x14:formula1>
          <xm:sqref>U23:U26 E15:E28 M15:M28</xm:sqref>
        </x14:dataValidation>
        <x14:dataValidation type="list" allowBlank="1" showInputMessage="1" showErrorMessage="1" xr:uid="{FECB1F16-9FD4-4363-A53F-EF395B5BAB6F}">
          <x14:formula1>
            <xm:f>入力規則!$G$2:$G$13</xm:f>
          </x14:formula1>
          <xm:sqref>W23:W26 G15:G28 O15:O28</xm:sqref>
        </x14:dataValidation>
        <x14:dataValidation type="list" allowBlank="1" showInputMessage="1" showErrorMessage="1" xr:uid="{F8CD297D-5CFC-412E-9122-296CFAF08F66}">
          <x14:formula1>
            <xm:f>入力規則!$H$2:$H$32</xm:f>
          </x14:formula1>
          <xm:sqref>Y23:Y26 I15:I28 Q15:Q28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E7066-70BD-4E5C-8469-E420A230E719}">
  <sheetPr>
    <tabColor rgb="FF538DD5"/>
    <pageSetUpPr fitToPage="1"/>
  </sheetPr>
  <dimension ref="B1:AA33"/>
  <sheetViews>
    <sheetView showGridLines="0" zoomScaleNormal="100" zoomScaleSheetLayoutView="100" workbookViewId="0">
      <selection activeCell="M4" sqref="M4"/>
    </sheetView>
  </sheetViews>
  <sheetFormatPr defaultColWidth="9" defaultRowHeight="13.5"/>
  <cols>
    <col min="1" max="1" width="1.375" style="70" customWidth="1"/>
    <col min="2" max="2" width="3.125" style="70" customWidth="1"/>
    <col min="3" max="11" width="3.625" style="70" customWidth="1"/>
    <col min="12" max="12" width="3.375" style="70" customWidth="1"/>
    <col min="13" max="19" width="3.625" style="70" customWidth="1"/>
    <col min="20" max="20" width="12.875" style="70" customWidth="1"/>
    <col min="21" max="21" width="7.125" style="70" customWidth="1"/>
    <col min="22" max="22" width="5.625" style="71" customWidth="1"/>
    <col min="23" max="24" width="9" style="71" customWidth="1"/>
    <col min="25" max="26" width="9" style="70" hidden="1" customWidth="1"/>
    <col min="27" max="27" width="9" style="70" customWidth="1"/>
    <col min="28" max="16384" width="9" style="70"/>
  </cols>
  <sheetData>
    <row r="1" spans="2:27" ht="13.5" customHeight="1">
      <c r="R1" s="1152" t="str">
        <f>申１!Y1</f>
        <v>令和８年度介護</v>
      </c>
      <c r="S1" s="1152"/>
      <c r="T1" s="1152"/>
      <c r="U1" s="1152"/>
      <c r="Y1" s="75"/>
      <c r="Z1" s="75"/>
    </row>
    <row r="2" spans="2:27" ht="13.5" customHeight="1">
      <c r="N2" s="1150" t="str">
        <f>申１!Q2</f>
        <v/>
      </c>
      <c r="O2" s="1151"/>
      <c r="P2" s="1151"/>
      <c r="Q2" s="1151"/>
      <c r="R2" s="1151"/>
      <c r="S2" s="1151"/>
      <c r="T2" s="1151"/>
      <c r="U2" s="1151"/>
      <c r="Y2" s="75"/>
      <c r="Z2" s="75"/>
    </row>
    <row r="3" spans="2:27" s="329" customFormat="1" ht="27" customHeight="1">
      <c r="B3" s="330">
        <v>4</v>
      </c>
      <c r="C3" s="328" t="s">
        <v>349</v>
      </c>
      <c r="D3" s="328"/>
      <c r="E3" s="328"/>
      <c r="F3" s="328"/>
      <c r="G3" s="328"/>
      <c r="H3" s="328"/>
      <c r="I3" s="328"/>
      <c r="J3" s="328"/>
      <c r="K3" s="328"/>
      <c r="L3" s="328"/>
      <c r="V3" s="331"/>
      <c r="W3" s="26"/>
      <c r="X3" s="26"/>
      <c r="Y3" s="332"/>
      <c r="Z3" s="332"/>
    </row>
    <row r="4" spans="2:27" s="35" customFormat="1" ht="23.25" customHeight="1">
      <c r="B4" s="85"/>
      <c r="C4" s="1134" t="s">
        <v>475</v>
      </c>
      <c r="D4" s="1134"/>
      <c r="E4" s="1134"/>
      <c r="F4" s="1134"/>
      <c r="G4" s="1134"/>
      <c r="H4" s="1134"/>
      <c r="I4" s="1134"/>
      <c r="J4" s="1134"/>
      <c r="K4" s="1134"/>
      <c r="L4" s="1134"/>
      <c r="M4" s="833"/>
      <c r="N4" s="84" t="s">
        <v>164</v>
      </c>
      <c r="O4" s="83"/>
      <c r="P4" s="834"/>
      <c r="Q4" s="84" t="s">
        <v>163</v>
      </c>
      <c r="R4" s="83"/>
      <c r="S4" s="33"/>
      <c r="T4" s="33"/>
      <c r="U4" s="33"/>
      <c r="V4" s="81"/>
      <c r="W4" s="81"/>
      <c r="X4" s="19"/>
      <c r="Y4" s="82" t="b">
        <v>0</v>
      </c>
      <c r="Z4" s="82" t="b">
        <v>0</v>
      </c>
    </row>
    <row r="5" spans="2:27" s="35" customFormat="1" ht="27.75" customHeight="1">
      <c r="B5" s="30" t="s">
        <v>162</v>
      </c>
      <c r="C5" s="30"/>
      <c r="D5" s="30"/>
      <c r="E5" s="30"/>
      <c r="F5" s="30"/>
      <c r="G5" s="30"/>
      <c r="H5" s="30"/>
      <c r="I5" s="30"/>
      <c r="J5" s="30"/>
      <c r="K5" s="30"/>
      <c r="L5" s="36"/>
      <c r="M5" s="36"/>
      <c r="N5" s="36"/>
      <c r="O5" s="36"/>
      <c r="P5" s="36"/>
      <c r="Q5" s="36"/>
      <c r="R5" s="36"/>
      <c r="S5" s="36"/>
      <c r="T5" s="36"/>
      <c r="U5" s="36"/>
      <c r="V5" s="81"/>
      <c r="W5" s="81"/>
      <c r="X5" s="19"/>
      <c r="Y5" s="17"/>
      <c r="Z5" s="17"/>
    </row>
    <row r="6" spans="2:27" s="35" customFormat="1" ht="46.5" customHeight="1">
      <c r="B6" s="80"/>
      <c r="C6" s="1132" t="s">
        <v>161</v>
      </c>
      <c r="D6" s="971"/>
      <c r="E6" s="971"/>
      <c r="F6" s="971"/>
      <c r="G6" s="971"/>
      <c r="H6" s="971"/>
      <c r="I6" s="971"/>
      <c r="J6" s="971"/>
      <c r="K6" s="933"/>
      <c r="L6" s="1065" t="s">
        <v>160</v>
      </c>
      <c r="M6" s="1133"/>
      <c r="N6" s="1133"/>
      <c r="O6" s="1133"/>
      <c r="P6" s="1133"/>
      <c r="Q6" s="1133"/>
      <c r="R6" s="1133"/>
      <c r="S6" s="1133"/>
      <c r="T6" s="1133"/>
      <c r="U6" s="996"/>
      <c r="V6" s="79"/>
      <c r="W6" s="19"/>
      <c r="X6" s="19"/>
      <c r="Y6" s="17"/>
      <c r="Z6" s="17"/>
      <c r="AA6" s="170"/>
    </row>
    <row r="7" spans="2:27" s="35" customFormat="1" ht="30" customHeight="1">
      <c r="B7" s="158">
        <v>1</v>
      </c>
      <c r="C7" s="1135" t="s">
        <v>1</v>
      </c>
      <c r="D7" s="1136"/>
      <c r="E7" s="159"/>
      <c r="F7" s="160" t="s">
        <v>2</v>
      </c>
      <c r="G7" s="159"/>
      <c r="H7" s="160" t="s">
        <v>3</v>
      </c>
      <c r="I7" s="159"/>
      <c r="J7" s="160" t="s">
        <v>4</v>
      </c>
      <c r="K7" s="161"/>
      <c r="L7" s="1137"/>
      <c r="M7" s="1138"/>
      <c r="N7" s="1138"/>
      <c r="O7" s="1138"/>
      <c r="P7" s="1138"/>
      <c r="Q7" s="1138"/>
      <c r="R7" s="1138"/>
      <c r="S7" s="1138"/>
      <c r="T7" s="1138"/>
      <c r="U7" s="1139"/>
      <c r="V7" s="79"/>
      <c r="W7" s="19"/>
      <c r="X7" s="19"/>
      <c r="Y7" s="17"/>
      <c r="Z7" s="17"/>
    </row>
    <row r="8" spans="2:27" s="35" customFormat="1" ht="30" customHeight="1">
      <c r="B8" s="166">
        <v>2</v>
      </c>
      <c r="C8" s="1140" t="s">
        <v>1</v>
      </c>
      <c r="D8" s="1141"/>
      <c r="E8" s="167"/>
      <c r="F8" s="168" t="s">
        <v>2</v>
      </c>
      <c r="G8" s="167"/>
      <c r="H8" s="168" t="s">
        <v>3</v>
      </c>
      <c r="I8" s="167"/>
      <c r="J8" s="168" t="s">
        <v>4</v>
      </c>
      <c r="K8" s="169"/>
      <c r="L8" s="1142"/>
      <c r="M8" s="1143"/>
      <c r="N8" s="1143"/>
      <c r="O8" s="1143"/>
      <c r="P8" s="1143"/>
      <c r="Q8" s="1143"/>
      <c r="R8" s="1143"/>
      <c r="S8" s="1143"/>
      <c r="T8" s="1143"/>
      <c r="U8" s="1144"/>
      <c r="V8" s="20"/>
      <c r="W8" s="19"/>
      <c r="X8" s="19"/>
      <c r="Y8" s="17"/>
      <c r="Z8" s="17"/>
    </row>
    <row r="9" spans="2:27" s="35" customFormat="1" ht="30" customHeight="1">
      <c r="B9" s="166">
        <v>3</v>
      </c>
      <c r="C9" s="1140" t="s">
        <v>1</v>
      </c>
      <c r="D9" s="1141"/>
      <c r="E9" s="718"/>
      <c r="F9" s="168" t="s">
        <v>2</v>
      </c>
      <c r="G9" s="167"/>
      <c r="H9" s="168" t="s">
        <v>3</v>
      </c>
      <c r="I9" s="167"/>
      <c r="J9" s="168" t="s">
        <v>4</v>
      </c>
      <c r="K9" s="169"/>
      <c r="L9" s="1142"/>
      <c r="M9" s="1143"/>
      <c r="N9" s="1143"/>
      <c r="O9" s="1143"/>
      <c r="P9" s="1143"/>
      <c r="Q9" s="1143"/>
      <c r="R9" s="1143"/>
      <c r="S9" s="1143"/>
      <c r="T9" s="1143"/>
      <c r="U9" s="1144"/>
      <c r="V9" s="20"/>
      <c r="W9" s="19"/>
      <c r="X9" s="19"/>
      <c r="Y9" s="17"/>
      <c r="Z9" s="17"/>
    </row>
    <row r="10" spans="2:27" s="35" customFormat="1" ht="30" customHeight="1">
      <c r="B10" s="166">
        <v>4</v>
      </c>
      <c r="C10" s="1140" t="s">
        <v>1</v>
      </c>
      <c r="D10" s="1141"/>
      <c r="E10" s="718"/>
      <c r="F10" s="168" t="s">
        <v>2</v>
      </c>
      <c r="G10" s="167"/>
      <c r="H10" s="168" t="s">
        <v>3</v>
      </c>
      <c r="I10" s="167"/>
      <c r="J10" s="168" t="s">
        <v>4</v>
      </c>
      <c r="K10" s="169"/>
      <c r="L10" s="1142"/>
      <c r="M10" s="1143"/>
      <c r="N10" s="1143"/>
      <c r="O10" s="1143"/>
      <c r="P10" s="1143"/>
      <c r="Q10" s="1143"/>
      <c r="R10" s="1143"/>
      <c r="S10" s="1143"/>
      <c r="T10" s="1143"/>
      <c r="U10" s="1144"/>
      <c r="V10" s="20"/>
      <c r="W10" s="19"/>
      <c r="X10" s="19"/>
      <c r="Y10" s="17"/>
      <c r="Z10" s="17"/>
    </row>
    <row r="11" spans="2:27" s="35" customFormat="1" ht="30" customHeight="1">
      <c r="B11" s="166">
        <v>5</v>
      </c>
      <c r="C11" s="1140" t="s">
        <v>1</v>
      </c>
      <c r="D11" s="1141"/>
      <c r="E11" s="718"/>
      <c r="F11" s="168" t="s">
        <v>2</v>
      </c>
      <c r="G11" s="167"/>
      <c r="H11" s="168" t="s">
        <v>3</v>
      </c>
      <c r="I11" s="167"/>
      <c r="J11" s="168" t="s">
        <v>4</v>
      </c>
      <c r="K11" s="169"/>
      <c r="L11" s="1142"/>
      <c r="M11" s="1143"/>
      <c r="N11" s="1143"/>
      <c r="O11" s="1143"/>
      <c r="P11" s="1143"/>
      <c r="Q11" s="1143"/>
      <c r="R11" s="1143"/>
      <c r="S11" s="1143"/>
      <c r="T11" s="1143"/>
      <c r="U11" s="1144"/>
      <c r="V11" s="20"/>
      <c r="W11" s="19"/>
      <c r="X11" s="19"/>
      <c r="Y11" s="17"/>
      <c r="Z11" s="17"/>
    </row>
    <row r="12" spans="2:27" s="35" customFormat="1" ht="30" customHeight="1">
      <c r="B12" s="166">
        <v>6</v>
      </c>
      <c r="C12" s="1140" t="s">
        <v>1</v>
      </c>
      <c r="D12" s="1141"/>
      <c r="E12" s="718"/>
      <c r="F12" s="168" t="s">
        <v>2</v>
      </c>
      <c r="G12" s="167"/>
      <c r="H12" s="168" t="s">
        <v>3</v>
      </c>
      <c r="I12" s="167"/>
      <c r="J12" s="168" t="s">
        <v>4</v>
      </c>
      <c r="K12" s="169"/>
      <c r="L12" s="1142"/>
      <c r="M12" s="1143"/>
      <c r="N12" s="1143"/>
      <c r="O12" s="1143"/>
      <c r="P12" s="1143"/>
      <c r="Q12" s="1143"/>
      <c r="R12" s="1143"/>
      <c r="S12" s="1143"/>
      <c r="T12" s="1143"/>
      <c r="U12" s="1144"/>
      <c r="V12" s="20"/>
      <c r="W12" s="19"/>
      <c r="X12" s="19"/>
      <c r="Y12" s="17"/>
      <c r="Z12" s="17"/>
    </row>
    <row r="13" spans="2:27" s="35" customFormat="1" ht="30" customHeight="1">
      <c r="B13" s="166">
        <v>7</v>
      </c>
      <c r="C13" s="1140" t="s">
        <v>1</v>
      </c>
      <c r="D13" s="1141"/>
      <c r="E13" s="718"/>
      <c r="F13" s="168" t="s">
        <v>2</v>
      </c>
      <c r="G13" s="167"/>
      <c r="H13" s="168" t="s">
        <v>3</v>
      </c>
      <c r="I13" s="167"/>
      <c r="J13" s="168" t="s">
        <v>4</v>
      </c>
      <c r="K13" s="169"/>
      <c r="L13" s="1142"/>
      <c r="M13" s="1143"/>
      <c r="N13" s="1143"/>
      <c r="O13" s="1143"/>
      <c r="P13" s="1143"/>
      <c r="Q13" s="1143"/>
      <c r="R13" s="1143"/>
      <c r="S13" s="1143"/>
      <c r="T13" s="1143"/>
      <c r="U13" s="1144"/>
      <c r="V13" s="20"/>
      <c r="W13" s="19"/>
      <c r="X13" s="19"/>
      <c r="Y13" s="17"/>
      <c r="Z13" s="17"/>
    </row>
    <row r="14" spans="2:27" s="35" customFormat="1" ht="30" customHeight="1">
      <c r="B14" s="166">
        <v>8</v>
      </c>
      <c r="C14" s="1140" t="s">
        <v>1</v>
      </c>
      <c r="D14" s="1141"/>
      <c r="E14" s="718"/>
      <c r="F14" s="168" t="s">
        <v>2</v>
      </c>
      <c r="G14" s="167"/>
      <c r="H14" s="168" t="s">
        <v>3</v>
      </c>
      <c r="I14" s="167"/>
      <c r="J14" s="168" t="s">
        <v>4</v>
      </c>
      <c r="K14" s="169"/>
      <c r="L14" s="1142"/>
      <c r="M14" s="1143"/>
      <c r="N14" s="1143"/>
      <c r="O14" s="1143"/>
      <c r="P14" s="1143"/>
      <c r="Q14" s="1143"/>
      <c r="R14" s="1143"/>
      <c r="S14" s="1143"/>
      <c r="T14" s="1143"/>
      <c r="U14" s="1144"/>
      <c r="V14" s="20"/>
      <c r="W14" s="19"/>
      <c r="X14" s="19"/>
      <c r="Y14" s="17"/>
      <c r="Z14" s="17"/>
    </row>
    <row r="15" spans="2:27" s="35" customFormat="1" ht="30" customHeight="1">
      <c r="B15" s="166">
        <v>9</v>
      </c>
      <c r="C15" s="1140" t="s">
        <v>1</v>
      </c>
      <c r="D15" s="1141"/>
      <c r="E15" s="718"/>
      <c r="F15" s="168" t="s">
        <v>2</v>
      </c>
      <c r="G15" s="167"/>
      <c r="H15" s="168" t="s">
        <v>3</v>
      </c>
      <c r="I15" s="167"/>
      <c r="J15" s="168" t="s">
        <v>4</v>
      </c>
      <c r="K15" s="169"/>
      <c r="L15" s="1142"/>
      <c r="M15" s="1143"/>
      <c r="N15" s="1143"/>
      <c r="O15" s="1143"/>
      <c r="P15" s="1143"/>
      <c r="Q15" s="1143"/>
      <c r="R15" s="1143"/>
      <c r="S15" s="1143"/>
      <c r="T15" s="1143"/>
      <c r="U15" s="1144"/>
      <c r="V15" s="20"/>
      <c r="W15" s="19"/>
      <c r="X15" s="19"/>
      <c r="Y15" s="17"/>
      <c r="Z15" s="17"/>
    </row>
    <row r="16" spans="2:27" s="35" customFormat="1" ht="30" customHeight="1">
      <c r="B16" s="166">
        <v>10</v>
      </c>
      <c r="C16" s="1140" t="s">
        <v>1</v>
      </c>
      <c r="D16" s="1141"/>
      <c r="E16" s="718"/>
      <c r="F16" s="168" t="s">
        <v>2</v>
      </c>
      <c r="G16" s="167"/>
      <c r="H16" s="168" t="s">
        <v>3</v>
      </c>
      <c r="I16" s="167"/>
      <c r="J16" s="168" t="s">
        <v>4</v>
      </c>
      <c r="K16" s="169"/>
      <c r="L16" s="1142"/>
      <c r="M16" s="1143"/>
      <c r="N16" s="1143"/>
      <c r="O16" s="1143"/>
      <c r="P16" s="1143"/>
      <c r="Q16" s="1143"/>
      <c r="R16" s="1143"/>
      <c r="S16" s="1143"/>
      <c r="T16" s="1143"/>
      <c r="U16" s="1144"/>
      <c r="V16" s="20"/>
      <c r="W16" s="19"/>
      <c r="X16" s="19"/>
      <c r="Y16" s="17"/>
      <c r="Z16" s="17"/>
    </row>
    <row r="17" spans="2:26" s="35" customFormat="1" ht="30" customHeight="1">
      <c r="B17" s="166">
        <v>11</v>
      </c>
      <c r="C17" s="1140" t="s">
        <v>1</v>
      </c>
      <c r="D17" s="1141"/>
      <c r="E17" s="718"/>
      <c r="F17" s="168" t="s">
        <v>2</v>
      </c>
      <c r="G17" s="167"/>
      <c r="H17" s="168" t="s">
        <v>3</v>
      </c>
      <c r="I17" s="167"/>
      <c r="J17" s="168" t="s">
        <v>4</v>
      </c>
      <c r="K17" s="169"/>
      <c r="L17" s="1142"/>
      <c r="M17" s="1143"/>
      <c r="N17" s="1143"/>
      <c r="O17" s="1143"/>
      <c r="P17" s="1143"/>
      <c r="Q17" s="1143"/>
      <c r="R17" s="1143"/>
      <c r="S17" s="1143"/>
      <c r="T17" s="1143"/>
      <c r="U17" s="1144"/>
      <c r="V17" s="20"/>
      <c r="W17" s="19"/>
      <c r="X17" s="19"/>
      <c r="Y17" s="17"/>
      <c r="Z17" s="17"/>
    </row>
    <row r="18" spans="2:26" s="35" customFormat="1" ht="30" customHeight="1">
      <c r="B18" s="166">
        <v>12</v>
      </c>
      <c r="C18" s="1140" t="s">
        <v>1</v>
      </c>
      <c r="D18" s="1141"/>
      <c r="E18" s="718"/>
      <c r="F18" s="168" t="s">
        <v>2</v>
      </c>
      <c r="G18" s="167"/>
      <c r="H18" s="168" t="s">
        <v>3</v>
      </c>
      <c r="I18" s="167"/>
      <c r="J18" s="168" t="s">
        <v>4</v>
      </c>
      <c r="K18" s="169"/>
      <c r="L18" s="1142"/>
      <c r="M18" s="1143"/>
      <c r="N18" s="1143"/>
      <c r="O18" s="1143"/>
      <c r="P18" s="1143"/>
      <c r="Q18" s="1143"/>
      <c r="R18" s="1143"/>
      <c r="S18" s="1143"/>
      <c r="T18" s="1143"/>
      <c r="U18" s="1144"/>
      <c r="V18" s="20"/>
      <c r="W18" s="19"/>
      <c r="X18" s="19"/>
      <c r="Y18" s="17"/>
      <c r="Z18" s="17"/>
    </row>
    <row r="19" spans="2:26" s="35" customFormat="1" ht="30" customHeight="1">
      <c r="B19" s="166">
        <v>13</v>
      </c>
      <c r="C19" s="1140" t="s">
        <v>1</v>
      </c>
      <c r="D19" s="1141"/>
      <c r="E19" s="718"/>
      <c r="F19" s="168" t="s">
        <v>2</v>
      </c>
      <c r="G19" s="167"/>
      <c r="H19" s="168" t="s">
        <v>3</v>
      </c>
      <c r="I19" s="167"/>
      <c r="J19" s="168" t="s">
        <v>4</v>
      </c>
      <c r="K19" s="169"/>
      <c r="L19" s="1142"/>
      <c r="M19" s="1143"/>
      <c r="N19" s="1143"/>
      <c r="O19" s="1143"/>
      <c r="P19" s="1143"/>
      <c r="Q19" s="1143"/>
      <c r="R19" s="1143"/>
      <c r="S19" s="1143"/>
      <c r="T19" s="1143"/>
      <c r="U19" s="1144"/>
      <c r="V19" s="20"/>
      <c r="W19" s="19"/>
      <c r="X19" s="19"/>
      <c r="Y19" s="17"/>
      <c r="Z19" s="17"/>
    </row>
    <row r="20" spans="2:26" s="35" customFormat="1" ht="30" customHeight="1">
      <c r="B20" s="166">
        <v>14</v>
      </c>
      <c r="C20" s="1140" t="s">
        <v>1</v>
      </c>
      <c r="D20" s="1141"/>
      <c r="E20" s="718"/>
      <c r="F20" s="168" t="s">
        <v>2</v>
      </c>
      <c r="G20" s="167"/>
      <c r="H20" s="168" t="s">
        <v>3</v>
      </c>
      <c r="I20" s="167"/>
      <c r="J20" s="168" t="s">
        <v>4</v>
      </c>
      <c r="K20" s="169"/>
      <c r="L20" s="1142"/>
      <c r="M20" s="1143"/>
      <c r="N20" s="1143"/>
      <c r="O20" s="1143"/>
      <c r="P20" s="1143"/>
      <c r="Q20" s="1143"/>
      <c r="R20" s="1143"/>
      <c r="S20" s="1143"/>
      <c r="T20" s="1143"/>
      <c r="U20" s="1144"/>
      <c r="V20" s="20"/>
      <c r="W20" s="19"/>
      <c r="X20" s="19"/>
      <c r="Y20" s="17"/>
      <c r="Z20" s="17"/>
    </row>
    <row r="21" spans="2:26" s="35" customFormat="1" ht="30" customHeight="1">
      <c r="B21" s="166">
        <v>15</v>
      </c>
      <c r="C21" s="1140" t="s">
        <v>1</v>
      </c>
      <c r="D21" s="1141"/>
      <c r="E21" s="718"/>
      <c r="F21" s="168" t="s">
        <v>2</v>
      </c>
      <c r="G21" s="167"/>
      <c r="H21" s="168" t="s">
        <v>3</v>
      </c>
      <c r="I21" s="167"/>
      <c r="J21" s="168" t="s">
        <v>4</v>
      </c>
      <c r="K21" s="169"/>
      <c r="L21" s="1142"/>
      <c r="M21" s="1143"/>
      <c r="N21" s="1143"/>
      <c r="O21" s="1143"/>
      <c r="P21" s="1143"/>
      <c r="Q21" s="1143"/>
      <c r="R21" s="1143"/>
      <c r="S21" s="1143"/>
      <c r="T21" s="1143"/>
      <c r="U21" s="1144"/>
      <c r="V21" s="20"/>
      <c r="W21" s="19"/>
      <c r="X21" s="19"/>
      <c r="Y21" s="17"/>
      <c r="Z21" s="17"/>
    </row>
    <row r="22" spans="2:26" s="35" customFormat="1" ht="30" customHeight="1">
      <c r="B22" s="166">
        <v>16</v>
      </c>
      <c r="C22" s="1140" t="s">
        <v>1</v>
      </c>
      <c r="D22" s="1141"/>
      <c r="E22" s="718"/>
      <c r="F22" s="168" t="s">
        <v>2</v>
      </c>
      <c r="G22" s="167"/>
      <c r="H22" s="168" t="s">
        <v>3</v>
      </c>
      <c r="I22" s="167"/>
      <c r="J22" s="168" t="s">
        <v>4</v>
      </c>
      <c r="K22" s="169"/>
      <c r="L22" s="1142"/>
      <c r="M22" s="1143"/>
      <c r="N22" s="1143"/>
      <c r="O22" s="1143"/>
      <c r="P22" s="1143"/>
      <c r="Q22" s="1143"/>
      <c r="R22" s="1143"/>
      <c r="S22" s="1143"/>
      <c r="T22" s="1143"/>
      <c r="U22" s="1144"/>
      <c r="V22" s="20"/>
      <c r="W22" s="19"/>
      <c r="X22" s="19"/>
      <c r="Y22" s="17"/>
      <c r="Z22" s="17"/>
    </row>
    <row r="23" spans="2:26" s="35" customFormat="1" ht="30" customHeight="1">
      <c r="B23" s="166">
        <v>17</v>
      </c>
      <c r="C23" s="1140" t="s">
        <v>1</v>
      </c>
      <c r="D23" s="1141"/>
      <c r="E23" s="718"/>
      <c r="F23" s="168" t="s">
        <v>2</v>
      </c>
      <c r="G23" s="167"/>
      <c r="H23" s="168" t="s">
        <v>3</v>
      </c>
      <c r="I23" s="167"/>
      <c r="J23" s="168" t="s">
        <v>4</v>
      </c>
      <c r="K23" s="169"/>
      <c r="L23" s="1142"/>
      <c r="M23" s="1143"/>
      <c r="N23" s="1143"/>
      <c r="O23" s="1143"/>
      <c r="P23" s="1143"/>
      <c r="Q23" s="1143"/>
      <c r="R23" s="1143"/>
      <c r="S23" s="1143"/>
      <c r="T23" s="1143"/>
      <c r="U23" s="1144"/>
      <c r="V23" s="20"/>
      <c r="W23" s="19"/>
      <c r="X23" s="19"/>
      <c r="Y23" s="17"/>
      <c r="Z23" s="17"/>
    </row>
    <row r="24" spans="2:26" s="35" customFormat="1" ht="30" customHeight="1">
      <c r="B24" s="166">
        <v>18</v>
      </c>
      <c r="C24" s="1140" t="s">
        <v>1</v>
      </c>
      <c r="D24" s="1141"/>
      <c r="E24" s="718"/>
      <c r="F24" s="168" t="s">
        <v>2</v>
      </c>
      <c r="G24" s="167"/>
      <c r="H24" s="168" t="s">
        <v>3</v>
      </c>
      <c r="I24" s="167"/>
      <c r="J24" s="168" t="s">
        <v>4</v>
      </c>
      <c r="K24" s="169"/>
      <c r="L24" s="1142"/>
      <c r="M24" s="1143"/>
      <c r="N24" s="1143"/>
      <c r="O24" s="1143"/>
      <c r="P24" s="1143"/>
      <c r="Q24" s="1143"/>
      <c r="R24" s="1143"/>
      <c r="S24" s="1143"/>
      <c r="T24" s="1143"/>
      <c r="U24" s="1144"/>
      <c r="V24" s="20"/>
      <c r="W24" s="19"/>
      <c r="X24" s="19"/>
      <c r="Y24" s="17"/>
      <c r="Z24" s="17"/>
    </row>
    <row r="25" spans="2:26" s="35" customFormat="1" ht="30" customHeight="1">
      <c r="B25" s="166">
        <v>19</v>
      </c>
      <c r="C25" s="1140" t="s">
        <v>1</v>
      </c>
      <c r="D25" s="1141"/>
      <c r="E25" s="718"/>
      <c r="F25" s="168" t="s">
        <v>2</v>
      </c>
      <c r="G25" s="167"/>
      <c r="H25" s="168" t="s">
        <v>3</v>
      </c>
      <c r="I25" s="167"/>
      <c r="J25" s="168" t="s">
        <v>4</v>
      </c>
      <c r="K25" s="169"/>
      <c r="L25" s="1142"/>
      <c r="M25" s="1143"/>
      <c r="N25" s="1143"/>
      <c r="O25" s="1143"/>
      <c r="P25" s="1143"/>
      <c r="Q25" s="1143"/>
      <c r="R25" s="1143"/>
      <c r="S25" s="1143"/>
      <c r="T25" s="1143"/>
      <c r="U25" s="1144"/>
      <c r="V25" s="20"/>
      <c r="W25" s="19"/>
      <c r="X25" s="19"/>
      <c r="Y25" s="17"/>
      <c r="Z25" s="17"/>
    </row>
    <row r="26" spans="2:26" s="35" customFormat="1" ht="30" customHeight="1">
      <c r="B26" s="162">
        <v>20</v>
      </c>
      <c r="C26" s="1145" t="s">
        <v>1</v>
      </c>
      <c r="D26" s="1146"/>
      <c r="E26" s="163"/>
      <c r="F26" s="164" t="s">
        <v>2</v>
      </c>
      <c r="G26" s="163"/>
      <c r="H26" s="164" t="s">
        <v>3</v>
      </c>
      <c r="I26" s="163"/>
      <c r="J26" s="164" t="s">
        <v>4</v>
      </c>
      <c r="K26" s="165"/>
      <c r="L26" s="1147"/>
      <c r="M26" s="1148"/>
      <c r="N26" s="1148"/>
      <c r="O26" s="1148"/>
      <c r="P26" s="1148"/>
      <c r="Q26" s="1148"/>
      <c r="R26" s="1148"/>
      <c r="S26" s="1148"/>
      <c r="T26" s="1148"/>
      <c r="U26" s="1149"/>
      <c r="V26" s="20"/>
      <c r="W26" s="19"/>
      <c r="X26" s="19"/>
      <c r="Y26" s="17"/>
      <c r="Z26" s="17"/>
    </row>
    <row r="27" spans="2:26" s="35" customFormat="1" ht="9.75" customHeight="1">
      <c r="B27" s="78"/>
      <c r="C27" s="77"/>
      <c r="D27" s="77"/>
      <c r="E27" s="77"/>
      <c r="F27" s="77"/>
      <c r="G27" s="77"/>
      <c r="H27" s="77"/>
      <c r="I27" s="77"/>
      <c r="J27" s="77"/>
      <c r="K27" s="77"/>
      <c r="L27" s="77"/>
      <c r="M27" s="77"/>
      <c r="N27" s="77"/>
      <c r="O27" s="77"/>
      <c r="P27" s="77"/>
      <c r="Q27" s="77"/>
      <c r="R27" s="77"/>
      <c r="S27" s="77"/>
      <c r="T27" s="77"/>
      <c r="U27" s="77"/>
      <c r="V27" s="20"/>
      <c r="W27" s="19"/>
      <c r="X27" s="19"/>
      <c r="Y27" s="17"/>
      <c r="Z27" s="17"/>
    </row>
    <row r="28" spans="2:26" s="35" customFormat="1" ht="18" customHeight="1">
      <c r="B28" s="57" t="s">
        <v>146</v>
      </c>
      <c r="C28" s="56"/>
      <c r="D28" s="55"/>
      <c r="E28" s="55"/>
      <c r="F28" s="55"/>
      <c r="G28" s="55"/>
      <c r="H28" s="55"/>
      <c r="I28" s="55"/>
      <c r="J28" s="55"/>
      <c r="K28" s="54"/>
      <c r="L28" s="54"/>
      <c r="M28" s="54"/>
      <c r="N28" s="54"/>
      <c r="O28" s="53"/>
      <c r="P28" s="53"/>
      <c r="Q28" s="53"/>
      <c r="R28" s="53"/>
      <c r="S28" s="53"/>
      <c r="T28" s="53"/>
      <c r="U28" s="52"/>
      <c r="V28" s="76"/>
      <c r="W28" s="19"/>
      <c r="X28" s="19"/>
      <c r="Y28" s="17" t="b">
        <v>0</v>
      </c>
      <c r="Z28" s="17"/>
    </row>
    <row r="29" spans="2:26" s="35" customFormat="1" ht="18" customHeight="1">
      <c r="B29" s="50"/>
      <c r="C29" s="49"/>
      <c r="D29" s="49"/>
      <c r="E29" s="47"/>
      <c r="F29" s="18"/>
      <c r="G29" s="18"/>
      <c r="H29" s="37"/>
      <c r="I29" s="37"/>
      <c r="J29" s="37"/>
      <c r="K29" s="32"/>
      <c r="L29" s="32"/>
      <c r="M29" s="32"/>
      <c r="N29" s="32"/>
      <c r="U29" s="46"/>
      <c r="V29" s="76"/>
      <c r="W29" s="19"/>
      <c r="X29" s="19"/>
      <c r="Y29" s="17"/>
      <c r="Z29" s="17"/>
    </row>
    <row r="30" spans="2:26" ht="18" customHeight="1">
      <c r="B30" s="50"/>
      <c r="C30" s="49"/>
      <c r="D30" s="49"/>
      <c r="E30" s="48"/>
      <c r="F30" s="47"/>
      <c r="G30" s="47"/>
      <c r="H30" s="35"/>
      <c r="I30" s="35"/>
      <c r="J30" s="35"/>
      <c r="K30" s="35"/>
      <c r="L30" s="35"/>
      <c r="M30" s="35"/>
      <c r="N30" s="35"/>
      <c r="O30" s="35"/>
      <c r="P30" s="35"/>
      <c r="Q30" s="35"/>
      <c r="R30" s="35"/>
      <c r="S30" s="35"/>
      <c r="T30" s="35"/>
      <c r="U30" s="46"/>
      <c r="Y30" s="75"/>
      <c r="Z30" s="75"/>
    </row>
    <row r="31" spans="2:26" ht="11.45" customHeight="1">
      <c r="B31" s="74"/>
      <c r="C31" s="73"/>
      <c r="D31" s="73"/>
      <c r="E31" s="73"/>
      <c r="F31" s="73"/>
      <c r="G31" s="73"/>
      <c r="H31" s="73"/>
      <c r="I31" s="73"/>
      <c r="J31" s="73"/>
      <c r="K31" s="73"/>
      <c r="L31" s="73"/>
      <c r="M31" s="73"/>
      <c r="N31" s="73"/>
      <c r="O31" s="73"/>
      <c r="P31" s="73"/>
      <c r="Q31" s="73"/>
      <c r="R31" s="73"/>
      <c r="S31" s="73"/>
      <c r="T31" s="73"/>
      <c r="U31" s="72"/>
    </row>
    <row r="32" spans="2:26" hidden="1"/>
    <row r="33" spans="19:25">
      <c r="S33" s="618"/>
      <c r="T33" s="615"/>
      <c r="U33" s="615"/>
      <c r="V33" s="616"/>
      <c r="W33" s="616"/>
      <c r="X33" s="616"/>
      <c r="Y33" s="615"/>
    </row>
  </sheetData>
  <sheetProtection algorithmName="SHA-512" hashValue="nCSiw0oQ/Y82ID8+0adeWocYmJo405Y/USIaiRNOtRISA7RXqweyso63xAInCh+WGz3fX0195UvY7veAvah50w==" saltValue="nsGaNgti2bL/j8Y6uLe3cw==" spinCount="100000" sheet="1" selectLockedCells="1"/>
  <mergeCells count="45">
    <mergeCell ref="N2:U2"/>
    <mergeCell ref="R1:U1"/>
    <mergeCell ref="C24:D24"/>
    <mergeCell ref="L24:U24"/>
    <mergeCell ref="C25:D25"/>
    <mergeCell ref="L25:U25"/>
    <mergeCell ref="C22:D22"/>
    <mergeCell ref="L22:U22"/>
    <mergeCell ref="C23:D23"/>
    <mergeCell ref="L23:U23"/>
    <mergeCell ref="C21:D21"/>
    <mergeCell ref="C17:D17"/>
    <mergeCell ref="L17:U17"/>
    <mergeCell ref="C18:D18"/>
    <mergeCell ref="L18:U18"/>
    <mergeCell ref="C14:D14"/>
    <mergeCell ref="L14:U14"/>
    <mergeCell ref="C15:D15"/>
    <mergeCell ref="L15:U15"/>
    <mergeCell ref="C16:D16"/>
    <mergeCell ref="C26:D26"/>
    <mergeCell ref="L26:U26"/>
    <mergeCell ref="C19:D19"/>
    <mergeCell ref="L19:U19"/>
    <mergeCell ref="C20:D20"/>
    <mergeCell ref="L20:U20"/>
    <mergeCell ref="L21:U21"/>
    <mergeCell ref="L16:U16"/>
    <mergeCell ref="C11:D11"/>
    <mergeCell ref="L11:U11"/>
    <mergeCell ref="C12:D12"/>
    <mergeCell ref="L12:U12"/>
    <mergeCell ref="C13:D13"/>
    <mergeCell ref="L13:U13"/>
    <mergeCell ref="C8:D8"/>
    <mergeCell ref="L8:U8"/>
    <mergeCell ref="C9:D9"/>
    <mergeCell ref="L9:U9"/>
    <mergeCell ref="C10:D10"/>
    <mergeCell ref="L10:U10"/>
    <mergeCell ref="C6:K6"/>
    <mergeCell ref="L6:U6"/>
    <mergeCell ref="C4:L4"/>
    <mergeCell ref="C7:D7"/>
    <mergeCell ref="L7:U7"/>
  </mergeCells>
  <phoneticPr fontId="12"/>
  <conditionalFormatting sqref="E7 G7 I7 L7:U7">
    <cfRule type="expression" dxfId="313" priority="1">
      <formula>$Z$4=TRUE</formula>
    </cfRule>
  </conditionalFormatting>
  <conditionalFormatting sqref="E7">
    <cfRule type="expression" dxfId="312" priority="6">
      <formula>E7=""</formula>
    </cfRule>
  </conditionalFormatting>
  <conditionalFormatting sqref="G7">
    <cfRule type="expression" dxfId="311" priority="5">
      <formula>G7=""</formula>
    </cfRule>
  </conditionalFormatting>
  <conditionalFormatting sqref="I7">
    <cfRule type="expression" dxfId="310" priority="4">
      <formula>I7=""</formula>
    </cfRule>
  </conditionalFormatting>
  <conditionalFormatting sqref="L7:U7">
    <cfRule type="expression" dxfId="309" priority="3">
      <formula>$L$7=""</formula>
    </cfRule>
  </conditionalFormatting>
  <conditionalFormatting sqref="M4 P4">
    <cfRule type="expression" dxfId="308" priority="2">
      <formula>AND($Y$4=FALSE,$Z$4=FALSE)</formula>
    </cfRule>
  </conditionalFormatting>
  <dataValidations count="1">
    <dataValidation type="list" allowBlank="1" showInputMessage="1" showErrorMessage="1" sqref="E27 G27 I27" xr:uid="{EBDAC548-C12B-408C-AB51-E060DD9A8984}">
      <formula1>#REF!</formula1>
    </dataValidation>
  </dataValidations>
  <pageMargins left="0.70866141732283472" right="0.70866141732283472" top="0.43307086614173229" bottom="0.74803149606299213" header="0.31496062992125984" footer="0.31496062992125984"/>
  <pageSetup paperSize="9" scale="97" orientation="portrait" blackAndWhite="1" r:id="rId1"/>
  <headerFooter>
    <oddFooter>&amp;C3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locked="0" defaultSize="0" autoFill="0" autoLine="0" autoPict="0">
                <anchor moveWithCells="1">
                  <from>
                    <xdr:col>12</xdr:col>
                    <xdr:colOff>28575</xdr:colOff>
                    <xdr:row>3</xdr:row>
                    <xdr:rowOff>38100</xdr:rowOff>
                  </from>
                  <to>
                    <xdr:col>13</xdr:col>
                    <xdr:colOff>38100</xdr:colOff>
                    <xdr:row>3</xdr:row>
                    <xdr:rowOff>257175</xdr:rowOff>
                  </to>
                </anchor>
              </controlPr>
            </control>
          </mc:Choice>
        </mc:AlternateContent>
        <mc:AlternateContent xmlns:mc="http://schemas.openxmlformats.org/markup-compatibility/2006">
          <mc:Choice Requires="x14">
            <control shapeId="6146" r:id="rId5" name="Check Box 2">
              <controlPr locked="0" defaultSize="0" autoFill="0" autoLine="0" autoPict="0">
                <anchor moveWithCells="1">
                  <from>
                    <xdr:col>15</xdr:col>
                    <xdr:colOff>38100</xdr:colOff>
                    <xdr:row>3</xdr:row>
                    <xdr:rowOff>38100</xdr:rowOff>
                  </from>
                  <to>
                    <xdr:col>16</xdr:col>
                    <xdr:colOff>0</xdr:colOff>
                    <xdr:row>3</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B2FEA16F-F989-4146-967C-78843364E8C9}">
          <x14:formula1>
            <xm:f>入力規則!$F$5:$F$8</xm:f>
          </x14:formula1>
          <xm:sqref>E7:E26</xm:sqref>
        </x14:dataValidation>
        <x14:dataValidation type="list" allowBlank="1" showInputMessage="1" showErrorMessage="1" xr:uid="{41BB82DD-F0FD-4EEC-98B4-C7E8BD1477C7}">
          <x14:formula1>
            <xm:f>入力規則!$G$2:$G$13</xm:f>
          </x14:formula1>
          <xm:sqref>G7:G26</xm:sqref>
        </x14:dataValidation>
        <x14:dataValidation type="list" allowBlank="1" showInputMessage="1" showErrorMessage="1" xr:uid="{1DD33749-7334-4D28-97BB-11DA7DDBD6D7}">
          <x14:formula1>
            <xm:f>入力規則!$H$2:$H$32</xm:f>
          </x14:formula1>
          <xm:sqref>I7:I26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0D418-CA4B-4F17-8B7D-9301F8D15E86}">
  <sheetPr>
    <tabColor rgb="FF538DD5"/>
    <pageSetUpPr fitToPage="1"/>
  </sheetPr>
  <dimension ref="A1:AS35"/>
  <sheetViews>
    <sheetView showGridLines="0" zoomScale="112" zoomScaleNormal="112" zoomScaleSheetLayoutView="100" workbookViewId="0">
      <selection activeCell="H7" sqref="H7:P7"/>
    </sheetView>
  </sheetViews>
  <sheetFormatPr defaultColWidth="9" defaultRowHeight="13.5"/>
  <cols>
    <col min="1" max="1" width="1.375" style="153" customWidth="1"/>
    <col min="2" max="2" width="3.375" style="86" customWidth="1"/>
    <col min="3" max="3" width="1.875" style="153" customWidth="1"/>
    <col min="4" max="4" width="3.625" style="153" customWidth="1"/>
    <col min="5" max="5" width="6.125" style="153" customWidth="1"/>
    <col min="6" max="7" width="3.125" style="153" customWidth="1"/>
    <col min="8" max="14" width="2.5" style="153" customWidth="1"/>
    <col min="15" max="15" width="10.875" style="221" customWidth="1"/>
    <col min="16" max="16" width="3.125" style="153" customWidth="1"/>
    <col min="17" max="23" width="2.5" style="153" customWidth="1"/>
    <col min="24" max="24" width="10.875" style="221" customWidth="1"/>
    <col min="25" max="25" width="3.125" style="153" customWidth="1"/>
    <col min="26" max="26" width="24.875" style="170" customWidth="1"/>
    <col min="27" max="27" width="5.5" style="19" customWidth="1"/>
    <col min="28" max="28" width="8.125" style="19" hidden="1" customWidth="1"/>
    <col min="29" max="31" width="9" style="245" hidden="1" customWidth="1"/>
    <col min="32" max="32" width="9" style="626" hidden="1" customWidth="1"/>
    <col min="33" max="37" width="9" style="153" customWidth="1"/>
    <col min="38" max="38" width="6.125" style="153" customWidth="1"/>
    <col min="39" max="39" width="2.5" style="153" customWidth="1"/>
    <col min="40" max="41" width="9" style="153" customWidth="1"/>
    <col min="42" max="16384" width="9" style="153"/>
  </cols>
  <sheetData>
    <row r="1" spans="2:45" ht="15.75" customHeight="1">
      <c r="Y1" s="403"/>
      <c r="Z1" s="408" t="str">
        <f>申１!Y1</f>
        <v>令和８年度介護</v>
      </c>
      <c r="AB1" s="836" t="s">
        <v>615</v>
      </c>
      <c r="AC1" s="876"/>
      <c r="AD1" s="876"/>
      <c r="AE1" s="876"/>
      <c r="AF1" s="877"/>
    </row>
    <row r="2" spans="2:45">
      <c r="W2" s="1202" t="str">
        <f>申１!Q2</f>
        <v/>
      </c>
      <c r="X2" s="1202"/>
      <c r="Y2" s="1202"/>
      <c r="Z2" s="1202"/>
    </row>
    <row r="3" spans="2:45" s="338" customFormat="1" ht="27" customHeight="1">
      <c r="B3" s="453" t="s">
        <v>335</v>
      </c>
      <c r="C3" s="406" t="s">
        <v>277</v>
      </c>
      <c r="Z3" s="339"/>
      <c r="AA3" s="340"/>
      <c r="AB3" s="340"/>
      <c r="AC3" s="878"/>
      <c r="AD3" s="878"/>
      <c r="AE3" s="878"/>
      <c r="AF3" s="879"/>
    </row>
    <row r="4" spans="2:45" ht="19.5" customHeight="1">
      <c r="B4" s="171" t="s">
        <v>350</v>
      </c>
      <c r="C4" s="155"/>
      <c r="D4" s="155"/>
      <c r="E4" s="155"/>
      <c r="F4" s="155"/>
      <c r="G4" s="155"/>
      <c r="H4" s="155"/>
      <c r="AN4" s="1164"/>
      <c r="AO4" s="1164"/>
      <c r="AP4" s="1164"/>
      <c r="AQ4" s="1164"/>
      <c r="AR4" s="1164"/>
      <c r="AS4" s="1164"/>
    </row>
    <row r="5" spans="2:45" ht="10.5" customHeight="1">
      <c r="B5" s="172"/>
      <c r="C5" s="155"/>
      <c r="D5" s="155"/>
      <c r="E5" s="155"/>
      <c r="F5" s="155"/>
      <c r="G5" s="155"/>
      <c r="H5" s="155"/>
      <c r="AN5" s="173"/>
      <c r="AO5" s="173"/>
      <c r="AP5" s="173"/>
      <c r="AQ5" s="173"/>
      <c r="AR5" s="173"/>
      <c r="AS5" s="173"/>
    </row>
    <row r="6" spans="2:45" s="154" customFormat="1" ht="41.25" customHeight="1">
      <c r="B6" s="1165"/>
      <c r="C6" s="971"/>
      <c r="D6" s="971"/>
      <c r="E6" s="971"/>
      <c r="F6" s="174"/>
      <c r="G6" s="175"/>
      <c r="H6" s="1065" t="s">
        <v>376</v>
      </c>
      <c r="I6" s="1133"/>
      <c r="J6" s="1133"/>
      <c r="K6" s="1133"/>
      <c r="L6" s="1133"/>
      <c r="M6" s="1133"/>
      <c r="N6" s="1133"/>
      <c r="O6" s="1133"/>
      <c r="P6" s="996"/>
      <c r="Q6" s="1065" t="s">
        <v>278</v>
      </c>
      <c r="R6" s="1133"/>
      <c r="S6" s="971"/>
      <c r="T6" s="971"/>
      <c r="U6" s="971"/>
      <c r="V6" s="971"/>
      <c r="W6" s="971"/>
      <c r="X6" s="971"/>
      <c r="Y6" s="933"/>
      <c r="Z6" s="398" t="s">
        <v>356</v>
      </c>
      <c r="AA6" s="21"/>
      <c r="AB6" s="21"/>
      <c r="AC6" s="466"/>
      <c r="AD6" s="466"/>
      <c r="AE6" s="466"/>
      <c r="AF6" s="880"/>
    </row>
    <row r="7" spans="2:45" ht="78" customHeight="1">
      <c r="B7" s="1169">
        <v>1</v>
      </c>
      <c r="C7" s="1070" t="s">
        <v>307</v>
      </c>
      <c r="D7" s="1213"/>
      <c r="E7" s="1214"/>
      <c r="F7" s="1172" t="s">
        <v>172</v>
      </c>
      <c r="G7" s="1173"/>
      <c r="H7" s="1174"/>
      <c r="I7" s="1174"/>
      <c r="J7" s="1174"/>
      <c r="K7" s="1174"/>
      <c r="L7" s="1174"/>
      <c r="M7" s="1174"/>
      <c r="N7" s="1174"/>
      <c r="O7" s="1174"/>
      <c r="P7" s="1175"/>
      <c r="Q7" s="1176"/>
      <c r="R7" s="1174"/>
      <c r="S7" s="1174"/>
      <c r="T7" s="1174"/>
      <c r="U7" s="1174"/>
      <c r="V7" s="1174"/>
      <c r="W7" s="1174"/>
      <c r="X7" s="1174"/>
      <c r="Y7" s="1175"/>
      <c r="Z7" s="176"/>
      <c r="AG7" s="813"/>
      <c r="AH7" s="813"/>
    </row>
    <row r="8" spans="2:45" ht="78" customHeight="1">
      <c r="B8" s="1170"/>
      <c r="C8" s="1002"/>
      <c r="D8" s="1003"/>
      <c r="E8" s="1215"/>
      <c r="F8" s="1159" t="s">
        <v>232</v>
      </c>
      <c r="G8" s="1160"/>
      <c r="H8" s="1154"/>
      <c r="I8" s="1155"/>
      <c r="J8" s="1155"/>
      <c r="K8" s="1155"/>
      <c r="L8" s="1155"/>
      <c r="M8" s="1155"/>
      <c r="N8" s="1155"/>
      <c r="O8" s="1155"/>
      <c r="P8" s="1156"/>
      <c r="Q8" s="1154"/>
      <c r="R8" s="1155"/>
      <c r="S8" s="1155"/>
      <c r="T8" s="1155"/>
      <c r="U8" s="1155"/>
      <c r="V8" s="1155"/>
      <c r="W8" s="1155"/>
      <c r="X8" s="1155"/>
      <c r="Y8" s="1156"/>
      <c r="Z8" s="177"/>
      <c r="AC8" s="626"/>
      <c r="AD8" s="626"/>
      <c r="AG8" s="813"/>
      <c r="AH8" s="813"/>
      <c r="AI8" s="813"/>
      <c r="AJ8" s="813"/>
      <c r="AK8" s="813"/>
    </row>
    <row r="9" spans="2:45" ht="24.75" customHeight="1">
      <c r="B9" s="1170"/>
      <c r="C9" s="1182" t="s">
        <v>613</v>
      </c>
      <c r="D9" s="1194"/>
      <c r="E9" s="1195"/>
      <c r="F9" s="1211" t="s">
        <v>172</v>
      </c>
      <c r="G9" s="1212"/>
      <c r="H9" s="815" t="s">
        <v>607</v>
      </c>
      <c r="I9" s="1161" t="s">
        <v>608</v>
      </c>
      <c r="J9" s="1162"/>
      <c r="K9" s="1162"/>
      <c r="L9" s="1162"/>
      <c r="M9" s="1162"/>
      <c r="N9" s="1162"/>
      <c r="O9" s="1162"/>
      <c r="P9" s="1163"/>
      <c r="Q9" s="815"/>
      <c r="R9" s="1161" t="s">
        <v>610</v>
      </c>
      <c r="S9" s="1162"/>
      <c r="T9" s="1162"/>
      <c r="U9" s="1162"/>
      <c r="V9" s="1162"/>
      <c r="W9" s="1162"/>
      <c r="X9" s="1162"/>
      <c r="Y9" s="1163"/>
      <c r="Z9" s="1203"/>
      <c r="AC9" s="240" t="b">
        <v>0</v>
      </c>
      <c r="AD9" s="240" t="b">
        <v>0</v>
      </c>
      <c r="AE9" s="626"/>
      <c r="AG9" s="813"/>
      <c r="AH9" s="813"/>
      <c r="AI9" s="813"/>
      <c r="AJ9" s="813"/>
      <c r="AK9" s="813"/>
    </row>
    <row r="10" spans="2:45" ht="78" customHeight="1">
      <c r="B10" s="1170"/>
      <c r="C10" s="1196"/>
      <c r="D10" s="1197"/>
      <c r="E10" s="1198"/>
      <c r="F10" s="1159"/>
      <c r="G10" s="1160"/>
      <c r="H10" s="1154"/>
      <c r="I10" s="1155"/>
      <c r="J10" s="1155"/>
      <c r="K10" s="1155"/>
      <c r="L10" s="1155"/>
      <c r="M10" s="1155"/>
      <c r="N10" s="1155"/>
      <c r="O10" s="1155"/>
      <c r="P10" s="1156"/>
      <c r="Q10" s="1154"/>
      <c r="R10" s="1155"/>
      <c r="S10" s="1155"/>
      <c r="T10" s="1155"/>
      <c r="U10" s="1155"/>
      <c r="V10" s="1155"/>
      <c r="W10" s="1155"/>
      <c r="X10" s="1155"/>
      <c r="Y10" s="1156"/>
      <c r="Z10" s="1204"/>
      <c r="AC10" s="626"/>
      <c r="AD10" s="626"/>
      <c r="AE10" s="626"/>
      <c r="AG10" s="813"/>
      <c r="AH10" s="813"/>
    </row>
    <row r="11" spans="2:45" ht="24.75" customHeight="1">
      <c r="B11" s="1170"/>
      <c r="C11" s="1196"/>
      <c r="D11" s="1197"/>
      <c r="E11" s="1198"/>
      <c r="F11" s="1157" t="s">
        <v>232</v>
      </c>
      <c r="G11" s="1158"/>
      <c r="H11" s="835"/>
      <c r="I11" s="1161" t="s">
        <v>609</v>
      </c>
      <c r="J11" s="1162"/>
      <c r="K11" s="1162"/>
      <c r="L11" s="1162"/>
      <c r="M11" s="1162"/>
      <c r="N11" s="1162"/>
      <c r="O11" s="1162"/>
      <c r="P11" s="1163"/>
      <c r="Q11" s="835"/>
      <c r="R11" s="1161" t="s">
        <v>609</v>
      </c>
      <c r="S11" s="1162"/>
      <c r="T11" s="1162"/>
      <c r="U11" s="1162"/>
      <c r="V11" s="1162"/>
      <c r="W11" s="1162"/>
      <c r="X11" s="1162"/>
      <c r="Y11" s="1163"/>
      <c r="Z11" s="1205"/>
      <c r="AA11" s="20"/>
      <c r="AB11" s="20"/>
      <c r="AC11" s="243" t="b">
        <v>0</v>
      </c>
      <c r="AD11" s="243" t="b">
        <v>0</v>
      </c>
      <c r="AE11" s="626"/>
      <c r="AG11" s="813"/>
    </row>
    <row r="12" spans="2:45" ht="78" customHeight="1">
      <c r="B12" s="1170"/>
      <c r="C12" s="1199"/>
      <c r="D12" s="1200"/>
      <c r="E12" s="1201"/>
      <c r="F12" s="1159"/>
      <c r="G12" s="1160"/>
      <c r="H12" s="1154"/>
      <c r="I12" s="1155"/>
      <c r="J12" s="1155"/>
      <c r="K12" s="1155"/>
      <c r="L12" s="1155"/>
      <c r="M12" s="1155"/>
      <c r="N12" s="1155"/>
      <c r="O12" s="1155"/>
      <c r="P12" s="1156"/>
      <c r="Q12" s="1154"/>
      <c r="R12" s="1155"/>
      <c r="S12" s="1155"/>
      <c r="T12" s="1155"/>
      <c r="U12" s="1155"/>
      <c r="V12" s="1155"/>
      <c r="W12" s="1155"/>
      <c r="X12" s="1155"/>
      <c r="Y12" s="1156"/>
      <c r="Z12" s="1204"/>
      <c r="AA12" s="20"/>
      <c r="AB12" s="20"/>
      <c r="AC12" s="629"/>
      <c r="AD12" s="626"/>
      <c r="AE12" s="626"/>
      <c r="AG12" s="813"/>
    </row>
    <row r="13" spans="2:45" ht="78" customHeight="1">
      <c r="B13" s="1171"/>
      <c r="C13" s="1208" t="s">
        <v>333</v>
      </c>
      <c r="D13" s="1209"/>
      <c r="E13" s="1209"/>
      <c r="F13" s="1209"/>
      <c r="G13" s="1210"/>
      <c r="H13" s="1177"/>
      <c r="I13" s="1178"/>
      <c r="J13" s="1178"/>
      <c r="K13" s="1178"/>
      <c r="L13" s="1178"/>
      <c r="M13" s="1178"/>
      <c r="N13" s="1178"/>
      <c r="O13" s="1178"/>
      <c r="P13" s="1179"/>
      <c r="Q13" s="1177"/>
      <c r="R13" s="1178"/>
      <c r="S13" s="1178"/>
      <c r="T13" s="1178"/>
      <c r="U13" s="1178"/>
      <c r="V13" s="1178"/>
      <c r="W13" s="1178"/>
      <c r="X13" s="1178"/>
      <c r="Y13" s="1179"/>
      <c r="Z13" s="534"/>
      <c r="AA13" s="20"/>
      <c r="AB13" s="20"/>
      <c r="AC13" s="629"/>
      <c r="AD13" s="626"/>
      <c r="AE13" s="626"/>
      <c r="AG13" s="813"/>
    </row>
    <row r="14" spans="2:45" ht="78" customHeight="1">
      <c r="B14" s="156">
        <v>2</v>
      </c>
      <c r="C14" s="1206" t="s">
        <v>614</v>
      </c>
      <c r="D14" s="1206"/>
      <c r="E14" s="1206"/>
      <c r="F14" s="1206"/>
      <c r="G14" s="1207"/>
      <c r="H14" s="1154"/>
      <c r="I14" s="1155"/>
      <c r="J14" s="1155"/>
      <c r="K14" s="1155"/>
      <c r="L14" s="1155"/>
      <c r="M14" s="1155"/>
      <c r="N14" s="1155"/>
      <c r="O14" s="1155"/>
      <c r="P14" s="1156"/>
      <c r="Q14" s="1177"/>
      <c r="R14" s="1178"/>
      <c r="S14" s="1178"/>
      <c r="T14" s="1178"/>
      <c r="U14" s="1178"/>
      <c r="V14" s="1178"/>
      <c r="W14" s="1178"/>
      <c r="X14" s="1178"/>
      <c r="Y14" s="1179"/>
      <c r="Z14" s="178"/>
      <c r="AA14" s="179"/>
      <c r="AB14" s="179"/>
      <c r="AC14" s="881"/>
      <c r="AD14" s="882"/>
      <c r="AE14" s="882"/>
      <c r="AF14" s="882"/>
      <c r="AG14" s="817"/>
      <c r="AH14" s="157"/>
      <c r="AI14" s="157"/>
    </row>
    <row r="15" spans="2:45" s="850" customFormat="1" ht="30" customHeight="1">
      <c r="B15" s="1169">
        <v>3</v>
      </c>
      <c r="C15" s="1182" t="s">
        <v>329</v>
      </c>
      <c r="D15" s="1183"/>
      <c r="E15" s="1183"/>
      <c r="F15" s="1183"/>
      <c r="G15" s="1184"/>
      <c r="H15" s="866"/>
      <c r="I15" s="867"/>
      <c r="J15" s="867"/>
      <c r="K15" s="867"/>
      <c r="L15" s="867"/>
      <c r="M15" s="867"/>
      <c r="N15" s="867"/>
      <c r="O15" s="867"/>
      <c r="P15" s="868"/>
      <c r="Q15" s="866"/>
      <c r="R15" s="867"/>
      <c r="S15" s="867"/>
      <c r="T15" s="867"/>
      <c r="U15" s="867"/>
      <c r="V15" s="867"/>
      <c r="W15" s="867"/>
      <c r="X15" s="867"/>
      <c r="Y15" s="868"/>
      <c r="Z15" s="1191"/>
      <c r="AA15" s="179"/>
      <c r="AB15" s="179"/>
      <c r="AC15" s="881"/>
      <c r="AD15" s="882"/>
      <c r="AE15" s="882"/>
      <c r="AF15" s="882"/>
      <c r="AG15" s="852"/>
      <c r="AH15" s="852"/>
      <c r="AI15" s="852"/>
    </row>
    <row r="16" spans="2:45" ht="20.100000000000001" customHeight="1">
      <c r="B16" s="1180"/>
      <c r="C16" s="1185"/>
      <c r="D16" s="1186"/>
      <c r="E16" s="1186"/>
      <c r="F16" s="1186"/>
      <c r="G16" s="1187"/>
      <c r="H16" s="870"/>
      <c r="I16" s="853" t="s">
        <v>279</v>
      </c>
      <c r="J16" s="851"/>
      <c r="K16" s="854"/>
      <c r="L16" s="851"/>
      <c r="M16" s="855"/>
      <c r="N16" s="856"/>
      <c r="O16" s="851" t="s">
        <v>167</v>
      </c>
      <c r="P16" s="849"/>
      <c r="Q16" s="870"/>
      <c r="R16" s="853" t="s">
        <v>280</v>
      </c>
      <c r="S16" s="851"/>
      <c r="T16" s="851"/>
      <c r="U16" s="851"/>
      <c r="V16" s="869"/>
      <c r="W16" s="871"/>
      <c r="X16" s="851" t="s">
        <v>167</v>
      </c>
      <c r="Y16" s="857"/>
      <c r="Z16" s="1192"/>
      <c r="AA16" s="20"/>
      <c r="AB16" s="20"/>
      <c r="AC16" s="244" t="b">
        <v>0</v>
      </c>
      <c r="AD16" s="244" t="b">
        <v>0</v>
      </c>
      <c r="AE16" s="244" t="b">
        <v>0</v>
      </c>
      <c r="AF16" s="244" t="b">
        <v>0</v>
      </c>
      <c r="AG16" s="813"/>
    </row>
    <row r="17" spans="1:45" s="850" customFormat="1" ht="30" customHeight="1">
      <c r="B17" s="1180"/>
      <c r="C17" s="1185"/>
      <c r="D17" s="1186"/>
      <c r="E17" s="1186"/>
      <c r="F17" s="1186"/>
      <c r="G17" s="1187"/>
      <c r="H17" s="858"/>
      <c r="I17" s="859"/>
      <c r="J17" s="860"/>
      <c r="K17" s="861"/>
      <c r="L17" s="860"/>
      <c r="M17" s="862"/>
      <c r="N17" s="860"/>
      <c r="O17" s="860"/>
      <c r="P17" s="863"/>
      <c r="Q17" s="858"/>
      <c r="R17" s="859"/>
      <c r="S17" s="860"/>
      <c r="T17" s="860"/>
      <c r="U17" s="860"/>
      <c r="V17" s="864"/>
      <c r="W17" s="859"/>
      <c r="X17" s="860"/>
      <c r="Y17" s="865"/>
      <c r="Z17" s="1193"/>
      <c r="AA17" s="20"/>
      <c r="AB17" s="20"/>
      <c r="AC17" s="883"/>
      <c r="AD17" s="883"/>
      <c r="AE17" s="883"/>
      <c r="AF17" s="883"/>
    </row>
    <row r="18" spans="1:45" ht="25.5" customHeight="1">
      <c r="B18" s="1180"/>
      <c r="C18" s="1185"/>
      <c r="D18" s="1186"/>
      <c r="E18" s="1186"/>
      <c r="F18" s="1186"/>
      <c r="G18" s="1187"/>
      <c r="H18" s="1166" t="s">
        <v>314</v>
      </c>
      <c r="I18" s="1167"/>
      <c r="J18" s="1167"/>
      <c r="K18" s="1167"/>
      <c r="L18" s="1167"/>
      <c r="M18" s="1167"/>
      <c r="N18" s="1167"/>
      <c r="O18" s="1167"/>
      <c r="P18" s="1168"/>
      <c r="Q18" s="1166" t="s">
        <v>314</v>
      </c>
      <c r="R18" s="1167"/>
      <c r="S18" s="1167"/>
      <c r="T18" s="1167"/>
      <c r="U18" s="1167"/>
      <c r="V18" s="1167"/>
      <c r="W18" s="1167"/>
      <c r="X18" s="1167"/>
      <c r="Y18" s="1168"/>
      <c r="Z18" s="1205"/>
      <c r="AA18" s="20"/>
      <c r="AB18" s="20"/>
      <c r="AC18" s="467"/>
      <c r="AG18" s="813"/>
    </row>
    <row r="19" spans="1:45" s="221" customFormat="1" ht="25.5" customHeight="1">
      <c r="B19" s="1180"/>
      <c r="C19" s="1185"/>
      <c r="D19" s="1186"/>
      <c r="E19" s="1186"/>
      <c r="F19" s="1186"/>
      <c r="G19" s="1187"/>
      <c r="H19" s="232"/>
      <c r="I19" s="228"/>
      <c r="J19" s="229" t="s">
        <v>315</v>
      </c>
      <c r="K19" s="248"/>
      <c r="L19" s="248"/>
      <c r="M19" s="233"/>
      <c r="N19" s="229" t="s">
        <v>316</v>
      </c>
      <c r="O19" s="231"/>
      <c r="P19" s="249"/>
      <c r="Q19" s="232"/>
      <c r="R19" s="228"/>
      <c r="S19" s="229" t="s">
        <v>315</v>
      </c>
      <c r="T19" s="230"/>
      <c r="U19" s="230"/>
      <c r="V19" s="233"/>
      <c r="W19" s="229" t="s">
        <v>316</v>
      </c>
      <c r="X19" s="231"/>
      <c r="Y19" s="227"/>
      <c r="Z19" s="1203"/>
      <c r="AA19" s="20"/>
      <c r="AB19" s="20"/>
      <c r="AC19" s="265" t="b">
        <v>0</v>
      </c>
      <c r="AD19" s="265" t="b">
        <v>0</v>
      </c>
      <c r="AE19" s="265" t="b">
        <v>0</v>
      </c>
      <c r="AF19" s="243" t="b">
        <v>0</v>
      </c>
    </row>
    <row r="20" spans="1:45" s="221" customFormat="1" ht="25.5" customHeight="1">
      <c r="B20" s="1181"/>
      <c r="C20" s="1188"/>
      <c r="D20" s="1189"/>
      <c r="E20" s="1189"/>
      <c r="F20" s="1189"/>
      <c r="G20" s="1190"/>
      <c r="H20" s="236"/>
      <c r="I20" s="237"/>
      <c r="J20" s="234" t="s">
        <v>317</v>
      </c>
      <c r="K20" s="235"/>
      <c r="L20" s="235"/>
      <c r="M20" s="1153"/>
      <c r="N20" s="1153"/>
      <c r="O20" s="1153"/>
      <c r="P20" s="469" t="s">
        <v>169</v>
      </c>
      <c r="Q20" s="236"/>
      <c r="R20" s="237"/>
      <c r="S20" s="234" t="s">
        <v>317</v>
      </c>
      <c r="T20" s="235"/>
      <c r="U20" s="235"/>
      <c r="V20" s="1153"/>
      <c r="W20" s="1153"/>
      <c r="X20" s="1153"/>
      <c r="Y20" s="238" t="s">
        <v>169</v>
      </c>
      <c r="Z20" s="1204"/>
      <c r="AA20" s="20"/>
      <c r="AB20" s="20"/>
      <c r="AC20" s="265" t="b">
        <v>0</v>
      </c>
      <c r="AD20" s="467"/>
      <c r="AE20" s="265" t="b">
        <v>0</v>
      </c>
      <c r="AF20" s="629"/>
    </row>
    <row r="21" spans="1:45" s="221" customFormat="1" ht="27.75" customHeight="1">
      <c r="B21" s="223"/>
      <c r="C21" s="224"/>
      <c r="D21" s="224"/>
      <c r="E21" s="224"/>
      <c r="F21" s="222"/>
      <c r="G21" s="222"/>
      <c r="H21" s="228"/>
      <c r="I21" s="228"/>
      <c r="J21" s="228"/>
      <c r="K21" s="228"/>
      <c r="L21" s="228"/>
      <c r="M21" s="228"/>
      <c r="N21" s="228"/>
      <c r="O21" s="228"/>
      <c r="P21" s="228"/>
      <c r="Q21" s="228"/>
      <c r="R21" s="228"/>
      <c r="S21" s="228"/>
      <c r="T21" s="228"/>
      <c r="U21" s="228"/>
      <c r="V21" s="228"/>
      <c r="W21" s="228"/>
      <c r="X21" s="228"/>
      <c r="Y21" s="228"/>
      <c r="Z21" s="180"/>
      <c r="AA21" s="20"/>
      <c r="AB21" s="20"/>
      <c r="AC21" s="467"/>
      <c r="AD21" s="245"/>
      <c r="AE21" s="245"/>
      <c r="AF21" s="626"/>
    </row>
    <row r="22" spans="1:45" s="19" customFormat="1" ht="27" customHeight="1">
      <c r="A22" s="153"/>
      <c r="B22" s="181" t="s">
        <v>282</v>
      </c>
      <c r="C22" s="182"/>
      <c r="D22" s="182"/>
      <c r="E22" s="182"/>
      <c r="F22" s="182"/>
      <c r="G22" s="182"/>
      <c r="H22" s="182"/>
      <c r="I22" s="182"/>
      <c r="J22" s="182"/>
      <c r="K22" s="182"/>
      <c r="L22" s="182"/>
      <c r="M22" s="182"/>
      <c r="N22" s="182"/>
      <c r="O22" s="182"/>
      <c r="P22" s="182"/>
      <c r="Q22" s="182"/>
      <c r="R22" s="182"/>
      <c r="S22" s="182"/>
      <c r="T22" s="182"/>
      <c r="U22" s="182"/>
      <c r="V22" s="182"/>
      <c r="W22" s="182"/>
      <c r="X22" s="182"/>
      <c r="Y22" s="182"/>
      <c r="Z22" s="183"/>
      <c r="AC22" s="245"/>
      <c r="AD22" s="245"/>
      <c r="AE22" s="245"/>
      <c r="AF22" s="626"/>
      <c r="AG22" s="153"/>
      <c r="AH22" s="153"/>
      <c r="AI22" s="153"/>
      <c r="AJ22" s="153"/>
      <c r="AK22" s="153"/>
      <c r="AL22" s="153"/>
      <c r="AM22" s="153"/>
      <c r="AN22" s="153"/>
      <c r="AO22" s="153"/>
      <c r="AP22" s="153"/>
      <c r="AQ22" s="153"/>
      <c r="AR22" s="153"/>
      <c r="AS22" s="153"/>
    </row>
    <row r="23" spans="1:45" s="19" customFormat="1" ht="23.25" customHeight="1">
      <c r="A23" s="153"/>
      <c r="B23" s="184"/>
      <c r="C23" s="157"/>
      <c r="D23" s="157"/>
      <c r="E23" s="157"/>
      <c r="F23" s="157"/>
      <c r="G23" s="157"/>
      <c r="H23" s="157"/>
      <c r="I23" s="157"/>
      <c r="J23" s="157"/>
      <c r="K23" s="157"/>
      <c r="L23" s="157"/>
      <c r="M23" s="157"/>
      <c r="N23" s="157"/>
      <c r="O23" s="225"/>
      <c r="P23" s="157"/>
      <c r="Q23" s="157"/>
      <c r="R23" s="157"/>
      <c r="S23" s="157"/>
      <c r="T23" s="157"/>
      <c r="U23" s="157"/>
      <c r="V23" s="157"/>
      <c r="W23" s="157"/>
      <c r="X23" s="225"/>
      <c r="Y23" s="157"/>
      <c r="Z23" s="185"/>
      <c r="AC23" s="245"/>
      <c r="AD23" s="245"/>
      <c r="AE23" s="245"/>
      <c r="AF23" s="626"/>
      <c r="AG23" s="153"/>
      <c r="AH23" s="153"/>
      <c r="AI23" s="153"/>
      <c r="AJ23" s="153"/>
      <c r="AK23" s="153"/>
      <c r="AL23" s="153"/>
      <c r="AM23" s="153"/>
      <c r="AN23" s="153"/>
      <c r="AO23" s="153"/>
      <c r="AP23" s="153"/>
      <c r="AQ23" s="153"/>
      <c r="AR23" s="153"/>
      <c r="AS23" s="153"/>
    </row>
    <row r="24" spans="1:45" s="19" customFormat="1" ht="23.25" customHeight="1">
      <c r="A24" s="153"/>
      <c r="B24" s="184"/>
      <c r="C24" s="157"/>
      <c r="D24" s="157"/>
      <c r="E24" s="157"/>
      <c r="F24" s="157"/>
      <c r="G24" s="157"/>
      <c r="H24" s="157"/>
      <c r="I24" s="157"/>
      <c r="J24" s="157"/>
      <c r="K24" s="157"/>
      <c r="L24" s="157"/>
      <c r="M24" s="157"/>
      <c r="N24" s="157"/>
      <c r="O24" s="225"/>
      <c r="P24" s="157"/>
      <c r="Q24" s="157"/>
      <c r="R24" s="157"/>
      <c r="S24" s="157"/>
      <c r="T24" s="157"/>
      <c r="U24" s="157"/>
      <c r="V24" s="157"/>
      <c r="W24" s="157"/>
      <c r="X24" s="225"/>
      <c r="Y24" s="157"/>
      <c r="Z24" s="185"/>
      <c r="AC24" s="245"/>
      <c r="AD24" s="245"/>
      <c r="AE24" s="245"/>
      <c r="AF24" s="626"/>
      <c r="AG24" s="153"/>
      <c r="AH24" s="153"/>
      <c r="AI24" s="153"/>
      <c r="AJ24" s="153"/>
      <c r="AK24" s="153"/>
      <c r="AL24" s="153"/>
      <c r="AM24" s="153"/>
      <c r="AN24" s="153"/>
      <c r="AO24" s="153"/>
      <c r="AP24" s="153"/>
      <c r="AQ24" s="153"/>
      <c r="AR24" s="153"/>
      <c r="AS24" s="153"/>
    </row>
    <row r="25" spans="1:45" s="19" customFormat="1" ht="23.25" customHeight="1">
      <c r="A25" s="153"/>
      <c r="B25" s="184"/>
      <c r="C25" s="157"/>
      <c r="D25" s="157"/>
      <c r="E25" s="157"/>
      <c r="F25" s="157"/>
      <c r="G25" s="157"/>
      <c r="H25" s="157"/>
      <c r="I25" s="157"/>
      <c r="J25" s="157"/>
      <c r="K25" s="157"/>
      <c r="L25" s="157"/>
      <c r="M25" s="157"/>
      <c r="N25" s="157"/>
      <c r="O25" s="225"/>
      <c r="P25" s="157"/>
      <c r="Q25" s="157"/>
      <c r="R25" s="157"/>
      <c r="S25" s="157"/>
      <c r="T25" s="157"/>
      <c r="U25" s="157"/>
      <c r="V25" s="157"/>
      <c r="W25" s="157"/>
      <c r="X25" s="225"/>
      <c r="Y25" s="157"/>
      <c r="Z25" s="185"/>
      <c r="AC25" s="245"/>
      <c r="AD25" s="245"/>
      <c r="AE25" s="245"/>
      <c r="AF25" s="626"/>
      <c r="AG25" s="153"/>
      <c r="AH25" s="153"/>
      <c r="AI25" s="153"/>
      <c r="AJ25" s="153"/>
      <c r="AK25" s="153"/>
      <c r="AL25" s="153"/>
      <c r="AM25" s="153"/>
      <c r="AN25" s="153"/>
      <c r="AO25" s="153"/>
      <c r="AP25" s="153"/>
      <c r="AQ25" s="153"/>
      <c r="AR25" s="153"/>
      <c r="AS25" s="153"/>
    </row>
    <row r="26" spans="1:45" s="19" customFormat="1" ht="17.25" customHeight="1">
      <c r="A26" s="153"/>
      <c r="B26" s="184"/>
      <c r="C26" s="157"/>
      <c r="D26" s="157"/>
      <c r="E26" s="157"/>
      <c r="F26" s="157"/>
      <c r="G26" s="157"/>
      <c r="H26" s="157"/>
      <c r="I26" s="157"/>
      <c r="J26" s="157"/>
      <c r="K26" s="157"/>
      <c r="L26" s="157"/>
      <c r="M26" s="157"/>
      <c r="N26" s="157"/>
      <c r="O26" s="225"/>
      <c r="P26" s="157"/>
      <c r="Q26" s="157"/>
      <c r="R26" s="157"/>
      <c r="S26" s="157"/>
      <c r="T26" s="157"/>
      <c r="U26" s="157"/>
      <c r="V26" s="157"/>
      <c r="W26" s="157"/>
      <c r="X26" s="225"/>
      <c r="Y26" s="157"/>
      <c r="Z26" s="185"/>
      <c r="AC26" s="245"/>
      <c r="AD26" s="245"/>
      <c r="AE26" s="245"/>
      <c r="AF26" s="626"/>
      <c r="AG26" s="153"/>
      <c r="AH26" s="153"/>
      <c r="AI26" s="153"/>
      <c r="AJ26" s="153"/>
      <c r="AK26" s="153"/>
      <c r="AL26" s="153"/>
      <c r="AM26" s="153"/>
      <c r="AN26" s="153"/>
      <c r="AO26" s="153"/>
      <c r="AP26" s="153"/>
      <c r="AQ26" s="153"/>
      <c r="AR26" s="153"/>
      <c r="AS26" s="153"/>
    </row>
    <row r="27" spans="1:45" s="19" customFormat="1" ht="48" customHeight="1">
      <c r="A27" s="153"/>
      <c r="B27" s="186"/>
      <c r="C27" s="152"/>
      <c r="D27" s="152"/>
      <c r="E27" s="152"/>
      <c r="F27" s="152"/>
      <c r="G27" s="152"/>
      <c r="H27" s="152"/>
      <c r="I27" s="152"/>
      <c r="J27" s="152"/>
      <c r="K27" s="152"/>
      <c r="L27" s="152"/>
      <c r="M27" s="152"/>
      <c r="N27" s="152"/>
      <c r="O27" s="220"/>
      <c r="P27" s="152"/>
      <c r="Q27" s="152"/>
      <c r="R27" s="152"/>
      <c r="S27" s="152"/>
      <c r="T27" s="152"/>
      <c r="U27" s="152"/>
      <c r="V27" s="153"/>
      <c r="W27" s="153"/>
      <c r="X27" s="221"/>
      <c r="Y27" s="153"/>
      <c r="Z27" s="187"/>
      <c r="AC27" s="245"/>
      <c r="AD27" s="245"/>
      <c r="AE27" s="245"/>
      <c r="AF27" s="626"/>
      <c r="AG27" s="153"/>
      <c r="AH27" s="153"/>
      <c r="AI27" s="153"/>
      <c r="AJ27" s="153"/>
      <c r="AK27" s="153"/>
      <c r="AL27" s="153"/>
      <c r="AM27" s="153"/>
      <c r="AN27" s="153"/>
      <c r="AO27" s="153"/>
      <c r="AP27" s="153"/>
      <c r="AQ27" s="153"/>
      <c r="AR27" s="153"/>
      <c r="AS27" s="153"/>
    </row>
    <row r="28" spans="1:45" s="19" customFormat="1" ht="17.25" customHeight="1">
      <c r="A28" s="153"/>
      <c r="B28" s="188"/>
      <c r="C28" s="189"/>
      <c r="D28" s="189"/>
      <c r="E28" s="189"/>
      <c r="F28" s="189"/>
      <c r="G28" s="189"/>
      <c r="H28" s="189"/>
      <c r="I28" s="189"/>
      <c r="J28" s="189"/>
      <c r="K28" s="189"/>
      <c r="L28" s="189"/>
      <c r="M28" s="189"/>
      <c r="N28" s="189"/>
      <c r="O28" s="189"/>
      <c r="P28" s="189"/>
      <c r="Q28" s="189"/>
      <c r="R28" s="189"/>
      <c r="S28" s="189"/>
      <c r="T28" s="189"/>
      <c r="U28" s="189"/>
      <c r="V28" s="41"/>
      <c r="W28" s="41"/>
      <c r="X28" s="41"/>
      <c r="Y28" s="41"/>
      <c r="Z28" s="190"/>
      <c r="AC28" s="245"/>
      <c r="AD28" s="245"/>
      <c r="AE28" s="245"/>
      <c r="AF28" s="626"/>
      <c r="AG28" s="153"/>
      <c r="AH28" s="153"/>
      <c r="AI28" s="153"/>
      <c r="AJ28" s="153"/>
      <c r="AK28" s="153"/>
      <c r="AL28" s="153"/>
      <c r="AM28" s="153"/>
      <c r="AN28" s="153"/>
      <c r="AO28" s="153"/>
      <c r="AP28" s="153"/>
      <c r="AQ28" s="153"/>
      <c r="AR28" s="153"/>
      <c r="AS28" s="153"/>
    </row>
    <row r="29" spans="1:45" s="19" customFormat="1" ht="17.25" customHeight="1">
      <c r="A29" s="153"/>
      <c r="B29" s="86"/>
      <c r="C29" s="153"/>
      <c r="D29" s="153"/>
      <c r="E29" s="153"/>
      <c r="F29" s="153"/>
      <c r="G29" s="153"/>
      <c r="H29" s="153"/>
      <c r="I29" s="152"/>
      <c r="J29" s="152"/>
      <c r="K29" s="152"/>
      <c r="L29" s="152"/>
      <c r="M29" s="152"/>
      <c r="N29" s="152"/>
      <c r="O29" s="220"/>
      <c r="P29" s="152"/>
      <c r="Q29" s="152"/>
      <c r="R29" s="152"/>
      <c r="S29" s="152"/>
      <c r="T29" s="152"/>
      <c r="U29" s="152"/>
      <c r="V29" s="153"/>
      <c r="W29" s="153"/>
      <c r="X29" s="221"/>
      <c r="Y29" s="153"/>
      <c r="Z29" s="170"/>
      <c r="AC29" s="245"/>
      <c r="AD29" s="245"/>
      <c r="AE29" s="245"/>
      <c r="AF29" s="626"/>
      <c r="AG29" s="153"/>
      <c r="AH29" s="153"/>
      <c r="AI29" s="153"/>
      <c r="AJ29" s="153"/>
      <c r="AK29" s="153"/>
      <c r="AL29" s="153"/>
      <c r="AM29" s="153"/>
      <c r="AN29" s="153"/>
      <c r="AO29" s="153"/>
      <c r="AP29" s="153"/>
      <c r="AQ29" s="153"/>
      <c r="AR29" s="153"/>
      <c r="AS29" s="153"/>
    </row>
    <row r="30" spans="1:45" s="19" customFormat="1" ht="17.25" customHeight="1">
      <c r="A30" s="153"/>
      <c r="B30" s="86"/>
      <c r="C30" s="153"/>
      <c r="D30" s="153"/>
      <c r="E30" s="153"/>
      <c r="F30" s="153"/>
      <c r="G30" s="153"/>
      <c r="H30" s="153"/>
      <c r="I30" s="152"/>
      <c r="J30" s="152"/>
      <c r="K30" s="152"/>
      <c r="L30" s="152"/>
      <c r="M30" s="152"/>
      <c r="N30" s="152"/>
      <c r="O30" s="220"/>
      <c r="P30" s="152"/>
      <c r="Q30" s="152"/>
      <c r="R30" s="152"/>
      <c r="S30" s="152"/>
      <c r="T30" s="152"/>
      <c r="U30" s="152"/>
      <c r="V30" s="153"/>
      <c r="W30" s="153"/>
      <c r="X30" s="221"/>
      <c r="Y30" s="153"/>
      <c r="Z30" s="170"/>
      <c r="AC30" s="245"/>
      <c r="AD30" s="245"/>
      <c r="AE30" s="245"/>
      <c r="AF30" s="626"/>
      <c r="AG30" s="153"/>
      <c r="AH30" s="153"/>
      <c r="AI30" s="153"/>
      <c r="AJ30" s="153"/>
      <c r="AK30" s="153"/>
      <c r="AL30" s="153"/>
      <c r="AM30" s="153"/>
      <c r="AN30" s="153"/>
      <c r="AO30" s="153"/>
      <c r="AP30" s="153"/>
      <c r="AQ30" s="153"/>
      <c r="AR30" s="153"/>
      <c r="AS30" s="153"/>
    </row>
    <row r="31" spans="1:45" s="19" customFormat="1" ht="17.25" customHeight="1">
      <c r="A31" s="153"/>
      <c r="B31" s="86"/>
      <c r="C31" s="153"/>
      <c r="D31" s="153"/>
      <c r="E31" s="153"/>
      <c r="F31" s="153"/>
      <c r="G31" s="153"/>
      <c r="H31" s="153"/>
      <c r="I31" s="152"/>
      <c r="J31" s="152"/>
      <c r="K31" s="152"/>
      <c r="L31" s="152"/>
      <c r="M31" s="152"/>
      <c r="N31" s="152"/>
      <c r="O31" s="220"/>
      <c r="P31" s="152"/>
      <c r="Q31" s="152"/>
      <c r="R31" s="152"/>
      <c r="S31" s="152"/>
      <c r="T31" s="152"/>
      <c r="U31" s="152"/>
      <c r="V31" s="153"/>
      <c r="W31" s="153"/>
      <c r="X31" s="221"/>
      <c r="Y31" s="153"/>
      <c r="Z31" s="170"/>
      <c r="AC31" s="245"/>
      <c r="AD31" s="245"/>
      <c r="AE31" s="245"/>
      <c r="AF31" s="626"/>
      <c r="AG31" s="153"/>
      <c r="AH31" s="153"/>
      <c r="AI31" s="153"/>
      <c r="AJ31" s="153"/>
      <c r="AK31" s="153"/>
      <c r="AL31" s="153"/>
      <c r="AM31" s="153"/>
      <c r="AN31" s="153"/>
      <c r="AO31" s="153"/>
      <c r="AP31" s="153"/>
      <c r="AQ31" s="153"/>
      <c r="AR31" s="153"/>
      <c r="AS31" s="153"/>
    </row>
    <row r="35" spans="19:25">
      <c r="S35" s="617"/>
      <c r="T35" s="604"/>
      <c r="U35" s="604"/>
      <c r="V35" s="604"/>
      <c r="W35" s="604"/>
      <c r="X35" s="604"/>
      <c r="Y35" s="604"/>
    </row>
  </sheetData>
  <sheetProtection algorithmName="SHA-512" hashValue="D8B44CGR6yJyUd9aBSNqcKchsKXvKYPXK6Pi4+8iZMvJRTKWVwnA1ErImpiQuSj1LBJQ0LV5SQ4+23JjnFcSZg==" saltValue="D50yXyWBNvg2+sRMMx403Q==" spinCount="100000" sheet="1" formatCells="0" formatColumns="0" formatRows="0" selectLockedCells="1"/>
  <mergeCells count="40">
    <mergeCell ref="W2:Z2"/>
    <mergeCell ref="Z9:Z10"/>
    <mergeCell ref="Z18:Z20"/>
    <mergeCell ref="C14:G14"/>
    <mergeCell ref="H14:P14"/>
    <mergeCell ref="Q14:Y14"/>
    <mergeCell ref="Z11:Z12"/>
    <mergeCell ref="H10:P10"/>
    <mergeCell ref="H12:P12"/>
    <mergeCell ref="Q12:Y12"/>
    <mergeCell ref="Q13:Y13"/>
    <mergeCell ref="C13:G13"/>
    <mergeCell ref="F9:G10"/>
    <mergeCell ref="H8:P8"/>
    <mergeCell ref="Q8:Y8"/>
    <mergeCell ref="C7:E8"/>
    <mergeCell ref="AN4:AS4"/>
    <mergeCell ref="B6:E6"/>
    <mergeCell ref="H6:P6"/>
    <mergeCell ref="Q6:Y6"/>
    <mergeCell ref="H18:P18"/>
    <mergeCell ref="Q18:Y18"/>
    <mergeCell ref="B7:B13"/>
    <mergeCell ref="F7:G7"/>
    <mergeCell ref="H7:P7"/>
    <mergeCell ref="Q7:Y7"/>
    <mergeCell ref="F8:G8"/>
    <mergeCell ref="H13:P13"/>
    <mergeCell ref="B15:B20"/>
    <mergeCell ref="C15:G20"/>
    <mergeCell ref="Z15:Z17"/>
    <mergeCell ref="C9:E12"/>
    <mergeCell ref="M20:O20"/>
    <mergeCell ref="V20:X20"/>
    <mergeCell ref="Q10:Y10"/>
    <mergeCell ref="F11:G12"/>
    <mergeCell ref="I9:P9"/>
    <mergeCell ref="I11:P11"/>
    <mergeCell ref="R11:Y11"/>
    <mergeCell ref="R9:Y9"/>
  </mergeCells>
  <phoneticPr fontId="12"/>
  <conditionalFormatting sqref="H14">
    <cfRule type="expression" dxfId="307" priority="43">
      <formula>$H$14=""</formula>
    </cfRule>
  </conditionalFormatting>
  <conditionalFormatting sqref="H9:I9">
    <cfRule type="expression" dxfId="306" priority="123">
      <formula>$H$10&lt;&gt;""</formula>
    </cfRule>
    <cfRule type="expression" dxfId="305" priority="124">
      <formula>$AC$9=FALSE</formula>
    </cfRule>
  </conditionalFormatting>
  <conditionalFormatting sqref="H11:I11">
    <cfRule type="expression" dxfId="304" priority="143">
      <formula>$H$12&lt;&gt;""</formula>
    </cfRule>
    <cfRule type="expression" dxfId="303" priority="146">
      <formula>$AC$11=FALSE</formula>
    </cfRule>
  </conditionalFormatting>
  <conditionalFormatting sqref="H7:P7">
    <cfRule type="expression" dxfId="302" priority="71">
      <formula>$H$7=""</formula>
    </cfRule>
  </conditionalFormatting>
  <conditionalFormatting sqref="H8:P8">
    <cfRule type="expression" dxfId="301" priority="72">
      <formula>$H$8=""</formula>
    </cfRule>
  </conditionalFormatting>
  <conditionalFormatting sqref="H10:P10">
    <cfRule type="expression" dxfId="300" priority="127">
      <formula>$AC$9=TRUE</formula>
    </cfRule>
    <cfRule type="expression" dxfId="299" priority="138">
      <formula>$H$10=""</formula>
    </cfRule>
  </conditionalFormatting>
  <conditionalFormatting sqref="H12:P12">
    <cfRule type="expression" dxfId="298" priority="2">
      <formula>$H$12=""</formula>
    </cfRule>
    <cfRule type="expression" dxfId="297" priority="1">
      <formula>$AC$11=TRUE</formula>
    </cfRule>
  </conditionalFormatting>
  <conditionalFormatting sqref="H13:P13">
    <cfRule type="expression" dxfId="296" priority="3">
      <formula>AND($AC$9=TRUE,$AC$11=TRUE)</formula>
    </cfRule>
    <cfRule type="expression" dxfId="295" priority="8">
      <formula>OR($H$10&lt;&gt;$H$7,$H$12&lt;&gt;$H$8)</formula>
    </cfRule>
  </conditionalFormatting>
  <conditionalFormatting sqref="H15:P17">
    <cfRule type="expression" dxfId="294" priority="57">
      <formula>AND($AC$16=FALSE,$AD$16=FALSE)</formula>
    </cfRule>
  </conditionalFormatting>
  <conditionalFormatting sqref="H18:P20">
    <cfRule type="expression" dxfId="293" priority="16">
      <formula>$AC$16=TRUE</formula>
    </cfRule>
    <cfRule type="expression" dxfId="292" priority="13">
      <formula>COUNTIF($AC$19:$AD$20,TRUE)&gt;0</formula>
    </cfRule>
  </conditionalFormatting>
  <conditionalFormatting sqref="H10:Y10">
    <cfRule type="expression" dxfId="291" priority="42">
      <formula>AND($H$10&lt;&gt;"",$Q$10&lt;&gt;"",$H$10=$Q$10)</formula>
    </cfRule>
  </conditionalFormatting>
  <conditionalFormatting sqref="H13:Y13">
    <cfRule type="notContainsBlanks" dxfId="290" priority="6">
      <formula>LEN(TRIM(H13))&gt;0</formula>
    </cfRule>
  </conditionalFormatting>
  <conditionalFormatting sqref="M20:O20">
    <cfRule type="expression" dxfId="289" priority="12">
      <formula>$AC$20=TRUE</formula>
    </cfRule>
    <cfRule type="notContainsBlanks" dxfId="288" priority="11">
      <formula>LEN(TRIM(M20))&gt;0</formula>
    </cfRule>
  </conditionalFormatting>
  <conditionalFormatting sqref="Q14">
    <cfRule type="expression" dxfId="287" priority="59">
      <formula>Q$14=""</formula>
    </cfRule>
  </conditionalFormatting>
  <conditionalFormatting sqref="Q9:R9">
    <cfRule type="expression" dxfId="286" priority="126">
      <formula>$AD$9=FALSE</formula>
    </cfRule>
    <cfRule type="expression" dxfId="285" priority="125">
      <formula>$Q$10&lt;&gt;""</formula>
    </cfRule>
  </conditionalFormatting>
  <conditionalFormatting sqref="Q11:R11">
    <cfRule type="expression" dxfId="284" priority="147">
      <formula>$Q$12&lt;&gt;""</formula>
    </cfRule>
    <cfRule type="expression" dxfId="283" priority="150">
      <formula>$AD$11=FALSE</formula>
    </cfRule>
  </conditionalFormatting>
  <conditionalFormatting sqref="Q7:Y7">
    <cfRule type="expression" dxfId="282" priority="70">
      <formula>$Q$7=""</formula>
    </cfRule>
  </conditionalFormatting>
  <conditionalFormatting sqref="Q8:Y8">
    <cfRule type="expression" dxfId="281" priority="122">
      <formula>$Q$8=""</formula>
    </cfRule>
  </conditionalFormatting>
  <conditionalFormatting sqref="Q10:Y10">
    <cfRule type="expression" dxfId="280" priority="139">
      <formula>$AD$9=TRUE</formula>
    </cfRule>
    <cfRule type="expression" dxfId="279" priority="142">
      <formula>$Q$10=""</formula>
    </cfRule>
  </conditionalFormatting>
  <conditionalFormatting sqref="Q12:Y12">
    <cfRule type="expression" dxfId="278" priority="151">
      <formula>$AD$11=TRUE</formula>
    </cfRule>
    <cfRule type="expression" dxfId="277" priority="158">
      <formula>$Q$12=""</formula>
    </cfRule>
  </conditionalFormatting>
  <conditionalFormatting sqref="Q13:Y13">
    <cfRule type="expression" dxfId="276" priority="5">
      <formula>AND($AD$9=TRUE,$AD$11=TRUE)</formula>
    </cfRule>
    <cfRule type="expression" dxfId="275" priority="7">
      <formula>OR($Q$10&lt;&gt;$Q$7,$Q$12&lt;&gt;$Q$8)</formula>
    </cfRule>
  </conditionalFormatting>
  <conditionalFormatting sqref="Q15:Y17">
    <cfRule type="expression" dxfId="274" priority="58">
      <formula>AND($AE$16=FALSE,$AF$16=FALSE)</formula>
    </cfRule>
  </conditionalFormatting>
  <conditionalFormatting sqref="Q18:Y20">
    <cfRule type="expression" dxfId="273" priority="24">
      <formula>$AE$16=TRUE</formula>
    </cfRule>
    <cfRule type="expression" dxfId="272" priority="23">
      <formula>COUNTIF($AE$19:$AF$20,TRUE)&gt;0</formula>
    </cfRule>
  </conditionalFormatting>
  <conditionalFormatting sqref="V20:X20">
    <cfRule type="notContainsBlanks" dxfId="271" priority="9">
      <formula>LEN(TRIM(V20))&gt;0</formula>
    </cfRule>
    <cfRule type="expression" dxfId="270" priority="10">
      <formula>$AE$20=TRUE</formula>
    </cfRule>
  </conditionalFormatting>
  <conditionalFormatting sqref="Z7">
    <cfRule type="expression" dxfId="269" priority="66">
      <formula>AND($H$7="",$Q$7="")</formula>
    </cfRule>
    <cfRule type="expression" dxfId="268" priority="67">
      <formula>$H$7=$Q$7</formula>
    </cfRule>
    <cfRule type="expression" dxfId="267" priority="68">
      <formula>$Z$7=""</formula>
    </cfRule>
  </conditionalFormatting>
  <conditionalFormatting sqref="Z8">
    <cfRule type="expression" dxfId="266" priority="63">
      <formula>AND($H$8="",$Q$8="")</formula>
    </cfRule>
    <cfRule type="expression" dxfId="265" priority="64">
      <formula>$H$8=$Q$8</formula>
    </cfRule>
    <cfRule type="expression" dxfId="264" priority="65">
      <formula>$Z$8=""</formula>
    </cfRule>
  </conditionalFormatting>
  <conditionalFormatting sqref="Z9">
    <cfRule type="expression" dxfId="263" priority="41">
      <formula>$Z$9=""</formula>
    </cfRule>
    <cfRule type="expression" dxfId="262" priority="40">
      <formula>OR(AND($AC$9=TRUE,$AD$9=TRUE),AND($H$10&lt;&gt;"",$Q$10&lt;&gt;"",$H$10=$Q$10))</formula>
    </cfRule>
  </conditionalFormatting>
  <conditionalFormatting sqref="Z11">
    <cfRule type="expression" dxfId="261" priority="26">
      <formula>$Z$11=""</formula>
    </cfRule>
    <cfRule type="expression" dxfId="260" priority="25">
      <formula>OR(AND($AC$11=TRUE,$AD$11=TRUE),AND($H$12&lt;&gt;"",$Q$12&lt;&gt;"",$H$12=$Q$12))</formula>
    </cfRule>
  </conditionalFormatting>
  <conditionalFormatting sqref="Z14">
    <cfRule type="expression" dxfId="259" priority="60">
      <formula>AND($H$14="",$Q$14="")</formula>
    </cfRule>
    <cfRule type="expression" dxfId="258" priority="61">
      <formula>$H$14=$Q$14</formula>
    </cfRule>
    <cfRule type="expression" dxfId="257" priority="62">
      <formula>$Z$14=""</formula>
    </cfRule>
  </conditionalFormatting>
  <conditionalFormatting sqref="Z15">
    <cfRule type="notContainsBlanks" dxfId="256" priority="54">
      <formula>LEN(TRIM(Z15))&gt;0</formula>
    </cfRule>
    <cfRule type="expression" dxfId="255" priority="53">
      <formula>AND($AD$16=TRUE,$AF$16=TRUE)</formula>
    </cfRule>
    <cfRule type="expression" dxfId="254" priority="45">
      <formula>AND($AC$16=TRUE,$AE$16=TRUE)</formula>
    </cfRule>
    <cfRule type="expression" dxfId="253" priority="55">
      <formula>OR((AC16&lt;&gt;AE16),(AD16&lt;&gt;AF16))</formula>
    </cfRule>
  </conditionalFormatting>
  <conditionalFormatting sqref="Z18:Z20">
    <cfRule type="expression" dxfId="252" priority="22">
      <formula>OR($AC$19&lt;&gt;$AE$19,$AD$19&lt;&gt;$AF$19,$AC$21&lt;&gt;$AE$20)</formula>
    </cfRule>
    <cfRule type="expression" dxfId="251" priority="21">
      <formula>OR(AND($AC$19=TRUE,$AE$19=TRUE),AND($AD$19=TRUE,$AF$19=TRUE),AND($AC$20=TRUE,$AE$20=TRUE))</formula>
    </cfRule>
    <cfRule type="notContainsBlanks" dxfId="250" priority="17">
      <formula>LEN(TRIM(Z18))&gt;0</formula>
    </cfRule>
  </conditionalFormatting>
  <pageMargins left="0.70866141732283472" right="0.70866141732283472" top="0.43307086614173229" bottom="0.74803149606299213" header="0.31496062992125984" footer="0.31496062992125984"/>
  <pageSetup paperSize="9" scale="81" orientation="portrait" blackAndWhite="1" r:id="rId1"/>
  <headerFooter>
    <oddFooter>&amp;C4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locked="0" defaultSize="0" autoFill="0" autoLine="0" autoPict="0">
                <anchor moveWithCells="1">
                  <from>
                    <xdr:col>16</xdr:col>
                    <xdr:colOff>19050</xdr:colOff>
                    <xdr:row>15</xdr:row>
                    <xdr:rowOff>47625</xdr:rowOff>
                  </from>
                  <to>
                    <xdr:col>17</xdr:col>
                    <xdr:colOff>47625</xdr:colOff>
                    <xdr:row>15</xdr:row>
                    <xdr:rowOff>219075</xdr:rowOff>
                  </to>
                </anchor>
              </controlPr>
            </control>
          </mc:Choice>
        </mc:AlternateContent>
        <mc:AlternateContent xmlns:mc="http://schemas.openxmlformats.org/markup-compatibility/2006">
          <mc:Choice Requires="x14">
            <control shapeId="24578" r:id="rId5" name="Check Box 2">
              <controlPr locked="0" defaultSize="0" autoFill="0" autoLine="0" autoPict="0">
                <anchor moveWithCells="1">
                  <from>
                    <xdr:col>22</xdr:col>
                    <xdr:colOff>9525</xdr:colOff>
                    <xdr:row>15</xdr:row>
                    <xdr:rowOff>28575</xdr:rowOff>
                  </from>
                  <to>
                    <xdr:col>23</xdr:col>
                    <xdr:colOff>47625</xdr:colOff>
                    <xdr:row>15</xdr:row>
                    <xdr:rowOff>209550</xdr:rowOff>
                  </to>
                </anchor>
              </controlPr>
            </control>
          </mc:Choice>
        </mc:AlternateContent>
        <mc:AlternateContent xmlns:mc="http://schemas.openxmlformats.org/markup-compatibility/2006">
          <mc:Choice Requires="x14">
            <control shapeId="24579" r:id="rId6" name="Check Box 3">
              <controlPr locked="0" defaultSize="0" autoFill="0" autoLine="0" autoPict="0">
                <anchor moveWithCells="1">
                  <from>
                    <xdr:col>7</xdr:col>
                    <xdr:colOff>9525</xdr:colOff>
                    <xdr:row>15</xdr:row>
                    <xdr:rowOff>28575</xdr:rowOff>
                  </from>
                  <to>
                    <xdr:col>8</xdr:col>
                    <xdr:colOff>47625</xdr:colOff>
                    <xdr:row>15</xdr:row>
                    <xdr:rowOff>219075</xdr:rowOff>
                  </to>
                </anchor>
              </controlPr>
            </control>
          </mc:Choice>
        </mc:AlternateContent>
        <mc:AlternateContent xmlns:mc="http://schemas.openxmlformats.org/markup-compatibility/2006">
          <mc:Choice Requires="x14">
            <control shapeId="24580" r:id="rId7" name="Check Box 4">
              <controlPr locked="0" defaultSize="0" autoFill="0" autoLine="0" autoPict="0">
                <anchor moveWithCells="1">
                  <from>
                    <xdr:col>12</xdr:col>
                    <xdr:colOff>180975</xdr:colOff>
                    <xdr:row>15</xdr:row>
                    <xdr:rowOff>38100</xdr:rowOff>
                  </from>
                  <to>
                    <xdr:col>14</xdr:col>
                    <xdr:colOff>9525</xdr:colOff>
                    <xdr:row>15</xdr:row>
                    <xdr:rowOff>228600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7</xdr:col>
                    <xdr:colOff>47625</xdr:colOff>
                    <xdr:row>8</xdr:row>
                    <xdr:rowOff>28575</xdr:rowOff>
                  </from>
                  <to>
                    <xdr:col>8</xdr:col>
                    <xdr:colOff>104775</xdr:colOff>
                    <xdr:row>8</xdr:row>
                    <xdr:rowOff>276225</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16</xdr:col>
                    <xdr:colOff>66675</xdr:colOff>
                    <xdr:row>8</xdr:row>
                    <xdr:rowOff>47625</xdr:rowOff>
                  </from>
                  <to>
                    <xdr:col>17</xdr:col>
                    <xdr:colOff>142875</xdr:colOff>
                    <xdr:row>8</xdr:row>
                    <xdr:rowOff>266700</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7</xdr:col>
                    <xdr:colOff>47625</xdr:colOff>
                    <xdr:row>10</xdr:row>
                    <xdr:rowOff>28575</xdr:rowOff>
                  </from>
                  <to>
                    <xdr:col>8</xdr:col>
                    <xdr:colOff>104775</xdr:colOff>
                    <xdr:row>10</xdr:row>
                    <xdr:rowOff>276225</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16</xdr:col>
                    <xdr:colOff>66675</xdr:colOff>
                    <xdr:row>10</xdr:row>
                    <xdr:rowOff>28575</xdr:rowOff>
                  </from>
                  <to>
                    <xdr:col>17</xdr:col>
                    <xdr:colOff>123825</xdr:colOff>
                    <xdr:row>10</xdr:row>
                    <xdr:rowOff>276225</xdr:rowOff>
                  </to>
                </anchor>
              </controlPr>
            </control>
          </mc:Choice>
        </mc:AlternateContent>
        <mc:AlternateContent xmlns:mc="http://schemas.openxmlformats.org/markup-compatibility/2006">
          <mc:Choice Requires="x14">
            <control shapeId="24585" r:id="rId12" name="Check Box 9">
              <controlPr locked="0" defaultSize="0" autoFill="0" autoLine="0" autoPict="0">
                <anchor moveWithCells="1">
                  <from>
                    <xdr:col>7</xdr:col>
                    <xdr:colOff>152400</xdr:colOff>
                    <xdr:row>18</xdr:row>
                    <xdr:rowOff>28575</xdr:rowOff>
                  </from>
                  <to>
                    <xdr:col>9</xdr:col>
                    <xdr:colOff>38100</xdr:colOff>
                    <xdr:row>18</xdr:row>
                    <xdr:rowOff>266700</xdr:rowOff>
                  </to>
                </anchor>
              </controlPr>
            </control>
          </mc:Choice>
        </mc:AlternateContent>
        <mc:AlternateContent xmlns:mc="http://schemas.openxmlformats.org/markup-compatibility/2006">
          <mc:Choice Requires="x14">
            <control shapeId="24586" r:id="rId13" name="Check Box 10">
              <controlPr locked="0" defaultSize="0" autoFill="0" autoLine="0" autoPict="0">
                <anchor moveWithCells="1">
                  <from>
                    <xdr:col>11</xdr:col>
                    <xdr:colOff>104775</xdr:colOff>
                    <xdr:row>18</xdr:row>
                    <xdr:rowOff>47625</xdr:rowOff>
                  </from>
                  <to>
                    <xdr:col>12</xdr:col>
                    <xdr:colOff>142875</xdr:colOff>
                    <xdr:row>18</xdr:row>
                    <xdr:rowOff>295275</xdr:rowOff>
                  </to>
                </anchor>
              </controlPr>
            </control>
          </mc:Choice>
        </mc:AlternateContent>
        <mc:AlternateContent xmlns:mc="http://schemas.openxmlformats.org/markup-compatibility/2006">
          <mc:Choice Requires="x14">
            <control shapeId="24587" r:id="rId14" name="Check Box 11">
              <controlPr locked="0" defaultSize="0" autoFill="0" autoLine="0" autoPict="0">
                <anchor moveWithCells="1">
                  <from>
                    <xdr:col>7</xdr:col>
                    <xdr:colOff>152400</xdr:colOff>
                    <xdr:row>19</xdr:row>
                    <xdr:rowOff>38100</xdr:rowOff>
                  </from>
                  <to>
                    <xdr:col>9</xdr:col>
                    <xdr:colOff>38100</xdr:colOff>
                    <xdr:row>19</xdr:row>
                    <xdr:rowOff>276225</xdr:rowOff>
                  </to>
                </anchor>
              </controlPr>
            </control>
          </mc:Choice>
        </mc:AlternateContent>
        <mc:AlternateContent xmlns:mc="http://schemas.openxmlformats.org/markup-compatibility/2006">
          <mc:Choice Requires="x14">
            <control shapeId="24588" r:id="rId15" name="Check Box 12">
              <controlPr locked="0" defaultSize="0" autoFill="0" autoLine="0" autoPict="0">
                <anchor moveWithCells="1">
                  <from>
                    <xdr:col>16</xdr:col>
                    <xdr:colOff>161925</xdr:colOff>
                    <xdr:row>18</xdr:row>
                    <xdr:rowOff>38100</xdr:rowOff>
                  </from>
                  <to>
                    <xdr:col>18</xdr:col>
                    <xdr:colOff>38100</xdr:colOff>
                    <xdr:row>18</xdr:row>
                    <xdr:rowOff>276225</xdr:rowOff>
                  </to>
                </anchor>
              </controlPr>
            </control>
          </mc:Choice>
        </mc:AlternateContent>
        <mc:AlternateContent xmlns:mc="http://schemas.openxmlformats.org/markup-compatibility/2006">
          <mc:Choice Requires="x14">
            <control shapeId="24589" r:id="rId16" name="Check Box 13">
              <controlPr locked="0" defaultSize="0" autoFill="0" autoLine="0" autoPict="0">
                <anchor moveWithCells="1">
                  <from>
                    <xdr:col>20</xdr:col>
                    <xdr:colOff>114300</xdr:colOff>
                    <xdr:row>18</xdr:row>
                    <xdr:rowOff>38100</xdr:rowOff>
                  </from>
                  <to>
                    <xdr:col>21</xdr:col>
                    <xdr:colOff>152400</xdr:colOff>
                    <xdr:row>18</xdr:row>
                    <xdr:rowOff>276225</xdr:rowOff>
                  </to>
                </anchor>
              </controlPr>
            </control>
          </mc:Choice>
        </mc:AlternateContent>
        <mc:AlternateContent xmlns:mc="http://schemas.openxmlformats.org/markup-compatibility/2006">
          <mc:Choice Requires="x14">
            <control shapeId="24590" r:id="rId17" name="Check Box 14">
              <controlPr locked="0" defaultSize="0" autoFill="0" autoLine="0" autoPict="0">
                <anchor moveWithCells="1">
                  <from>
                    <xdr:col>16</xdr:col>
                    <xdr:colOff>180975</xdr:colOff>
                    <xdr:row>19</xdr:row>
                    <xdr:rowOff>38100</xdr:rowOff>
                  </from>
                  <to>
                    <xdr:col>18</xdr:col>
                    <xdr:colOff>28575</xdr:colOff>
                    <xdr:row>19</xdr:row>
                    <xdr:rowOff>276225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267E6-5BA2-480D-806B-746484D9F0CC}">
  <sheetPr>
    <tabColor rgb="FF538DD5"/>
    <pageSetUpPr fitToPage="1"/>
  </sheetPr>
  <dimension ref="A1:BG51"/>
  <sheetViews>
    <sheetView showGridLines="0" zoomScaleNormal="100" zoomScaleSheetLayoutView="100" workbookViewId="0">
      <selection activeCell="E6" sqref="E6:N6"/>
    </sheetView>
  </sheetViews>
  <sheetFormatPr defaultColWidth="9" defaultRowHeight="13.5"/>
  <cols>
    <col min="1" max="1" width="1.375" style="344" customWidth="1"/>
    <col min="2" max="2" width="2.625" style="344" customWidth="1"/>
    <col min="3" max="3" width="3.625" style="86" customWidth="1"/>
    <col min="4" max="4" width="13.875" style="86" customWidth="1"/>
    <col min="5" max="5" width="3.125" style="344" customWidth="1"/>
    <col min="6" max="6" width="4.125" style="344" customWidth="1"/>
    <col min="7" max="7" width="4.5" style="344" customWidth="1"/>
    <col min="8" max="9" width="3.625" style="344" customWidth="1"/>
    <col min="10" max="11" width="2.125" style="344" customWidth="1"/>
    <col min="12" max="13" width="3.625" style="344" customWidth="1"/>
    <col min="14" max="14" width="5.125" style="344" customWidth="1"/>
    <col min="15" max="15" width="3.125" style="344" customWidth="1"/>
    <col min="16" max="16" width="4.125" style="344" customWidth="1"/>
    <col min="17" max="17" width="4.5" style="344" customWidth="1"/>
    <col min="18" max="19" width="3.625" style="344" customWidth="1"/>
    <col min="20" max="21" width="2.125" style="344" customWidth="1"/>
    <col min="22" max="23" width="3.625" style="344" customWidth="1"/>
    <col min="24" max="24" width="5.125" style="344" customWidth="1"/>
    <col min="25" max="25" width="7.5" style="344" customWidth="1"/>
    <col min="26" max="28" width="2.625" style="344" customWidth="1"/>
    <col min="29" max="32" width="1.625" style="344" customWidth="1"/>
    <col min="33" max="33" width="2.375" style="344" customWidth="1"/>
    <col min="34" max="34" width="41.125" style="191" customWidth="1"/>
    <col min="35" max="35" width="5.625" style="19" hidden="1" customWidth="1"/>
    <col min="36" max="40" width="5.875" style="239" hidden="1" customWidth="1"/>
    <col min="41" max="41" width="5.625" style="239" hidden="1" customWidth="1"/>
    <col min="42" max="43" width="5.625" style="19" hidden="1" customWidth="1"/>
    <col min="44" max="44" width="9" style="344" customWidth="1"/>
    <col min="45" max="16384" width="9" style="344"/>
  </cols>
  <sheetData>
    <row r="1" spans="2:59" ht="13.5" customHeight="1">
      <c r="O1" s="1216"/>
      <c r="P1" s="1216"/>
      <c r="Q1" s="1216"/>
      <c r="R1" s="1216"/>
      <c r="S1" s="1216"/>
      <c r="T1" s="1216"/>
      <c r="U1" s="1216"/>
      <c r="V1" s="1216"/>
      <c r="W1" s="1216"/>
      <c r="X1" s="357"/>
      <c r="Z1" s="405"/>
      <c r="AA1" s="405"/>
      <c r="AB1" s="405"/>
      <c r="AC1" s="404"/>
      <c r="AD1" s="404"/>
      <c r="AE1" s="404"/>
      <c r="AF1" s="404"/>
      <c r="AG1" s="408" t="str">
        <f>申１!Y1</f>
        <v>令和８年度介護</v>
      </c>
      <c r="AJ1" s="240"/>
      <c r="AK1" s="240"/>
      <c r="AL1" s="240"/>
      <c r="AM1" s="240"/>
      <c r="AN1" s="240"/>
    </row>
    <row r="2" spans="2:59" ht="13.5" customHeight="1">
      <c r="O2" s="357"/>
      <c r="P2" s="357"/>
      <c r="Q2" s="357"/>
      <c r="R2" s="357"/>
      <c r="S2" s="1218" t="str">
        <f>申１!Q2</f>
        <v/>
      </c>
      <c r="T2" s="1218"/>
      <c r="U2" s="1218"/>
      <c r="V2" s="1218"/>
      <c r="W2" s="1218"/>
      <c r="X2" s="1218"/>
      <c r="Y2" s="1218"/>
      <c r="Z2" s="1218"/>
      <c r="AA2" s="1218"/>
      <c r="AB2" s="1218"/>
      <c r="AC2" s="1218"/>
      <c r="AD2" s="1218"/>
      <c r="AE2" s="1218"/>
      <c r="AF2" s="1218"/>
      <c r="AG2" s="1218"/>
      <c r="AJ2" s="240"/>
      <c r="AK2" s="240"/>
      <c r="AL2" s="240"/>
      <c r="AM2" s="240"/>
      <c r="AN2" s="240"/>
    </row>
    <row r="3" spans="2:59" s="328" customFormat="1" ht="27" customHeight="1">
      <c r="B3" s="406">
        <v>6</v>
      </c>
      <c r="C3" s="406" t="s">
        <v>283</v>
      </c>
      <c r="Q3" s="407"/>
      <c r="R3" s="407"/>
      <c r="S3" s="407"/>
      <c r="AH3" s="337"/>
      <c r="AI3" s="335"/>
      <c r="AJ3" s="333"/>
      <c r="AK3" s="333"/>
      <c r="AL3" s="333"/>
      <c r="AM3" s="333"/>
      <c r="AN3" s="333"/>
      <c r="AO3" s="336"/>
      <c r="AP3" s="335"/>
      <c r="AQ3" s="335"/>
    </row>
    <row r="4" spans="2:59" ht="21.75" customHeight="1">
      <c r="B4" s="219" t="s">
        <v>312</v>
      </c>
      <c r="C4" s="192"/>
      <c r="O4" s="193"/>
      <c r="P4" s="193"/>
      <c r="Q4" s="193"/>
      <c r="R4" s="193"/>
      <c r="S4" s="193"/>
      <c r="AJ4" s="240"/>
      <c r="AK4" s="240"/>
      <c r="AL4" s="240"/>
      <c r="AM4" s="240"/>
      <c r="AN4" s="240"/>
    </row>
    <row r="5" spans="2:59" ht="45.75" customHeight="1">
      <c r="B5" s="1165"/>
      <c r="C5" s="971"/>
      <c r="D5" s="971"/>
      <c r="E5" s="1065" t="s">
        <v>377</v>
      </c>
      <c r="F5" s="1133"/>
      <c r="G5" s="1133"/>
      <c r="H5" s="1133"/>
      <c r="I5" s="1133"/>
      <c r="J5" s="1133"/>
      <c r="K5" s="1133"/>
      <c r="L5" s="1133"/>
      <c r="M5" s="1133"/>
      <c r="N5" s="996"/>
      <c r="O5" s="1065" t="s">
        <v>278</v>
      </c>
      <c r="P5" s="1133"/>
      <c r="Q5" s="1133"/>
      <c r="R5" s="1133"/>
      <c r="S5" s="1133"/>
      <c r="T5" s="1133"/>
      <c r="U5" s="1133"/>
      <c r="V5" s="1133"/>
      <c r="W5" s="1133"/>
      <c r="X5" s="996"/>
      <c r="Y5" s="1217" t="s">
        <v>355</v>
      </c>
      <c r="Z5" s="1217"/>
      <c r="AA5" s="1217"/>
      <c r="AB5" s="1217"/>
      <c r="AC5" s="1217"/>
      <c r="AD5" s="1217"/>
      <c r="AE5" s="1217"/>
      <c r="AF5" s="1217"/>
      <c r="AG5" s="1217"/>
      <c r="AJ5" s="267"/>
      <c r="AK5" s="267"/>
      <c r="AL5" s="267"/>
      <c r="AM5" s="267"/>
      <c r="AN5" s="267"/>
      <c r="AO5" s="268"/>
      <c r="AP5" s="194"/>
    </row>
    <row r="6" spans="2:59" s="342" customFormat="1" ht="39.75" customHeight="1">
      <c r="B6" s="358">
        <v>1</v>
      </c>
      <c r="C6" s="1217" t="s">
        <v>511</v>
      </c>
      <c r="D6" s="1219"/>
      <c r="E6" s="1220"/>
      <c r="F6" s="1221"/>
      <c r="G6" s="1221"/>
      <c r="H6" s="1221"/>
      <c r="I6" s="1221"/>
      <c r="J6" s="1221"/>
      <c r="K6" s="1221"/>
      <c r="L6" s="1221"/>
      <c r="M6" s="1221"/>
      <c r="N6" s="1222"/>
      <c r="O6" s="1220"/>
      <c r="P6" s="1221"/>
      <c r="Q6" s="1221"/>
      <c r="R6" s="1221"/>
      <c r="S6" s="1221"/>
      <c r="T6" s="1221"/>
      <c r="U6" s="1221"/>
      <c r="V6" s="1221"/>
      <c r="W6" s="1221"/>
      <c r="X6" s="1222"/>
      <c r="Y6" s="1223"/>
      <c r="Z6" s="1224"/>
      <c r="AA6" s="1225"/>
      <c r="AB6" s="1224"/>
      <c r="AC6" s="1224"/>
      <c r="AD6" s="1224"/>
      <c r="AE6" s="1224"/>
      <c r="AF6" s="1224"/>
      <c r="AG6" s="1226"/>
      <c r="AH6" s="195"/>
      <c r="AI6" s="20"/>
      <c r="AJ6" s="269"/>
      <c r="AK6" s="269"/>
      <c r="AL6" s="269"/>
      <c r="AM6" s="269"/>
      <c r="AN6" s="269"/>
      <c r="AO6" s="270"/>
      <c r="AP6" s="196"/>
      <c r="AQ6" s="20"/>
    </row>
    <row r="7" spans="2:59" s="342" customFormat="1" ht="21.75" customHeight="1">
      <c r="B7" s="1227">
        <v>2</v>
      </c>
      <c r="C7" s="1070" t="s">
        <v>476</v>
      </c>
      <c r="D7" s="1214"/>
      <c r="E7" s="366"/>
      <c r="F7" s="367" t="s">
        <v>322</v>
      </c>
      <c r="G7" s="1229"/>
      <c r="H7" s="1230"/>
      <c r="I7" s="1230"/>
      <c r="J7" s="1230"/>
      <c r="K7" s="1230"/>
      <c r="L7" s="1230"/>
      <c r="M7" s="1230"/>
      <c r="N7" s="368" t="s">
        <v>169</v>
      </c>
      <c r="O7" s="366"/>
      <c r="P7" s="367" t="s">
        <v>322</v>
      </c>
      <c r="Q7" s="1229"/>
      <c r="R7" s="1230"/>
      <c r="S7" s="1230"/>
      <c r="T7" s="1230"/>
      <c r="U7" s="1230"/>
      <c r="V7" s="1230"/>
      <c r="W7" s="1230"/>
      <c r="X7" s="368" t="s">
        <v>169</v>
      </c>
      <c r="Y7" s="1231"/>
      <c r="Z7" s="1232"/>
      <c r="AA7" s="1232"/>
      <c r="AB7" s="1232"/>
      <c r="AC7" s="1232"/>
      <c r="AD7" s="1232"/>
      <c r="AE7" s="1232"/>
      <c r="AF7" s="1232"/>
      <c r="AG7" s="1233"/>
      <c r="AH7" s="195"/>
      <c r="AI7" s="20"/>
      <c r="AJ7" s="269" t="b">
        <v>0</v>
      </c>
      <c r="AK7" s="269" t="b">
        <v>0</v>
      </c>
      <c r="AL7" s="269"/>
      <c r="AM7" s="269"/>
      <c r="AN7" s="269"/>
      <c r="AO7" s="270"/>
      <c r="AP7" s="196"/>
      <c r="AQ7" s="20"/>
    </row>
    <row r="8" spans="2:59" s="342" customFormat="1" ht="21" customHeight="1">
      <c r="B8" s="1228"/>
      <c r="C8" s="1002"/>
      <c r="D8" s="1215"/>
      <c r="E8" s="250"/>
      <c r="F8" s="77" t="s">
        <v>167</v>
      </c>
      <c r="G8" s="365"/>
      <c r="H8" s="365"/>
      <c r="I8" s="365"/>
      <c r="J8" s="365"/>
      <c r="K8" s="365"/>
      <c r="L8" s="365"/>
      <c r="M8" s="365"/>
      <c r="N8" s="251"/>
      <c r="O8" s="250"/>
      <c r="P8" s="77" t="s">
        <v>167</v>
      </c>
      <c r="Q8" s="365"/>
      <c r="R8" s="365"/>
      <c r="S8" s="365"/>
      <c r="T8" s="365"/>
      <c r="U8" s="365"/>
      <c r="V8" s="365"/>
      <c r="W8" s="365"/>
      <c r="X8" s="251"/>
      <c r="Y8" s="1234"/>
      <c r="Z8" s="1235"/>
      <c r="AA8" s="1235"/>
      <c r="AB8" s="1235"/>
      <c r="AC8" s="1235"/>
      <c r="AD8" s="1235"/>
      <c r="AE8" s="1235"/>
      <c r="AF8" s="1235"/>
      <c r="AG8" s="1236"/>
      <c r="AH8" s="197"/>
      <c r="AI8" s="20"/>
      <c r="AJ8" s="269" t="b">
        <v>0</v>
      </c>
      <c r="AK8" s="269" t="b">
        <v>0</v>
      </c>
      <c r="AL8" s="271"/>
      <c r="AM8" s="271"/>
      <c r="AN8" s="271"/>
      <c r="AO8" s="272"/>
      <c r="AP8" s="198"/>
      <c r="AQ8" s="198"/>
    </row>
    <row r="9" spans="2:59" s="342" customFormat="1" ht="26.25" customHeight="1">
      <c r="B9" s="1227">
        <v>3</v>
      </c>
      <c r="C9" s="1070" t="s">
        <v>171</v>
      </c>
      <c r="D9" s="1213"/>
      <c r="E9" s="199"/>
      <c r="F9" s="277" t="s">
        <v>284</v>
      </c>
      <c r="G9" s="341"/>
      <c r="H9" s="352"/>
      <c r="I9" s="341" t="s">
        <v>170</v>
      </c>
      <c r="J9" s="341"/>
      <c r="K9" s="341"/>
      <c r="L9" s="354"/>
      <c r="M9" s="354"/>
      <c r="N9" s="161"/>
      <c r="O9" s="67"/>
      <c r="P9" s="277" t="s">
        <v>284</v>
      </c>
      <c r="Q9" s="341"/>
      <c r="R9" s="352"/>
      <c r="S9" s="341" t="s">
        <v>170</v>
      </c>
      <c r="T9" s="341"/>
      <c r="U9" s="341"/>
      <c r="V9" s="354"/>
      <c r="W9" s="354"/>
      <c r="X9" s="161"/>
      <c r="Y9" s="1232"/>
      <c r="Z9" s="1232"/>
      <c r="AA9" s="1232"/>
      <c r="AB9" s="1232"/>
      <c r="AC9" s="1232"/>
      <c r="AD9" s="1232"/>
      <c r="AE9" s="1232"/>
      <c r="AF9" s="1232"/>
      <c r="AG9" s="1233"/>
      <c r="AH9" s="1242" t="str">
        <f>IF(OR(AND(AJ9=TRUE,AM9=TRUE),AND(AK9=TRUE,AL10=TRUE),AND(AJ9=TRUE,AL10=TRUE),AND(AJ9=TRUE,AL11=TRUE)),"！！申請不可！！休業前と復帰後の雇用形態が異なる場合は申請不可となります。","")</f>
        <v/>
      </c>
      <c r="AI9" s="20"/>
      <c r="AJ9" s="269" t="b">
        <v>0</v>
      </c>
      <c r="AK9" s="269" t="b">
        <v>0</v>
      </c>
      <c r="AL9" s="269" t="b">
        <v>0</v>
      </c>
      <c r="AM9" s="269" t="b">
        <v>0</v>
      </c>
      <c r="AN9" s="269"/>
      <c r="AO9" s="270"/>
      <c r="AP9" s="198"/>
      <c r="AQ9" s="198"/>
    </row>
    <row r="10" spans="2:59" s="342" customFormat="1" ht="27" customHeight="1">
      <c r="B10" s="1237"/>
      <c r="C10" s="1059"/>
      <c r="D10" s="1238"/>
      <c r="E10" s="200"/>
      <c r="F10" s="350" t="s">
        <v>285</v>
      </c>
      <c r="G10" s="345"/>
      <c r="H10" s="345"/>
      <c r="I10" s="345"/>
      <c r="L10" s="346"/>
      <c r="M10" s="346"/>
      <c r="N10" s="347"/>
      <c r="O10" s="349"/>
      <c r="P10" s="350" t="s">
        <v>285</v>
      </c>
      <c r="Q10" s="345"/>
      <c r="R10" s="345"/>
      <c r="S10" s="345"/>
      <c r="V10" s="346"/>
      <c r="W10" s="346"/>
      <c r="X10" s="347"/>
      <c r="Y10" s="1240"/>
      <c r="Z10" s="1240"/>
      <c r="AA10" s="1240"/>
      <c r="AB10" s="1240"/>
      <c r="AC10" s="1240"/>
      <c r="AD10" s="1240"/>
      <c r="AE10" s="1240"/>
      <c r="AF10" s="1240"/>
      <c r="AG10" s="1241"/>
      <c r="AH10" s="1242"/>
      <c r="AI10" s="20"/>
      <c r="AJ10" s="269" t="b">
        <v>0</v>
      </c>
      <c r="AK10" s="269"/>
      <c r="AL10" s="269" t="b">
        <v>0</v>
      </c>
      <c r="AM10" s="269"/>
      <c r="AN10" s="269"/>
      <c r="AO10" s="270"/>
      <c r="AP10" s="198"/>
      <c r="AQ10" s="198"/>
    </row>
    <row r="11" spans="2:59" s="342" customFormat="1" ht="27" customHeight="1">
      <c r="B11" s="1237"/>
      <c r="C11" s="1239"/>
      <c r="D11" s="1238"/>
      <c r="E11" s="200"/>
      <c r="F11" s="973" t="s">
        <v>286</v>
      </c>
      <c r="G11" s="973"/>
      <c r="H11" s="1243"/>
      <c r="I11" s="1243"/>
      <c r="J11" s="1243"/>
      <c r="K11" s="1243"/>
      <c r="L11" s="1243"/>
      <c r="M11" s="1243"/>
      <c r="N11" s="201" t="s">
        <v>169</v>
      </c>
      <c r="O11" s="349"/>
      <c r="P11" s="1244" t="s">
        <v>287</v>
      </c>
      <c r="Q11" s="1244"/>
      <c r="R11" s="1048"/>
      <c r="S11" s="1048"/>
      <c r="T11" s="1048"/>
      <c r="U11" s="1048"/>
      <c r="V11" s="1048"/>
      <c r="W11" s="1048"/>
      <c r="X11" s="201" t="s">
        <v>169</v>
      </c>
      <c r="Y11" s="1240"/>
      <c r="Z11" s="1240"/>
      <c r="AA11" s="1240"/>
      <c r="AB11" s="1240"/>
      <c r="AC11" s="1240"/>
      <c r="AD11" s="1240"/>
      <c r="AE11" s="1240"/>
      <c r="AF11" s="1240"/>
      <c r="AG11" s="1241"/>
      <c r="AH11" s="202"/>
      <c r="AI11" s="20"/>
      <c r="AJ11" s="269" t="b">
        <v>0</v>
      </c>
      <c r="AK11" s="269"/>
      <c r="AL11" s="269" t="b">
        <v>0</v>
      </c>
      <c r="AM11" s="269"/>
      <c r="AN11" s="269"/>
      <c r="AO11" s="270"/>
      <c r="AP11" s="198"/>
      <c r="AQ11" s="198"/>
    </row>
    <row r="12" spans="2:59" s="342" customFormat="1" ht="30.75" customHeight="1">
      <c r="B12" s="1228"/>
      <c r="C12" s="1002"/>
      <c r="D12" s="1003"/>
      <c r="E12" s="1245" t="s">
        <v>308</v>
      </c>
      <c r="F12" s="1206"/>
      <c r="G12" s="1206"/>
      <c r="H12" s="1206"/>
      <c r="I12" s="1206"/>
      <c r="J12" s="1206"/>
      <c r="K12" s="1206"/>
      <c r="L12" s="1206"/>
      <c r="M12" s="1206"/>
      <c r="N12" s="1206"/>
      <c r="O12" s="1206"/>
      <c r="P12" s="1206"/>
      <c r="Q12" s="1206"/>
      <c r="R12" s="1206"/>
      <c r="S12" s="1206"/>
      <c r="T12" s="1206"/>
      <c r="U12" s="1206"/>
      <c r="V12" s="1206"/>
      <c r="W12" s="1206"/>
      <c r="X12" s="1207"/>
      <c r="Y12" s="1235"/>
      <c r="Z12" s="1235"/>
      <c r="AA12" s="1235"/>
      <c r="AB12" s="1235"/>
      <c r="AC12" s="1235"/>
      <c r="AD12" s="1235"/>
      <c r="AE12" s="1235"/>
      <c r="AF12" s="1235"/>
      <c r="AG12" s="1236"/>
      <c r="AH12" s="203"/>
      <c r="AI12" s="20"/>
      <c r="AJ12" s="269" t="b">
        <v>0</v>
      </c>
      <c r="AK12" s="269"/>
      <c r="AL12" s="269"/>
      <c r="AM12" s="269"/>
      <c r="AN12" s="269"/>
      <c r="AO12" s="270"/>
      <c r="AP12" s="196"/>
      <c r="AQ12" s="20"/>
    </row>
    <row r="13" spans="2:59" s="345" customFormat="1" ht="48.75" customHeight="1">
      <c r="B13" s="355">
        <v>4</v>
      </c>
      <c r="C13" s="1070" t="s">
        <v>309</v>
      </c>
      <c r="D13" s="1213"/>
      <c r="E13" s="200"/>
      <c r="F13" s="345" t="s">
        <v>288</v>
      </c>
      <c r="G13" s="349"/>
      <c r="H13" s="345" t="s">
        <v>154</v>
      </c>
      <c r="I13" s="349"/>
      <c r="J13" s="20" t="s">
        <v>249</v>
      </c>
      <c r="K13" s="204" t="s">
        <v>289</v>
      </c>
      <c r="L13" s="1243"/>
      <c r="M13" s="1243"/>
      <c r="N13" s="66" t="s">
        <v>290</v>
      </c>
      <c r="O13" s="200"/>
      <c r="P13" s="345" t="s">
        <v>288</v>
      </c>
      <c r="Q13" s="349"/>
      <c r="R13" s="345" t="s">
        <v>154</v>
      </c>
      <c r="S13" s="349"/>
      <c r="T13" s="20" t="s">
        <v>249</v>
      </c>
      <c r="U13" s="204" t="s">
        <v>289</v>
      </c>
      <c r="V13" s="1243"/>
      <c r="W13" s="1243"/>
      <c r="X13" s="66" t="s">
        <v>291</v>
      </c>
      <c r="Y13" s="1231"/>
      <c r="Z13" s="1232"/>
      <c r="AA13" s="1232"/>
      <c r="AB13" s="1232"/>
      <c r="AC13" s="1232"/>
      <c r="AD13" s="1232"/>
      <c r="AE13" s="1232"/>
      <c r="AF13" s="1232"/>
      <c r="AG13" s="1233"/>
      <c r="AH13" s="205"/>
      <c r="AI13" s="21"/>
      <c r="AJ13" s="273" t="b">
        <v>0</v>
      </c>
      <c r="AK13" s="273" t="b">
        <v>0</v>
      </c>
      <c r="AL13" s="273" t="b">
        <v>0</v>
      </c>
      <c r="AM13" s="273" t="b">
        <v>0</v>
      </c>
      <c r="AN13" s="273" t="b">
        <v>0</v>
      </c>
      <c r="AO13" s="274" t="b">
        <v>0</v>
      </c>
      <c r="AP13" s="21"/>
      <c r="AQ13" s="21"/>
    </row>
    <row r="14" spans="2:59" s="342" customFormat="1" ht="33.75" customHeight="1">
      <c r="B14" s="1227">
        <v>5</v>
      </c>
      <c r="C14" s="1182" t="s">
        <v>330</v>
      </c>
      <c r="D14" s="1194"/>
      <c r="E14" s="199"/>
      <c r="F14" s="67" t="s">
        <v>27</v>
      </c>
      <c r="G14" s="67"/>
      <c r="H14" s="352" t="s">
        <v>168</v>
      </c>
      <c r="I14" s="67"/>
      <c r="J14" s="341" t="s">
        <v>26</v>
      </c>
      <c r="K14" s="341"/>
      <c r="L14" s="352"/>
      <c r="M14" s="341" t="s">
        <v>249</v>
      </c>
      <c r="N14" s="87"/>
      <c r="O14" s="199"/>
      <c r="P14" s="67" t="s">
        <v>27</v>
      </c>
      <c r="Q14" s="67"/>
      <c r="R14" s="352" t="s">
        <v>292</v>
      </c>
      <c r="S14" s="67"/>
      <c r="T14" s="341" t="s">
        <v>26</v>
      </c>
      <c r="U14" s="341"/>
      <c r="V14" s="352"/>
      <c r="W14" s="341" t="s">
        <v>266</v>
      </c>
      <c r="X14" s="87"/>
      <c r="Y14" s="1231"/>
      <c r="Z14" s="1232"/>
      <c r="AA14" s="1232"/>
      <c r="AB14" s="1232"/>
      <c r="AC14" s="1232"/>
      <c r="AD14" s="1232"/>
      <c r="AE14" s="1232"/>
      <c r="AF14" s="1232"/>
      <c r="AG14" s="1233"/>
      <c r="AH14" s="206"/>
      <c r="AI14" s="21"/>
      <c r="AJ14" s="273" t="b">
        <v>0</v>
      </c>
      <c r="AK14" s="273" t="b">
        <v>0</v>
      </c>
      <c r="AL14" s="273" t="b">
        <v>0</v>
      </c>
      <c r="AM14" s="273" t="b">
        <v>0</v>
      </c>
      <c r="AN14" s="273"/>
      <c r="AO14" s="274"/>
      <c r="AP14" s="20"/>
      <c r="AQ14" s="21"/>
      <c r="AR14" s="345"/>
      <c r="AS14" s="345"/>
      <c r="AT14" s="345"/>
      <c r="AU14" s="344"/>
      <c r="AV14" s="345"/>
      <c r="AW14" s="344"/>
      <c r="AX14" s="344"/>
      <c r="AY14" s="345"/>
      <c r="AZ14" s="344"/>
      <c r="BA14" s="344"/>
      <c r="BB14" s="345"/>
      <c r="BC14" s="345"/>
      <c r="BD14" s="345"/>
      <c r="BE14" s="345"/>
      <c r="BF14" s="345"/>
      <c r="BG14" s="345"/>
    </row>
    <row r="15" spans="2:59" s="342" customFormat="1" ht="33" customHeight="1">
      <c r="B15" s="1237"/>
      <c r="C15" s="1196"/>
      <c r="D15" s="1246"/>
      <c r="E15" s="1248"/>
      <c r="F15" s="1243"/>
      <c r="G15" s="342" t="s">
        <v>293</v>
      </c>
      <c r="H15" s="1249"/>
      <c r="I15" s="1249"/>
      <c r="J15" s="342" t="s">
        <v>294</v>
      </c>
      <c r="L15" s="345"/>
      <c r="M15" s="345"/>
      <c r="N15" s="351"/>
      <c r="O15" s="1248"/>
      <c r="P15" s="1243"/>
      <c r="Q15" s="342" t="s">
        <v>293</v>
      </c>
      <c r="R15" s="1249"/>
      <c r="S15" s="1249"/>
      <c r="T15" s="342" t="s">
        <v>294</v>
      </c>
      <c r="V15" s="345"/>
      <c r="W15" s="345"/>
      <c r="X15" s="351"/>
      <c r="Y15" s="1247"/>
      <c r="Z15" s="1240"/>
      <c r="AA15" s="1240"/>
      <c r="AB15" s="1240"/>
      <c r="AC15" s="1240"/>
      <c r="AD15" s="1240"/>
      <c r="AE15" s="1240"/>
      <c r="AF15" s="1240"/>
      <c r="AG15" s="1241"/>
      <c r="AH15" s="195"/>
      <c r="AI15" s="21"/>
      <c r="AJ15" s="273" t="b">
        <v>0</v>
      </c>
      <c r="AK15" s="273" t="b">
        <v>0</v>
      </c>
      <c r="AL15" s="273" t="b">
        <v>0</v>
      </c>
      <c r="AM15" s="273" t="b">
        <v>0</v>
      </c>
      <c r="AN15" s="273"/>
      <c r="AO15" s="270"/>
      <c r="AP15" s="20"/>
      <c r="AQ15" s="21"/>
      <c r="AR15" s="345"/>
      <c r="AS15" s="345"/>
      <c r="AT15" s="345"/>
      <c r="AU15" s="344"/>
      <c r="AV15" s="345"/>
      <c r="AW15" s="344"/>
      <c r="AX15" s="344"/>
      <c r="AY15" s="345"/>
      <c r="AZ15" s="344"/>
      <c r="BA15" s="344"/>
      <c r="BB15" s="345"/>
      <c r="BC15" s="345"/>
      <c r="BD15" s="345"/>
      <c r="BE15" s="345"/>
      <c r="BF15" s="345"/>
      <c r="BG15" s="345"/>
    </row>
    <row r="16" spans="2:59" s="342" customFormat="1" ht="26.25" customHeight="1">
      <c r="B16" s="1227">
        <v>6</v>
      </c>
      <c r="C16" s="1070" t="s">
        <v>351</v>
      </c>
      <c r="D16" s="1108"/>
      <c r="E16" s="207" t="s">
        <v>295</v>
      </c>
      <c r="F16" s="341" t="s">
        <v>296</v>
      </c>
      <c r="G16" s="208"/>
      <c r="H16" s="354"/>
      <c r="I16" s="208"/>
      <c r="J16" s="354" t="s">
        <v>281</v>
      </c>
      <c r="K16" s="354"/>
      <c r="L16" s="208"/>
      <c r="M16" s="208"/>
      <c r="N16" s="209"/>
      <c r="O16" s="353" t="s">
        <v>264</v>
      </c>
      <c r="P16" s="354" t="s">
        <v>296</v>
      </c>
      <c r="Q16" s="354"/>
      <c r="R16" s="354"/>
      <c r="S16" s="354"/>
      <c r="T16" s="354" t="s">
        <v>281</v>
      </c>
      <c r="U16" s="354"/>
      <c r="V16" s="354"/>
      <c r="W16" s="354"/>
      <c r="X16" s="161"/>
      <c r="Y16" s="1250"/>
      <c r="Z16" s="1251"/>
      <c r="AA16" s="1251"/>
      <c r="AB16" s="1251"/>
      <c r="AC16" s="1251"/>
      <c r="AD16" s="1251"/>
      <c r="AE16" s="1251"/>
      <c r="AF16" s="1251"/>
      <c r="AG16" s="1252"/>
      <c r="AH16" s="195"/>
      <c r="AI16" s="21"/>
      <c r="AJ16" s="273" t="b">
        <v>0</v>
      </c>
      <c r="AK16" s="273" t="b">
        <v>0</v>
      </c>
      <c r="AL16" s="273" t="b">
        <v>0</v>
      </c>
      <c r="AM16" s="273" t="b">
        <v>0</v>
      </c>
      <c r="AN16" s="273"/>
      <c r="AO16" s="270"/>
      <c r="AP16" s="20"/>
      <c r="AQ16" s="20"/>
    </row>
    <row r="17" spans="1:59" s="342" customFormat="1" ht="26.25" customHeight="1">
      <c r="B17" s="1228"/>
      <c r="C17" s="1112"/>
      <c r="D17" s="1005"/>
      <c r="E17" s="1256" t="s">
        <v>297</v>
      </c>
      <c r="F17" s="1257"/>
      <c r="G17" s="1257"/>
      <c r="H17" s="356" t="s">
        <v>250</v>
      </c>
      <c r="I17" s="1258"/>
      <c r="J17" s="1258"/>
      <c r="K17" s="1258"/>
      <c r="L17" s="280" t="s">
        <v>298</v>
      </c>
      <c r="M17" s="280"/>
      <c r="N17" s="280"/>
      <c r="O17" s="1256" t="s">
        <v>297</v>
      </c>
      <c r="P17" s="1257"/>
      <c r="Q17" s="1257"/>
      <c r="R17" s="356" t="s">
        <v>250</v>
      </c>
      <c r="S17" s="1258"/>
      <c r="T17" s="1258"/>
      <c r="U17" s="1258"/>
      <c r="V17" s="280" t="s">
        <v>298</v>
      </c>
      <c r="W17" s="280"/>
      <c r="X17" s="280"/>
      <c r="Y17" s="1253"/>
      <c r="Z17" s="1254"/>
      <c r="AA17" s="1254"/>
      <c r="AB17" s="1254"/>
      <c r="AC17" s="1254"/>
      <c r="AD17" s="1254"/>
      <c r="AE17" s="1254"/>
      <c r="AF17" s="1254"/>
      <c r="AG17" s="1255"/>
      <c r="AH17" s="210"/>
      <c r="AI17" s="20"/>
      <c r="AJ17" s="269"/>
      <c r="AK17" s="269"/>
      <c r="AL17" s="269"/>
      <c r="AM17" s="269"/>
      <c r="AN17" s="269"/>
      <c r="AO17" s="270"/>
      <c r="AP17" s="20"/>
      <c r="AQ17" s="20"/>
    </row>
    <row r="18" spans="1:59" s="342" customFormat="1" ht="33" customHeight="1">
      <c r="B18" s="1227">
        <v>7</v>
      </c>
      <c r="C18" s="1070" t="s">
        <v>310</v>
      </c>
      <c r="D18" s="1109"/>
      <c r="E18" s="211"/>
      <c r="F18" s="927" t="s">
        <v>299</v>
      </c>
      <c r="G18" s="927"/>
      <c r="H18" s="927" t="s">
        <v>300</v>
      </c>
      <c r="I18" s="927"/>
      <c r="J18" s="927" t="s">
        <v>301</v>
      </c>
      <c r="K18" s="927"/>
      <c r="L18" s="927"/>
      <c r="M18" s="927" t="s">
        <v>302</v>
      </c>
      <c r="N18" s="928"/>
      <c r="O18" s="211"/>
      <c r="P18" s="927" t="s">
        <v>299</v>
      </c>
      <c r="Q18" s="927"/>
      <c r="R18" s="927" t="s">
        <v>300</v>
      </c>
      <c r="S18" s="927"/>
      <c r="T18" s="927" t="s">
        <v>301</v>
      </c>
      <c r="U18" s="927"/>
      <c r="V18" s="927"/>
      <c r="W18" s="927" t="s">
        <v>302</v>
      </c>
      <c r="X18" s="928"/>
      <c r="Y18" s="1231"/>
      <c r="Z18" s="1232"/>
      <c r="AA18" s="1232"/>
      <c r="AB18" s="1232"/>
      <c r="AC18" s="1232"/>
      <c r="AD18" s="1232"/>
      <c r="AE18" s="1232"/>
      <c r="AF18" s="1232"/>
      <c r="AG18" s="1233"/>
      <c r="AH18" s="1259" t="str">
        <f>IF(OR(AND($AJ$18=TRUE,$AK$19=TRUE),AND($AJ$18=TRUE,$AL$19=TRUE),AND($AJ$18=TRUE,$AN$19=TRUE),AND($AM$18=TRUE,$AJ$19=TRUE),AND($AM$18=TRUE,$AK$19=TRUE),AND($AM$18=TRUE,$AL$19=TRUE),AND($AM$18=TRUE,$AN$19=TRUE),AND($AK$18=TRUE,$AL$19=TRUE)),"※給与形態が介護休業前・復帰後で異なっています。その場合、就業規則や労使協定、労働協約等での規定が必要です。ない場合は申請不可となります。","")</f>
        <v/>
      </c>
      <c r="AI18" s="20"/>
      <c r="AJ18" s="273" t="b">
        <v>0</v>
      </c>
      <c r="AK18" s="273" t="b">
        <v>0</v>
      </c>
      <c r="AL18" s="273" t="b">
        <v>0</v>
      </c>
      <c r="AM18" s="273" t="b">
        <v>0</v>
      </c>
      <c r="AN18" s="273" t="b">
        <v>0</v>
      </c>
      <c r="AO18" s="270"/>
      <c r="AP18" s="20"/>
      <c r="AQ18" s="20"/>
    </row>
    <row r="19" spans="1:59" s="342" customFormat="1" ht="33" customHeight="1">
      <c r="B19" s="1228"/>
      <c r="C19" s="1112"/>
      <c r="D19" s="1260"/>
      <c r="E19" s="939" t="s">
        <v>303</v>
      </c>
      <c r="F19" s="1050"/>
      <c r="G19" s="1050"/>
      <c r="H19" s="1258"/>
      <c r="I19" s="1258"/>
      <c r="J19" s="1258"/>
      <c r="K19" s="1258"/>
      <c r="L19" s="1258"/>
      <c r="M19" s="1258"/>
      <c r="N19" s="348" t="s">
        <v>254</v>
      </c>
      <c r="O19" s="939" t="s">
        <v>303</v>
      </c>
      <c r="P19" s="1050"/>
      <c r="Q19" s="1050"/>
      <c r="R19" s="1258"/>
      <c r="S19" s="1258"/>
      <c r="T19" s="1258"/>
      <c r="U19" s="1258"/>
      <c r="V19" s="1258"/>
      <c r="W19" s="1258"/>
      <c r="X19" s="348" t="s">
        <v>254</v>
      </c>
      <c r="Y19" s="1247"/>
      <c r="Z19" s="1240"/>
      <c r="AA19" s="1240"/>
      <c r="AB19" s="1240"/>
      <c r="AC19" s="1240"/>
      <c r="AD19" s="1240"/>
      <c r="AE19" s="1240"/>
      <c r="AF19" s="1240"/>
      <c r="AG19" s="1241"/>
      <c r="AH19" s="1259"/>
      <c r="AI19" s="20"/>
      <c r="AJ19" s="273" t="b">
        <v>0</v>
      </c>
      <c r="AK19" s="273" t="b">
        <v>0</v>
      </c>
      <c r="AL19" s="273" t="b">
        <v>0</v>
      </c>
      <c r="AM19" s="273" t="b">
        <v>0</v>
      </c>
      <c r="AN19" s="273" t="b">
        <v>0</v>
      </c>
      <c r="AO19" s="270"/>
      <c r="AP19" s="20"/>
      <c r="AQ19" s="20"/>
    </row>
    <row r="20" spans="1:59" s="345" customFormat="1" ht="24.75" customHeight="1">
      <c r="B20" s="1227">
        <v>8</v>
      </c>
      <c r="C20" s="1182" t="s">
        <v>332</v>
      </c>
      <c r="D20" s="1195"/>
      <c r="E20" s="1182" t="s">
        <v>323</v>
      </c>
      <c r="F20" s="1194"/>
      <c r="G20" s="1194"/>
      <c r="H20" s="1194"/>
      <c r="I20" s="1194"/>
      <c r="J20" s="1194"/>
      <c r="K20" s="1194"/>
      <c r="L20" s="1194"/>
      <c r="M20" s="1194"/>
      <c r="N20" s="1195"/>
      <c r="O20" s="1182" t="s">
        <v>324</v>
      </c>
      <c r="P20" s="1194"/>
      <c r="Q20" s="1194"/>
      <c r="R20" s="1194"/>
      <c r="S20" s="1194"/>
      <c r="T20" s="1194"/>
      <c r="U20" s="1194"/>
      <c r="V20" s="1194"/>
      <c r="W20" s="1194"/>
      <c r="X20" s="1195"/>
      <c r="Y20" s="1250"/>
      <c r="Z20" s="1251"/>
      <c r="AA20" s="1251"/>
      <c r="AB20" s="1251"/>
      <c r="AC20" s="1251"/>
      <c r="AD20" s="1251"/>
      <c r="AE20" s="1251"/>
      <c r="AF20" s="1251"/>
      <c r="AG20" s="1252"/>
      <c r="AH20" s="1242" t="str">
        <f>IF(OR(AND($AJ$18=TRUE,$AK$19=TRUE),AND($AJ$18=TRUE,$AL$19=TRUE),AND($AJ$18=TRUE,$AN$19=TRUE),AND($AM$18=TRUE,$AJ$19=TRUE),AND($AM$18=TRUE,$AK$19=TRUE),AND($AM$18=TRUE,$AL$19=TRUE),AND($AM$18=TRUE,$AN$19=TRUE),AND($AK$18=TRUE,$AL$19=TRUE)),"就業規則に規定されている場合は当該ページを右側の相違理由欄にご記入ください。労使協定、労働協約等の場合は該当文書（写し）をご提出ください。","")</f>
        <v/>
      </c>
      <c r="AI20" s="21"/>
      <c r="AJ20" s="273"/>
      <c r="AK20" s="273"/>
      <c r="AL20" s="273"/>
      <c r="AM20" s="273"/>
      <c r="AN20" s="273"/>
      <c r="AO20" s="274"/>
      <c r="AP20" s="21"/>
      <c r="AQ20" s="21"/>
    </row>
    <row r="21" spans="1:59" s="345" customFormat="1" ht="30" customHeight="1">
      <c r="B21" s="1237"/>
      <c r="C21" s="1196"/>
      <c r="D21" s="1198"/>
      <c r="E21" s="212"/>
      <c r="F21" s="1261"/>
      <c r="G21" s="1261"/>
      <c r="H21" s="1261"/>
      <c r="I21" s="1261"/>
      <c r="J21" s="1261"/>
      <c r="K21" s="1261"/>
      <c r="L21" s="1261"/>
      <c r="M21" s="213" t="s">
        <v>304</v>
      </c>
      <c r="N21" s="214"/>
      <c r="O21" s="212"/>
      <c r="P21" s="1261"/>
      <c r="Q21" s="1261"/>
      <c r="R21" s="1261"/>
      <c r="S21" s="1261"/>
      <c r="T21" s="1261"/>
      <c r="U21" s="1261"/>
      <c r="V21" s="1261"/>
      <c r="W21" s="213" t="s">
        <v>304</v>
      </c>
      <c r="X21" s="215"/>
      <c r="Y21" s="1253"/>
      <c r="Z21" s="1254"/>
      <c r="AA21" s="1254"/>
      <c r="AB21" s="1254"/>
      <c r="AC21" s="1254"/>
      <c r="AD21" s="1254"/>
      <c r="AE21" s="1254"/>
      <c r="AF21" s="1254"/>
      <c r="AG21" s="1255"/>
      <c r="AH21" s="1242"/>
      <c r="AI21" s="21"/>
      <c r="AJ21" s="273"/>
      <c r="AK21" s="273"/>
      <c r="AL21" s="273"/>
      <c r="AM21" s="273"/>
      <c r="AN21" s="273"/>
      <c r="AO21" s="274"/>
      <c r="AP21" s="21"/>
      <c r="AQ21" s="21"/>
    </row>
    <row r="22" spans="1:59" s="345" customFormat="1" ht="19.5" customHeight="1">
      <c r="B22" s="1237"/>
      <c r="C22" s="1196"/>
      <c r="D22" s="1198"/>
      <c r="E22" s="1182" t="s">
        <v>326</v>
      </c>
      <c r="F22" s="1194"/>
      <c r="G22" s="1194"/>
      <c r="H22" s="1194"/>
      <c r="I22" s="1194"/>
      <c r="J22" s="1194"/>
      <c r="K22" s="1194"/>
      <c r="L22" s="1194"/>
      <c r="M22" s="1194"/>
      <c r="N22" s="1195"/>
      <c r="O22" s="1182" t="s">
        <v>326</v>
      </c>
      <c r="P22" s="1194"/>
      <c r="Q22" s="1194"/>
      <c r="R22" s="1194"/>
      <c r="S22" s="1194"/>
      <c r="T22" s="1194"/>
      <c r="U22" s="1194"/>
      <c r="V22" s="1194"/>
      <c r="W22" s="1194"/>
      <c r="X22" s="1195"/>
      <c r="Y22" s="1263"/>
      <c r="Z22" s="1264"/>
      <c r="AA22" s="1264"/>
      <c r="AB22" s="1264"/>
      <c r="AC22" s="1264"/>
      <c r="AD22" s="1264"/>
      <c r="AE22" s="1264"/>
      <c r="AF22" s="1264"/>
      <c r="AG22" s="1265"/>
      <c r="AH22" s="205"/>
      <c r="AI22" s="21"/>
      <c r="AJ22" s="242"/>
      <c r="AK22" s="242"/>
      <c r="AL22" s="242"/>
      <c r="AM22" s="242"/>
      <c r="AN22" s="242"/>
      <c r="AO22" s="241"/>
      <c r="AP22" s="21"/>
      <c r="AQ22" s="21"/>
    </row>
    <row r="23" spans="1:59" s="345" customFormat="1" ht="30" customHeight="1">
      <c r="B23" s="1237"/>
      <c r="C23" s="1196"/>
      <c r="D23" s="1198"/>
      <c r="E23" s="250"/>
      <c r="F23" s="1272"/>
      <c r="G23" s="1272"/>
      <c r="H23" s="1272"/>
      <c r="I23" s="1272"/>
      <c r="J23" s="1272"/>
      <c r="K23" s="1272"/>
      <c r="L23" s="1272"/>
      <c r="M23" s="365" t="s">
        <v>304</v>
      </c>
      <c r="N23" s="251"/>
      <c r="O23" s="250"/>
      <c r="P23" s="1272"/>
      <c r="Q23" s="1272"/>
      <c r="R23" s="1272"/>
      <c r="S23" s="1272"/>
      <c r="T23" s="1272"/>
      <c r="U23" s="1272"/>
      <c r="V23" s="1272"/>
      <c r="W23" s="365" t="s">
        <v>304</v>
      </c>
      <c r="X23" s="251"/>
      <c r="Y23" s="1266"/>
      <c r="Z23" s="1267"/>
      <c r="AA23" s="1267"/>
      <c r="AB23" s="1267"/>
      <c r="AC23" s="1267"/>
      <c r="AD23" s="1267"/>
      <c r="AE23" s="1267"/>
      <c r="AF23" s="1267"/>
      <c r="AG23" s="1268"/>
      <c r="AH23" s="203"/>
      <c r="AI23" s="21"/>
      <c r="AJ23" s="242"/>
      <c r="AK23" s="242"/>
      <c r="AL23" s="242"/>
      <c r="AM23" s="242"/>
      <c r="AN23" s="242"/>
      <c r="AO23" s="241"/>
      <c r="AP23" s="21"/>
      <c r="AQ23" s="21"/>
    </row>
    <row r="24" spans="1:59" s="345" customFormat="1" ht="30" customHeight="1">
      <c r="B24" s="1262"/>
      <c r="C24" s="1199"/>
      <c r="D24" s="1201"/>
      <c r="E24" s="1273" t="s">
        <v>325</v>
      </c>
      <c r="F24" s="1274"/>
      <c r="G24" s="1274"/>
      <c r="H24" s="1274"/>
      <c r="I24" s="1274"/>
      <c r="J24" s="1274"/>
      <c r="K24" s="1274"/>
      <c r="L24" s="1274"/>
      <c r="M24" s="1274"/>
      <c r="N24" s="1275"/>
      <c r="O24" s="1273" t="s">
        <v>325</v>
      </c>
      <c r="P24" s="1274"/>
      <c r="Q24" s="1274"/>
      <c r="R24" s="1274"/>
      <c r="S24" s="1274"/>
      <c r="T24" s="1274"/>
      <c r="U24" s="1274"/>
      <c r="V24" s="1274"/>
      <c r="W24" s="1274"/>
      <c r="X24" s="1275"/>
      <c r="Y24" s="1269"/>
      <c r="Z24" s="1270"/>
      <c r="AA24" s="1270"/>
      <c r="AB24" s="1270"/>
      <c r="AC24" s="1270"/>
      <c r="AD24" s="1270"/>
      <c r="AE24" s="1270"/>
      <c r="AF24" s="1270"/>
      <c r="AG24" s="1271"/>
      <c r="AH24" s="203"/>
      <c r="AI24" s="21"/>
      <c r="AJ24" s="242"/>
      <c r="AK24" s="242"/>
      <c r="AL24" s="242"/>
      <c r="AM24" s="242"/>
      <c r="AN24" s="242"/>
      <c r="AO24" s="241"/>
      <c r="AP24" s="21"/>
      <c r="AQ24" s="21"/>
    </row>
    <row r="25" spans="1:59" ht="26.25" customHeight="1">
      <c r="B25" s="1276">
        <v>9</v>
      </c>
      <c r="C25" s="1277" t="s">
        <v>305</v>
      </c>
      <c r="D25" s="1278"/>
      <c r="E25" s="200"/>
      <c r="F25" s="342" t="s">
        <v>279</v>
      </c>
      <c r="G25" s="342"/>
      <c r="H25" s="342"/>
      <c r="I25" s="349"/>
      <c r="J25" s="342" t="s">
        <v>281</v>
      </c>
      <c r="K25" s="342"/>
      <c r="L25" s="342"/>
      <c r="M25" s="342"/>
      <c r="N25" s="88"/>
      <c r="O25" s="200"/>
      <c r="P25" s="342" t="s">
        <v>279</v>
      </c>
      <c r="Q25" s="342"/>
      <c r="R25" s="342"/>
      <c r="S25" s="349"/>
      <c r="T25" s="342" t="s">
        <v>281</v>
      </c>
      <c r="U25" s="342"/>
      <c r="V25" s="342"/>
      <c r="W25" s="342"/>
      <c r="X25" s="88"/>
      <c r="Y25" s="1247"/>
      <c r="Z25" s="1240"/>
      <c r="AA25" s="1240"/>
      <c r="AB25" s="1240"/>
      <c r="AC25" s="1240"/>
      <c r="AD25" s="1240"/>
      <c r="AE25" s="1240"/>
      <c r="AF25" s="1240"/>
      <c r="AG25" s="1241"/>
      <c r="AI25" s="194"/>
      <c r="AJ25" s="273" t="b">
        <v>0</v>
      </c>
      <c r="AK25" s="273" t="b">
        <v>0</v>
      </c>
      <c r="AL25" s="273" t="b">
        <v>0</v>
      </c>
      <c r="AM25" s="273" t="b">
        <v>0</v>
      </c>
      <c r="AN25" s="273"/>
    </row>
    <row r="26" spans="1:59" ht="26.25" customHeight="1">
      <c r="B26" s="1276"/>
      <c r="C26" s="1279"/>
      <c r="D26" s="1280"/>
      <c r="E26" s="1273" t="s">
        <v>328</v>
      </c>
      <c r="F26" s="1281"/>
      <c r="G26" s="1281"/>
      <c r="H26" s="1281"/>
      <c r="I26" s="1281"/>
      <c r="J26" s="1281"/>
      <c r="K26" s="1281"/>
      <c r="L26" s="1281"/>
      <c r="M26" s="1281"/>
      <c r="N26" s="1282"/>
      <c r="O26" s="1273" t="s">
        <v>306</v>
      </c>
      <c r="P26" s="1281"/>
      <c r="Q26" s="1281"/>
      <c r="R26" s="1281"/>
      <c r="S26" s="1281"/>
      <c r="T26" s="1281"/>
      <c r="U26" s="1281"/>
      <c r="V26" s="1281"/>
      <c r="W26" s="1281"/>
      <c r="X26" s="1282"/>
      <c r="Y26" s="1234"/>
      <c r="Z26" s="1235"/>
      <c r="AA26" s="1235"/>
      <c r="AB26" s="1235"/>
      <c r="AC26" s="1235"/>
      <c r="AD26" s="1235"/>
      <c r="AE26" s="1235"/>
      <c r="AF26" s="1235"/>
      <c r="AG26" s="1236"/>
      <c r="AH26" s="216"/>
    </row>
    <row r="27" spans="1:59" ht="6" customHeight="1">
      <c r="B27" s="345"/>
      <c r="C27" s="345"/>
      <c r="D27" s="345"/>
      <c r="E27" s="217"/>
      <c r="G27" s="217"/>
      <c r="H27" s="217"/>
      <c r="I27" s="217"/>
      <c r="J27" s="217"/>
      <c r="K27" s="217"/>
      <c r="L27" s="217"/>
      <c r="M27" s="217"/>
      <c r="N27" s="217"/>
      <c r="O27" s="217"/>
      <c r="P27" s="217"/>
      <c r="Q27" s="217"/>
      <c r="R27" s="217"/>
      <c r="S27" s="217"/>
      <c r="T27" s="217"/>
      <c r="U27" s="217"/>
      <c r="V27" s="217"/>
      <c r="W27" s="217"/>
      <c r="X27" s="217"/>
      <c r="Y27" s="218"/>
      <c r="Z27" s="218"/>
      <c r="AA27" s="218"/>
      <c r="AB27" s="218"/>
      <c r="AC27" s="218"/>
      <c r="AD27" s="218"/>
      <c r="AE27" s="218"/>
      <c r="AF27" s="218"/>
      <c r="AG27" s="218"/>
    </row>
    <row r="28" spans="1:59" s="191" customFormat="1" ht="24" customHeight="1">
      <c r="A28" s="344"/>
      <c r="B28" s="344"/>
      <c r="C28" s="86"/>
      <c r="D28" s="86"/>
      <c r="E28" s="344"/>
      <c r="F28" s="344"/>
      <c r="G28" s="344"/>
      <c r="H28" s="344"/>
      <c r="I28" s="344"/>
      <c r="J28" s="344"/>
      <c r="K28" s="344"/>
      <c r="L28" s="344"/>
      <c r="M28" s="344"/>
      <c r="N28" s="344"/>
      <c r="O28" s="344"/>
      <c r="P28" s="344"/>
      <c r="Q28" s="344"/>
      <c r="R28" s="344"/>
      <c r="S28" s="344"/>
      <c r="T28" s="344"/>
      <c r="U28" s="344"/>
      <c r="V28" s="344"/>
      <c r="W28" s="344"/>
      <c r="X28" s="344"/>
      <c r="Y28" s="344"/>
      <c r="Z28" s="344"/>
      <c r="AA28" s="344"/>
      <c r="AB28" s="344"/>
      <c r="AC28" s="344"/>
      <c r="AD28" s="344"/>
      <c r="AE28" s="344"/>
      <c r="AF28" s="344"/>
      <c r="AG28" s="344"/>
      <c r="AI28" s="19"/>
      <c r="AJ28" s="239"/>
      <c r="AK28" s="239"/>
      <c r="AL28" s="239"/>
      <c r="AM28" s="239"/>
      <c r="AN28" s="239"/>
      <c r="AO28" s="239"/>
      <c r="AP28" s="19"/>
      <c r="AQ28" s="19"/>
      <c r="AR28" s="344"/>
      <c r="AS28" s="344"/>
      <c r="AT28" s="344"/>
      <c r="AU28" s="344"/>
      <c r="AV28" s="344"/>
      <c r="AW28" s="344"/>
      <c r="AX28" s="344"/>
      <c r="AY28" s="344"/>
      <c r="AZ28" s="344"/>
      <c r="BA28" s="344"/>
      <c r="BB28" s="344"/>
      <c r="BC28" s="344"/>
      <c r="BD28" s="344"/>
      <c r="BE28" s="344"/>
      <c r="BF28" s="344"/>
      <c r="BG28" s="344"/>
    </row>
    <row r="29" spans="1:59" s="328" customFormat="1" ht="17.25">
      <c r="B29" s="364" t="s">
        <v>334</v>
      </c>
      <c r="C29" s="363" t="s">
        <v>176</v>
      </c>
      <c r="D29" s="334"/>
      <c r="E29" s="334"/>
      <c r="F29" s="334"/>
      <c r="G29" s="334"/>
      <c r="H29" s="334"/>
      <c r="I29" s="334"/>
      <c r="J29" s="334"/>
      <c r="K29" s="334"/>
      <c r="L29" s="334"/>
      <c r="M29" s="334"/>
      <c r="N29" s="334"/>
      <c r="O29" s="334"/>
      <c r="P29" s="334"/>
      <c r="Q29" s="334"/>
      <c r="R29" s="334"/>
      <c r="AH29" s="337"/>
      <c r="AI29" s="335"/>
      <c r="AJ29" s="336"/>
      <c r="AK29" s="336"/>
      <c r="AL29" s="336"/>
      <c r="AM29" s="336"/>
      <c r="AN29" s="336"/>
      <c r="AO29" s="336"/>
      <c r="AP29" s="335"/>
      <c r="AQ29" s="335"/>
    </row>
    <row r="30" spans="1:59" ht="6" customHeight="1" thickBot="1">
      <c r="B30" s="252"/>
      <c r="C30" s="253"/>
      <c r="D30" s="151"/>
      <c r="E30" s="151"/>
      <c r="F30" s="151"/>
      <c r="G30" s="151"/>
      <c r="H30" s="151"/>
      <c r="I30" s="151"/>
      <c r="J30" s="151"/>
      <c r="K30" s="151"/>
      <c r="L30" s="359"/>
      <c r="M30" s="359"/>
      <c r="N30" s="359"/>
      <c r="O30" s="359"/>
      <c r="P30" s="359"/>
      <c r="Q30" s="359"/>
      <c r="R30" s="359"/>
    </row>
    <row r="31" spans="1:59" ht="9.75" customHeight="1" thickTop="1">
      <c r="B31" s="371"/>
      <c r="C31" s="372"/>
      <c r="D31" s="373"/>
      <c r="E31" s="373"/>
      <c r="F31" s="373"/>
      <c r="G31" s="373"/>
      <c r="H31" s="373"/>
      <c r="I31" s="373"/>
      <c r="J31" s="373"/>
      <c r="K31" s="373"/>
      <c r="L31" s="374"/>
      <c r="M31" s="374"/>
      <c r="N31" s="374"/>
      <c r="O31" s="374"/>
      <c r="P31" s="374"/>
      <c r="Q31" s="374"/>
      <c r="R31" s="374"/>
      <c r="S31" s="375"/>
      <c r="T31" s="375"/>
      <c r="U31" s="375"/>
      <c r="V31" s="375"/>
      <c r="W31" s="375"/>
      <c r="X31" s="375"/>
      <c r="Y31" s="375"/>
      <c r="Z31" s="375"/>
      <c r="AA31" s="375"/>
      <c r="AB31" s="375"/>
      <c r="AC31" s="375"/>
      <c r="AD31" s="375"/>
      <c r="AE31" s="375"/>
      <c r="AF31" s="375"/>
      <c r="AG31" s="376"/>
    </row>
    <row r="32" spans="1:59" ht="20.25" customHeight="1">
      <c r="B32" s="377"/>
      <c r="C32" s="378" t="s">
        <v>354</v>
      </c>
      <c r="D32" s="379"/>
      <c r="E32" s="379"/>
      <c r="F32" s="379"/>
      <c r="G32" s="379"/>
      <c r="H32" s="379"/>
      <c r="I32" s="379"/>
      <c r="J32" s="379"/>
      <c r="K32" s="379"/>
      <c r="L32" s="379"/>
      <c r="M32" s="379"/>
      <c r="N32" s="379"/>
      <c r="O32" s="379"/>
      <c r="P32" s="379"/>
      <c r="Q32" s="379"/>
      <c r="R32" s="380"/>
      <c r="S32" s="379"/>
      <c r="T32" s="379"/>
      <c r="U32" s="381"/>
      <c r="V32" s="381"/>
      <c r="AG32" s="382"/>
    </row>
    <row r="33" spans="2:43" ht="10.5" customHeight="1">
      <c r="B33" s="383"/>
      <c r="C33" s="344"/>
      <c r="D33" s="344"/>
      <c r="R33" s="359"/>
      <c r="S33" s="617"/>
      <c r="T33" s="604"/>
      <c r="U33" s="604"/>
      <c r="V33" s="604"/>
      <c r="W33" s="604"/>
      <c r="X33" s="604"/>
      <c r="Y33" s="604"/>
      <c r="AG33" s="382"/>
    </row>
    <row r="34" spans="2:43" ht="17.25">
      <c r="B34" s="383"/>
      <c r="C34" s="275" t="s">
        <v>175</v>
      </c>
      <c r="D34" s="360" t="s">
        <v>378</v>
      </c>
      <c r="E34" s="343"/>
      <c r="Q34" s="342"/>
      <c r="R34" s="151"/>
      <c r="AG34" s="382"/>
    </row>
    <row r="35" spans="2:43" ht="21.75" customHeight="1">
      <c r="B35" s="383"/>
      <c r="C35" s="275" t="s">
        <v>175</v>
      </c>
      <c r="D35" s="362" t="s">
        <v>379</v>
      </c>
      <c r="E35" s="342"/>
      <c r="F35" s="342"/>
      <c r="G35" s="342"/>
      <c r="H35" s="342"/>
      <c r="I35" s="342"/>
      <c r="J35" s="342"/>
      <c r="K35" s="342"/>
      <c r="L35" s="342"/>
      <c r="M35" s="342"/>
      <c r="N35" s="342"/>
      <c r="O35" s="342"/>
      <c r="Q35" s="342"/>
      <c r="R35" s="151"/>
      <c r="AG35" s="382"/>
    </row>
    <row r="36" spans="2:43">
      <c r="B36" s="383"/>
      <c r="C36" s="350"/>
      <c r="D36" s="345"/>
      <c r="E36" s="345"/>
      <c r="F36" s="345"/>
      <c r="G36" s="349"/>
      <c r="H36" s="349"/>
      <c r="I36" s="342"/>
      <c r="J36" s="342"/>
      <c r="K36" s="345"/>
      <c r="L36" s="345"/>
      <c r="M36" s="345"/>
      <c r="N36" s="345"/>
      <c r="O36" s="345"/>
      <c r="P36" s="345"/>
      <c r="R36" s="151"/>
      <c r="AG36" s="382"/>
    </row>
    <row r="37" spans="2:43">
      <c r="B37" s="383"/>
      <c r="C37" s="350"/>
      <c r="D37" s="345"/>
      <c r="E37" s="345"/>
      <c r="F37" s="345"/>
      <c r="G37" s="349"/>
      <c r="H37" s="349"/>
      <c r="I37" s="342"/>
      <c r="J37" s="342"/>
      <c r="K37" s="345"/>
      <c r="L37" s="345"/>
      <c r="M37" s="345"/>
      <c r="N37" s="345"/>
      <c r="O37" s="345"/>
      <c r="P37" s="345"/>
      <c r="R37" s="151"/>
      <c r="AG37" s="382"/>
    </row>
    <row r="38" spans="2:43" ht="15.75" customHeight="1">
      <c r="B38" s="384"/>
      <c r="C38" s="344"/>
      <c r="D38" s="344"/>
      <c r="R38" s="359"/>
      <c r="AG38" s="382"/>
    </row>
    <row r="39" spans="2:43" ht="14.25">
      <c r="B39" s="383"/>
      <c r="C39" s="361" t="s">
        <v>17</v>
      </c>
      <c r="D39" s="280"/>
      <c r="E39" s="280"/>
      <c r="F39" s="280"/>
      <c r="G39" s="280"/>
      <c r="H39" s="280"/>
      <c r="I39" s="280"/>
      <c r="J39" s="280"/>
      <c r="K39" s="280"/>
      <c r="L39" s="280"/>
      <c r="M39" s="280"/>
      <c r="N39" s="280"/>
      <c r="O39" s="280"/>
      <c r="P39" s="280"/>
      <c r="Q39" s="280"/>
      <c r="R39" s="151"/>
      <c r="AG39" s="382"/>
    </row>
    <row r="40" spans="2:43">
      <c r="B40" s="383"/>
      <c r="C40" s="342"/>
      <c r="D40" s="342"/>
      <c r="E40" s="342"/>
      <c r="F40" s="342"/>
      <c r="G40" s="342"/>
      <c r="H40" s="342"/>
      <c r="I40" s="342"/>
      <c r="J40" s="342"/>
      <c r="K40" s="342"/>
      <c r="L40" s="342"/>
      <c r="M40" s="342"/>
      <c r="N40" s="342"/>
      <c r="O40" s="342"/>
      <c r="P40" s="342"/>
      <c r="Q40" s="342"/>
      <c r="R40" s="151"/>
      <c r="AG40" s="382"/>
    </row>
    <row r="41" spans="2:43" ht="14.25">
      <c r="B41" s="384"/>
      <c r="C41" s="345" t="s">
        <v>174</v>
      </c>
      <c r="D41" s="360" t="s">
        <v>173</v>
      </c>
      <c r="E41" s="342"/>
      <c r="F41" s="342"/>
      <c r="G41" s="342"/>
      <c r="H41" s="342"/>
      <c r="I41" s="342"/>
      <c r="J41" s="342"/>
      <c r="K41" s="342"/>
      <c r="L41" s="342"/>
      <c r="M41" s="342"/>
      <c r="N41" s="342"/>
      <c r="O41" s="342"/>
      <c r="P41" s="342"/>
      <c r="Q41" s="342"/>
      <c r="R41" s="151"/>
      <c r="AG41" s="382"/>
    </row>
    <row r="42" spans="2:43" ht="14.25" thickBot="1">
      <c r="B42" s="385"/>
      <c r="C42" s="386"/>
      <c r="D42" s="386"/>
      <c r="E42" s="386"/>
      <c r="F42" s="386"/>
      <c r="G42" s="386"/>
      <c r="H42" s="386"/>
      <c r="I42" s="386"/>
      <c r="J42" s="386"/>
      <c r="K42" s="386"/>
      <c r="L42" s="386"/>
      <c r="M42" s="386"/>
      <c r="N42" s="386"/>
      <c r="O42" s="386"/>
      <c r="P42" s="386"/>
      <c r="Q42" s="386"/>
      <c r="R42" s="386"/>
      <c r="S42" s="120"/>
      <c r="T42" s="120"/>
      <c r="U42" s="120"/>
      <c r="V42" s="120"/>
      <c r="W42" s="120"/>
      <c r="X42" s="120"/>
      <c r="Y42" s="120"/>
      <c r="Z42" s="120"/>
      <c r="AA42" s="120"/>
      <c r="AB42" s="120"/>
      <c r="AC42" s="120"/>
      <c r="AD42" s="120"/>
      <c r="AE42" s="120"/>
      <c r="AF42" s="120"/>
      <c r="AG42" s="387"/>
    </row>
    <row r="43" spans="2:43" ht="14.25" thickTop="1"/>
    <row r="44" spans="2:43">
      <c r="B44" s="254" t="s">
        <v>165</v>
      </c>
      <c r="C44" s="255"/>
      <c r="D44" s="255"/>
      <c r="E44" s="256"/>
      <c r="F44" s="256"/>
      <c r="G44" s="256"/>
      <c r="H44" s="256"/>
      <c r="I44" s="256"/>
      <c r="J44" s="256"/>
      <c r="K44" s="256"/>
      <c r="L44" s="256"/>
      <c r="M44" s="256"/>
      <c r="N44" s="256"/>
      <c r="O44" s="256"/>
      <c r="P44" s="256"/>
      <c r="Q44" s="256"/>
      <c r="R44" s="256"/>
      <c r="S44" s="256"/>
      <c r="T44" s="256"/>
      <c r="U44" s="256"/>
      <c r="V44" s="256"/>
      <c r="W44" s="256"/>
      <c r="X44" s="256"/>
      <c r="Y44" s="256"/>
      <c r="Z44" s="256"/>
      <c r="AA44" s="256"/>
      <c r="AB44" s="256"/>
      <c r="AC44" s="256"/>
      <c r="AD44" s="256"/>
      <c r="AE44" s="256"/>
      <c r="AF44" s="256"/>
      <c r="AG44" s="257"/>
    </row>
    <row r="45" spans="2:43">
      <c r="B45" s="258"/>
      <c r="AG45" s="259"/>
    </row>
    <row r="46" spans="2:43" s="388" customFormat="1">
      <c r="B46" s="258"/>
      <c r="C46" s="86"/>
      <c r="D46" s="86"/>
      <c r="AG46" s="259"/>
      <c r="AH46" s="191"/>
      <c r="AI46" s="19"/>
      <c r="AJ46" s="239"/>
      <c r="AK46" s="239"/>
      <c r="AL46" s="239"/>
      <c r="AM46" s="239"/>
      <c r="AN46" s="239"/>
      <c r="AO46" s="239"/>
      <c r="AP46" s="19"/>
      <c r="AQ46" s="19"/>
    </row>
    <row r="47" spans="2:43">
      <c r="B47" s="258"/>
      <c r="AG47" s="259"/>
    </row>
    <row r="48" spans="2:43">
      <c r="B48" s="258"/>
      <c r="AG48" s="259"/>
    </row>
    <row r="49" spans="2:33">
      <c r="B49" s="258"/>
      <c r="AG49" s="259"/>
    </row>
    <row r="50" spans="2:33">
      <c r="B50" s="258"/>
      <c r="AG50" s="259"/>
    </row>
    <row r="51" spans="2:33">
      <c r="B51" s="260"/>
      <c r="C51" s="261"/>
      <c r="D51" s="261"/>
      <c r="E51" s="262"/>
      <c r="F51" s="262"/>
      <c r="G51" s="262"/>
      <c r="H51" s="262"/>
      <c r="I51" s="262"/>
      <c r="J51" s="262"/>
      <c r="K51" s="262"/>
      <c r="L51" s="262"/>
      <c r="M51" s="262"/>
      <c r="N51" s="262"/>
      <c r="O51" s="262"/>
      <c r="P51" s="262"/>
      <c r="Q51" s="262"/>
      <c r="R51" s="262"/>
      <c r="S51" s="262"/>
      <c r="T51" s="262"/>
      <c r="U51" s="262"/>
      <c r="V51" s="262"/>
      <c r="W51" s="262"/>
      <c r="X51" s="262"/>
      <c r="Y51" s="262"/>
      <c r="Z51" s="262"/>
      <c r="AA51" s="262"/>
      <c r="AB51" s="262"/>
      <c r="AC51" s="262"/>
      <c r="AD51" s="262"/>
      <c r="AE51" s="262"/>
      <c r="AF51" s="262"/>
      <c r="AG51" s="263"/>
    </row>
  </sheetData>
  <sheetProtection algorithmName="SHA-512" hashValue="fyn2USl55/GpkYQDGt6RSbqrYW226lOknFQzMx6sqmI14NwM4hDVV4XMLuwY9uxqFVOASY7g6t8cq+JdIyz6hw==" saltValue="sL3jN43fyiuoFN46foBSbw==" spinCount="100000" sheet="1" formatCells="0" formatColumns="0" formatRows="0" selectLockedCells="1"/>
  <mergeCells count="78">
    <mergeCell ref="B25:B26"/>
    <mergeCell ref="C25:D26"/>
    <mergeCell ref="Y25:AG26"/>
    <mergeCell ref="E26:N26"/>
    <mergeCell ref="O26:X26"/>
    <mergeCell ref="B20:B24"/>
    <mergeCell ref="C20:D24"/>
    <mergeCell ref="E20:N20"/>
    <mergeCell ref="O20:X20"/>
    <mergeCell ref="Y20:AG21"/>
    <mergeCell ref="Y22:AG24"/>
    <mergeCell ref="F23:L23"/>
    <mergeCell ref="P23:V23"/>
    <mergeCell ref="E24:N24"/>
    <mergeCell ref="O24:X24"/>
    <mergeCell ref="AH20:AH21"/>
    <mergeCell ref="F21:L21"/>
    <mergeCell ref="P21:V21"/>
    <mergeCell ref="E22:N22"/>
    <mergeCell ref="O22:X22"/>
    <mergeCell ref="AH18:AH19"/>
    <mergeCell ref="O19:Q19"/>
    <mergeCell ref="R19:W19"/>
    <mergeCell ref="B18:B19"/>
    <mergeCell ref="C18:D19"/>
    <mergeCell ref="F18:G18"/>
    <mergeCell ref="H18:I18"/>
    <mergeCell ref="J18:L18"/>
    <mergeCell ref="M18:N18"/>
    <mergeCell ref="E19:G19"/>
    <mergeCell ref="H19:M19"/>
    <mergeCell ref="P18:Q18"/>
    <mergeCell ref="R18:S18"/>
    <mergeCell ref="T18:V18"/>
    <mergeCell ref="W18:X18"/>
    <mergeCell ref="Y18:AG19"/>
    <mergeCell ref="B16:B17"/>
    <mergeCell ref="C16:D17"/>
    <mergeCell ref="Y16:AG17"/>
    <mergeCell ref="E17:G17"/>
    <mergeCell ref="I17:K17"/>
    <mergeCell ref="O17:Q17"/>
    <mergeCell ref="S17:U17"/>
    <mergeCell ref="C13:D13"/>
    <mergeCell ref="L13:M13"/>
    <mergeCell ref="V13:W13"/>
    <mergeCell ref="Y13:AG13"/>
    <mergeCell ref="B14:B15"/>
    <mergeCell ref="C14:D15"/>
    <mergeCell ref="Y14:AG15"/>
    <mergeCell ref="E15:F15"/>
    <mergeCell ref="H15:I15"/>
    <mergeCell ref="O15:P15"/>
    <mergeCell ref="R15:S15"/>
    <mergeCell ref="B9:B12"/>
    <mergeCell ref="C9:D12"/>
    <mergeCell ref="Y9:AG12"/>
    <mergeCell ref="AH9:AH10"/>
    <mergeCell ref="F11:G11"/>
    <mergeCell ref="H11:M11"/>
    <mergeCell ref="P11:Q11"/>
    <mergeCell ref="R11:W11"/>
    <mergeCell ref="E12:X12"/>
    <mergeCell ref="C6:D6"/>
    <mergeCell ref="E6:N6"/>
    <mergeCell ref="O6:X6"/>
    <mergeCell ref="Y6:AG6"/>
    <mergeCell ref="B7:B8"/>
    <mergeCell ref="C7:D8"/>
    <mergeCell ref="G7:M7"/>
    <mergeCell ref="Q7:W7"/>
    <mergeCell ref="Y7:AG8"/>
    <mergeCell ref="O1:W1"/>
    <mergeCell ref="B5:D5"/>
    <mergeCell ref="E5:N5"/>
    <mergeCell ref="O5:X5"/>
    <mergeCell ref="Y5:AG5"/>
    <mergeCell ref="S2:AG2"/>
  </mergeCells>
  <phoneticPr fontId="12"/>
  <conditionalFormatting sqref="E6">
    <cfRule type="expression" dxfId="249" priority="66">
      <formula>$E$6=""</formula>
    </cfRule>
  </conditionalFormatting>
  <conditionalFormatting sqref="E7:E8">
    <cfRule type="expression" dxfId="248" priority="28">
      <formula>COUNTIF($AJ$7:$AJ$8,FALSE)=2</formula>
    </cfRule>
  </conditionalFormatting>
  <conditionalFormatting sqref="E15:F15">
    <cfRule type="expression" dxfId="247" priority="42">
      <formula>$E$15=""</formula>
    </cfRule>
  </conditionalFormatting>
  <conditionalFormatting sqref="E13:J13">
    <cfRule type="expression" dxfId="246" priority="29">
      <formula>COUNTIF($AJ$13:$AL$13,FALSE)=3</formula>
    </cfRule>
  </conditionalFormatting>
  <conditionalFormatting sqref="E9:N11">
    <cfRule type="expression" dxfId="245" priority="45">
      <formula>COUNTIF($AJ$9:$AK$11,FALSE)=4</formula>
    </cfRule>
  </conditionalFormatting>
  <conditionalFormatting sqref="E14:N14">
    <cfRule type="expression" dxfId="244" priority="47">
      <formula>AND($AJ$14=FALSE,$AK$14=FALSE,$AL$14=FALSE,$AM$14=FALSE)</formula>
    </cfRule>
  </conditionalFormatting>
  <conditionalFormatting sqref="E16:N16">
    <cfRule type="expression" dxfId="243" priority="51">
      <formula>AND($AJ$16=FALSE,$AK$16=FALSE)</formula>
    </cfRule>
  </conditionalFormatting>
  <conditionalFormatting sqref="E18:N19">
    <cfRule type="expression" dxfId="242" priority="40">
      <formula>COUNTIF($AJ$18:$AN$18,FALSE)=5</formula>
    </cfRule>
  </conditionalFormatting>
  <conditionalFormatting sqref="E25:N25 E26">
    <cfRule type="expression" dxfId="241" priority="59">
      <formula>AND($AJ$25=FALSE,$AK$25=FALSE)</formula>
    </cfRule>
  </conditionalFormatting>
  <conditionalFormatting sqref="E12:X12">
    <cfRule type="expression" dxfId="240" priority="32">
      <formula>$AJ$12=FALSE</formula>
    </cfRule>
  </conditionalFormatting>
  <conditionalFormatting sqref="E9:AG12">
    <cfRule type="expression" dxfId="239" priority="31">
      <formula>OR(AND($AJ$9=TRUE,$AM$9=TRUE),AND($AJ$9=TRUE,$AL$10=TRUE),AND($AJ$9=TRUE,$AL$11=TRUE),AND($AK$9=TRUE,$AL$10=TRUE),AND($AK$9=TRUE,$AL$11=TRUE))</formula>
    </cfRule>
  </conditionalFormatting>
  <conditionalFormatting sqref="F21:L21">
    <cfRule type="expression" dxfId="238" priority="60">
      <formula>$F$21=""</formula>
    </cfRule>
  </conditionalFormatting>
  <conditionalFormatting sqref="F23:L23">
    <cfRule type="expression" dxfId="237" priority="63">
      <formula>$F$23=""</formula>
    </cfRule>
  </conditionalFormatting>
  <conditionalFormatting sqref="G7:M7">
    <cfRule type="expression" dxfId="236" priority="73">
      <formula>$AJ$8=TRUE</formula>
    </cfRule>
    <cfRule type="containsBlanks" dxfId="235" priority="74">
      <formula>LEN(TRIM(G7))=0</formula>
    </cfRule>
  </conditionalFormatting>
  <conditionalFormatting sqref="H15:I15">
    <cfRule type="expression" dxfId="234" priority="61">
      <formula>$H$15=""</formula>
    </cfRule>
  </conditionalFormatting>
  <conditionalFormatting sqref="H11:M11">
    <cfRule type="expression" dxfId="233" priority="46">
      <formula>AND($AJ$11=TRUE,$H$11="")</formula>
    </cfRule>
  </conditionalFormatting>
  <conditionalFormatting sqref="H19:M19">
    <cfRule type="expression" dxfId="232" priority="55">
      <formula>AND($AN$18=TRUE,$H$19="")</formula>
    </cfRule>
  </conditionalFormatting>
  <conditionalFormatting sqref="I17">
    <cfRule type="expression" dxfId="231" priority="57">
      <formula>$I$17=""</formula>
    </cfRule>
    <cfRule type="expression" dxfId="230" priority="49">
      <formula>$AK$16=TRUE</formula>
    </cfRule>
    <cfRule type="expression" dxfId="229" priority="35">
      <formula>AND($AK$16=TRUE,$AM$16=TRUE)</formula>
    </cfRule>
  </conditionalFormatting>
  <conditionalFormatting sqref="L13:M13">
    <cfRule type="expression" dxfId="228" priority="37">
      <formula>AND(COUNTIF($AJ$13:$AL$13,TRUE)&gt;0,$L$13="")</formula>
    </cfRule>
    <cfRule type="expression" dxfId="227" priority="30">
      <formula>$L$13=""</formula>
    </cfRule>
  </conditionalFormatting>
  <conditionalFormatting sqref="O6">
    <cfRule type="expression" dxfId="226" priority="52">
      <formula>$O$6=""</formula>
    </cfRule>
  </conditionalFormatting>
  <conditionalFormatting sqref="O7:O8">
    <cfRule type="expression" dxfId="225" priority="27">
      <formula>COUNTIF($AK$7:$AK$8,FALSE)=2</formula>
    </cfRule>
  </conditionalFormatting>
  <conditionalFormatting sqref="O15:P15">
    <cfRule type="expression" dxfId="224" priority="41">
      <formula>$O$15=""</formula>
    </cfRule>
  </conditionalFormatting>
  <conditionalFormatting sqref="O13:T13">
    <cfRule type="expression" dxfId="223" priority="68">
      <formula>COUNTIF($AM$13:$AO$13,FALSE)=3</formula>
    </cfRule>
  </conditionalFormatting>
  <conditionalFormatting sqref="O9:X11">
    <cfRule type="expression" dxfId="222" priority="43">
      <formula>COUNTIF($AL$9:$AM$11,FALSE)=4</formula>
    </cfRule>
  </conditionalFormatting>
  <conditionalFormatting sqref="O14:X14">
    <cfRule type="expression" dxfId="221" priority="53">
      <formula>AND($AJ$15=FALSE,$AK$15=FALSE,$AL$15=FALSE,$AM$15=FALSE)</formula>
    </cfRule>
  </conditionalFormatting>
  <conditionalFormatting sqref="O16:X16">
    <cfRule type="expression" dxfId="220" priority="50">
      <formula>AND($AL$16=FALSE,$AM$16=FALSE)</formula>
    </cfRule>
  </conditionalFormatting>
  <conditionalFormatting sqref="O18:X19">
    <cfRule type="expression" dxfId="219" priority="39">
      <formula>COUNTIF($AJ$19:$AN$19,FALSE)=5</formula>
    </cfRule>
  </conditionalFormatting>
  <conditionalFormatting sqref="O25:X25 O26">
    <cfRule type="expression" dxfId="218" priority="58">
      <formula>AND($AL$25=FALSE,$AM$25=FALSE)</formula>
    </cfRule>
  </conditionalFormatting>
  <conditionalFormatting sqref="P21:V21">
    <cfRule type="expression" dxfId="217" priority="64">
      <formula>$P$21=""</formula>
    </cfRule>
  </conditionalFormatting>
  <conditionalFormatting sqref="P23:V23">
    <cfRule type="expression" dxfId="216" priority="62">
      <formula>$P$23=""</formula>
    </cfRule>
  </conditionalFormatting>
  <conditionalFormatting sqref="Q7">
    <cfRule type="expression" dxfId="215" priority="25">
      <formula>$AK$8=TRUE</formula>
    </cfRule>
    <cfRule type="containsBlanks" dxfId="214" priority="26">
      <formula>LEN(TRIM(Q7))=0</formula>
    </cfRule>
  </conditionalFormatting>
  <conditionalFormatting sqref="R15:S15">
    <cfRule type="expression" dxfId="213" priority="54">
      <formula>$R$15=""</formula>
    </cfRule>
  </conditionalFormatting>
  <conditionalFormatting sqref="R11:W11">
    <cfRule type="expression" dxfId="212" priority="44">
      <formula>AND($AL$11=TRUE,$R$11="")</formula>
    </cfRule>
  </conditionalFormatting>
  <conditionalFormatting sqref="R19:W19">
    <cfRule type="expression" dxfId="211" priority="38">
      <formula>AND($AN$19=TRUE,$R$19="")</formula>
    </cfRule>
  </conditionalFormatting>
  <conditionalFormatting sqref="S17">
    <cfRule type="expression" dxfId="210" priority="48">
      <formula>$AM$16=TRUE</formula>
    </cfRule>
    <cfRule type="expression" dxfId="209" priority="56">
      <formula>$S$17=""</formula>
    </cfRule>
  </conditionalFormatting>
  <conditionalFormatting sqref="V13:W13">
    <cfRule type="expression" dxfId="208" priority="19">
      <formula>AND(COUNTIF($AM$13:$AO$13,TRUE)&gt;0,$V$13="")</formula>
    </cfRule>
    <cfRule type="expression" dxfId="207" priority="67">
      <formula>$V$13=""</formula>
    </cfRule>
  </conditionalFormatting>
  <conditionalFormatting sqref="Y22">
    <cfRule type="expression" dxfId="206" priority="9">
      <formula>AND($F$23&lt;&gt;"",$P$23&lt;&gt;"",$F$23=$P$23)</formula>
    </cfRule>
  </conditionalFormatting>
  <conditionalFormatting sqref="Y6:AG6">
    <cfRule type="expression" dxfId="205" priority="24">
      <formula>AND($E$6&lt;&gt;"",$O$6&lt;&gt;"",$E$6=$O$6)</formula>
    </cfRule>
  </conditionalFormatting>
  <conditionalFormatting sqref="Y6:AG8">
    <cfRule type="notContainsBlanks" dxfId="204" priority="71">
      <formula>LEN(TRIM(Y6))&gt;0</formula>
    </cfRule>
  </conditionalFormatting>
  <conditionalFormatting sqref="Y7:AG8">
    <cfRule type="expression" dxfId="203" priority="23">
      <formula>AND($AJ$7=FALSE,$AK$7=FALSE,$AJ$8=FALSE,$AK$8=FALSE)</formula>
    </cfRule>
    <cfRule type="expression" dxfId="202" priority="72">
      <formula>AND($AJ$7=$AK$7,$AJ$8=$AK$8,$H$7=$R$7)</formula>
    </cfRule>
  </conditionalFormatting>
  <conditionalFormatting sqref="Y9:AG12">
    <cfRule type="notContainsBlanks" dxfId="201" priority="22">
      <formula>LEN(TRIM(Y9))&gt;0</formula>
    </cfRule>
    <cfRule type="expression" dxfId="200" priority="21">
      <formula>AND($AJ$9=$AL$9,$AK$9=$AM$9,$AJ$10=$AL$10,$AJ$11=$AL$11,$H$11=$R$11)</formula>
    </cfRule>
    <cfRule type="expression" dxfId="199" priority="20">
      <formula>COUNTIF($AJ$9:$AM$11,FALSE)=8</formula>
    </cfRule>
  </conditionalFormatting>
  <conditionalFormatting sqref="Y13:AG13">
    <cfRule type="notContainsBlanks" dxfId="198" priority="18">
      <formula>LEN(TRIM(Y13))&gt;0</formula>
    </cfRule>
    <cfRule type="expression" dxfId="197" priority="17">
      <formula>AND($AJ$13=$AM$13,$AK$13=$AN$13,$AL$13=$AO$13,$L$13=$V$13)</formula>
    </cfRule>
    <cfRule type="expression" dxfId="196" priority="16">
      <formula>COUNTIF($AJ$13:$AO$13,FALSE)=6</formula>
    </cfRule>
  </conditionalFormatting>
  <conditionalFormatting sqref="Y14:AG15">
    <cfRule type="expression" dxfId="195" priority="13">
      <formula>COUNTIF($AJ$14:$AM$15,FALSE)=8</formula>
    </cfRule>
    <cfRule type="notContainsBlanks" dxfId="194" priority="15">
      <formula>LEN(TRIM(Y14))&gt;0</formula>
    </cfRule>
    <cfRule type="expression" dxfId="193" priority="14">
      <formula>AND($AJ$14=$AJ$15,$AK$14=$AK$15,$AL$14=$AL$15,$AM$14=$AM$15,$E$15&amp;$H$15=$O$15&amp;$R$15)</formula>
    </cfRule>
  </conditionalFormatting>
  <conditionalFormatting sqref="Y16:AG17">
    <cfRule type="expression" dxfId="192" priority="3">
      <formula>OR(AND($AJ$16=TRUE,$AL$16=TRUE,$I$17&lt;&gt;"",$S$17&lt;&gt;"",$I$17=$S$17),AND($AK$16=TRUE,$AM$16=TRUE))</formula>
    </cfRule>
    <cfRule type="expression" dxfId="191" priority="4">
      <formula>$Y$16=""</formula>
    </cfRule>
  </conditionalFormatting>
  <conditionalFormatting sqref="Y18:AG19">
    <cfRule type="expression" dxfId="190" priority="10">
      <formula>COUNTIF($AJ$18:$AN$19,FALSE)=10</formula>
    </cfRule>
    <cfRule type="expression" dxfId="189" priority="11">
      <formula>AND($AJ$18=$AJ$19,$AK$18=$AK$19,$AL$18=$AL$19,$AM$18=$AM$19,$H$19=$R$19)</formula>
    </cfRule>
    <cfRule type="notContainsBlanks" dxfId="188" priority="12">
      <formula>LEN(TRIM(Y18))&gt;0</formula>
    </cfRule>
  </conditionalFormatting>
  <conditionalFormatting sqref="Y20:AG21">
    <cfRule type="expression" dxfId="187" priority="2">
      <formula>$Y$20=""</formula>
    </cfRule>
    <cfRule type="expression" dxfId="186" priority="1">
      <formula>AND($F$21&lt;&gt;"",$P$21&lt;&gt;"",$F$21=$P$21)</formula>
    </cfRule>
  </conditionalFormatting>
  <conditionalFormatting sqref="Y22:AG24">
    <cfRule type="notContainsBlanks" dxfId="185" priority="8">
      <formula>LEN(TRIM(Y22))&gt;0</formula>
    </cfRule>
  </conditionalFormatting>
  <conditionalFormatting sqref="Y25:AG26">
    <cfRule type="expression" dxfId="184" priority="65">
      <formula>$Y$25:$AG$27=""</formula>
    </cfRule>
    <cfRule type="expression" dxfId="183" priority="36">
      <formula>OR(AND($AJ$25=TRUE,$AL$25=TRUE),AND($AK$25=TRUE,$AM$25=TRUE))</formula>
    </cfRule>
    <cfRule type="notContainsBlanks" dxfId="182" priority="75">
      <formula>LEN(TRIM(Y25))&gt;0</formula>
    </cfRule>
  </conditionalFormatting>
  <dataValidations count="1">
    <dataValidation imeMode="off" allowBlank="1" showInputMessage="1" showErrorMessage="1" sqref="E15 O15" xr:uid="{FA80AEE8-93BD-4CF7-BB27-0A1A5E0ADF8D}"/>
  </dataValidations>
  <pageMargins left="0.70866141732283472" right="0.70866141732283472" top="0.43307086614173229" bottom="0.74803149606299213" header="0.31496062992125984" footer="0.31496062992125984"/>
  <pageSetup paperSize="9" scale="73" orientation="portrait" blackAndWhite="1" r:id="rId1"/>
  <headerFooter>
    <oddFooter>&amp;C5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5777" r:id="rId4" name="Group Box 1">
              <controlPr defaultSize="0" autoFill="0" autoPict="0">
                <anchor moveWithCells="1">
                  <from>
                    <xdr:col>14</xdr:col>
                    <xdr:colOff>0</xdr:colOff>
                    <xdr:row>8</xdr:row>
                    <xdr:rowOff>28575</xdr:rowOff>
                  </from>
                  <to>
                    <xdr:col>23</xdr:col>
                    <xdr:colOff>66675</xdr:colOff>
                    <xdr:row>9</xdr:row>
                    <xdr:rowOff>238125</xdr:rowOff>
                  </to>
                </anchor>
              </controlPr>
            </control>
          </mc:Choice>
        </mc:AlternateContent>
        <mc:AlternateContent xmlns:mc="http://schemas.openxmlformats.org/markup-compatibility/2006">
          <mc:Choice Requires="x14">
            <control shapeId="75778" r:id="rId5" name="Group Box 2">
              <controlPr defaultSize="0" autoFill="0" autoPict="0">
                <anchor moveWithCells="1">
                  <from>
                    <xdr:col>4</xdr:col>
                    <xdr:colOff>0</xdr:colOff>
                    <xdr:row>7</xdr:row>
                    <xdr:rowOff>257175</xdr:rowOff>
                  </from>
                  <to>
                    <xdr:col>13</xdr:col>
                    <xdr:colOff>304800</xdr:colOff>
                    <xdr:row>9</xdr:row>
                    <xdr:rowOff>333375</xdr:rowOff>
                  </to>
                </anchor>
              </controlPr>
            </control>
          </mc:Choice>
        </mc:AlternateContent>
        <mc:AlternateContent xmlns:mc="http://schemas.openxmlformats.org/markup-compatibility/2006">
          <mc:Choice Requires="x14">
            <control shapeId="75779" r:id="rId6" name="Group Box 3">
              <controlPr defaultSize="0" autoFill="0" autoPict="0">
                <anchor moveWithCells="1">
                  <from>
                    <xdr:col>4</xdr:col>
                    <xdr:colOff>0</xdr:colOff>
                    <xdr:row>15</xdr:row>
                    <xdr:rowOff>0</xdr:rowOff>
                  </from>
                  <to>
                    <xdr:col>13</xdr:col>
                    <xdr:colOff>0</xdr:colOff>
                    <xdr:row>16</xdr:row>
                    <xdr:rowOff>47625</xdr:rowOff>
                  </to>
                </anchor>
              </controlPr>
            </control>
          </mc:Choice>
        </mc:AlternateContent>
        <mc:AlternateContent xmlns:mc="http://schemas.openxmlformats.org/markup-compatibility/2006">
          <mc:Choice Requires="x14">
            <control shapeId="75780" r:id="rId7" name="Group Box 4">
              <controlPr defaultSize="0" autoFill="0" autoPict="0">
                <anchor moveWithCells="1">
                  <from>
                    <xdr:col>14</xdr:col>
                    <xdr:colOff>0</xdr:colOff>
                    <xdr:row>15</xdr:row>
                    <xdr:rowOff>0</xdr:rowOff>
                  </from>
                  <to>
                    <xdr:col>23</xdr:col>
                    <xdr:colOff>276225</xdr:colOff>
                    <xdr:row>16</xdr:row>
                    <xdr:rowOff>104775</xdr:rowOff>
                  </to>
                </anchor>
              </controlPr>
            </control>
          </mc:Choice>
        </mc:AlternateContent>
        <mc:AlternateContent xmlns:mc="http://schemas.openxmlformats.org/markup-compatibility/2006">
          <mc:Choice Requires="x14">
            <control shapeId="75781" r:id="rId8" name="Group Box 5">
              <controlPr defaultSize="0" autoFill="0" autoPict="0">
                <anchor moveWithCells="1">
                  <from>
                    <xdr:col>4</xdr:col>
                    <xdr:colOff>0</xdr:colOff>
                    <xdr:row>19</xdr:row>
                    <xdr:rowOff>0</xdr:rowOff>
                  </from>
                  <to>
                    <xdr:col>14</xdr:col>
                    <xdr:colOff>9525</xdr:colOff>
                    <xdr:row>20</xdr:row>
                    <xdr:rowOff>333375</xdr:rowOff>
                  </to>
                </anchor>
              </controlPr>
            </control>
          </mc:Choice>
        </mc:AlternateContent>
        <mc:AlternateContent xmlns:mc="http://schemas.openxmlformats.org/markup-compatibility/2006">
          <mc:Choice Requires="x14">
            <control shapeId="75782" r:id="rId9" name="Group Box 6">
              <controlPr defaultSize="0" autoFill="0" autoPict="0">
                <anchor moveWithCells="1">
                  <from>
                    <xdr:col>14</xdr:col>
                    <xdr:colOff>0</xdr:colOff>
                    <xdr:row>19</xdr:row>
                    <xdr:rowOff>0</xdr:rowOff>
                  </from>
                  <to>
                    <xdr:col>24</xdr:col>
                    <xdr:colOff>76200</xdr:colOff>
                    <xdr:row>20</xdr:row>
                    <xdr:rowOff>333375</xdr:rowOff>
                  </to>
                </anchor>
              </controlPr>
            </control>
          </mc:Choice>
        </mc:AlternateContent>
        <mc:AlternateContent xmlns:mc="http://schemas.openxmlformats.org/markup-compatibility/2006">
          <mc:Choice Requires="x14">
            <control shapeId="75783" r:id="rId10" name="Group Box 7">
              <controlPr defaultSize="0" autoFill="0" autoPict="0">
                <anchor moveWithCells="1">
                  <from>
                    <xdr:col>14</xdr:col>
                    <xdr:colOff>0</xdr:colOff>
                    <xdr:row>7</xdr:row>
                    <xdr:rowOff>257175</xdr:rowOff>
                  </from>
                  <to>
                    <xdr:col>23</xdr:col>
                    <xdr:colOff>257175</xdr:colOff>
                    <xdr:row>9</xdr:row>
                    <xdr:rowOff>333375</xdr:rowOff>
                  </to>
                </anchor>
              </controlPr>
            </control>
          </mc:Choice>
        </mc:AlternateContent>
        <mc:AlternateContent xmlns:mc="http://schemas.openxmlformats.org/markup-compatibility/2006">
          <mc:Choice Requires="x14">
            <control shapeId="75784" r:id="rId11" name="Group Box 8">
              <controlPr defaultSize="0" autoFill="0" autoPict="0">
                <anchor moveWithCells="1">
                  <from>
                    <xdr:col>14</xdr:col>
                    <xdr:colOff>0</xdr:colOff>
                    <xdr:row>7</xdr:row>
                    <xdr:rowOff>257175</xdr:rowOff>
                  </from>
                  <to>
                    <xdr:col>23</xdr:col>
                    <xdr:colOff>257175</xdr:colOff>
                    <xdr:row>9</xdr:row>
                    <xdr:rowOff>333375</xdr:rowOff>
                  </to>
                </anchor>
              </controlPr>
            </control>
          </mc:Choice>
        </mc:AlternateContent>
        <mc:AlternateContent xmlns:mc="http://schemas.openxmlformats.org/markup-compatibility/2006">
          <mc:Choice Requires="x14">
            <control shapeId="75785" r:id="rId12" name="Group Box 9">
              <controlPr defaultSize="0" autoFill="0" autoPict="0">
                <anchor moveWithCells="1">
                  <from>
                    <xdr:col>14</xdr:col>
                    <xdr:colOff>0</xdr:colOff>
                    <xdr:row>15</xdr:row>
                    <xdr:rowOff>0</xdr:rowOff>
                  </from>
                  <to>
                    <xdr:col>22</xdr:col>
                    <xdr:colOff>266700</xdr:colOff>
                    <xdr:row>16</xdr:row>
                    <xdr:rowOff>47625</xdr:rowOff>
                  </to>
                </anchor>
              </controlPr>
            </control>
          </mc:Choice>
        </mc:AlternateContent>
        <mc:AlternateContent xmlns:mc="http://schemas.openxmlformats.org/markup-compatibility/2006">
          <mc:Choice Requires="x14">
            <control shapeId="75786" r:id="rId13" name="Group Box 10">
              <controlPr defaultSize="0" autoFill="0" autoPict="0">
                <anchor moveWithCells="1">
                  <from>
                    <xdr:col>14</xdr:col>
                    <xdr:colOff>0</xdr:colOff>
                    <xdr:row>19</xdr:row>
                    <xdr:rowOff>0</xdr:rowOff>
                  </from>
                  <to>
                    <xdr:col>24</xdr:col>
                    <xdr:colOff>28575</xdr:colOff>
                    <xdr:row>20</xdr:row>
                    <xdr:rowOff>333375</xdr:rowOff>
                  </to>
                </anchor>
              </controlPr>
            </control>
          </mc:Choice>
        </mc:AlternateContent>
        <mc:AlternateContent xmlns:mc="http://schemas.openxmlformats.org/markup-compatibility/2006">
          <mc:Choice Requires="x14">
            <control shapeId="75787" r:id="rId14" name="Group Box 11">
              <controlPr defaultSize="0" autoFill="0" autoPict="0">
                <anchor moveWithCells="1">
                  <from>
                    <xdr:col>14</xdr:col>
                    <xdr:colOff>0</xdr:colOff>
                    <xdr:row>19</xdr:row>
                    <xdr:rowOff>0</xdr:rowOff>
                  </from>
                  <to>
                    <xdr:col>24</xdr:col>
                    <xdr:colOff>28575</xdr:colOff>
                    <xdr:row>20</xdr:row>
                    <xdr:rowOff>333375</xdr:rowOff>
                  </to>
                </anchor>
              </controlPr>
            </control>
          </mc:Choice>
        </mc:AlternateContent>
        <mc:AlternateContent xmlns:mc="http://schemas.openxmlformats.org/markup-compatibility/2006">
          <mc:Choice Requires="x14">
            <control shapeId="75788" r:id="rId15" name="Group Box 12">
              <controlPr defaultSize="0" autoFill="0" autoPict="0">
                <anchor moveWithCells="1">
                  <from>
                    <xdr:col>14</xdr:col>
                    <xdr:colOff>0</xdr:colOff>
                    <xdr:row>15</xdr:row>
                    <xdr:rowOff>0</xdr:rowOff>
                  </from>
                  <to>
                    <xdr:col>22</xdr:col>
                    <xdr:colOff>266700</xdr:colOff>
                    <xdr:row>16</xdr:row>
                    <xdr:rowOff>47625</xdr:rowOff>
                  </to>
                </anchor>
              </controlPr>
            </control>
          </mc:Choice>
        </mc:AlternateContent>
        <mc:AlternateContent xmlns:mc="http://schemas.openxmlformats.org/markup-compatibility/2006">
          <mc:Choice Requires="x14">
            <control shapeId="75789" r:id="rId16" name="Group Box 13">
              <controlPr defaultSize="0" autoFill="0" autoPict="0">
                <anchor moveWithCells="1">
                  <from>
                    <xdr:col>14</xdr:col>
                    <xdr:colOff>0</xdr:colOff>
                    <xdr:row>19</xdr:row>
                    <xdr:rowOff>0</xdr:rowOff>
                  </from>
                  <to>
                    <xdr:col>24</xdr:col>
                    <xdr:colOff>28575</xdr:colOff>
                    <xdr:row>20</xdr:row>
                    <xdr:rowOff>333375</xdr:rowOff>
                  </to>
                </anchor>
              </controlPr>
            </control>
          </mc:Choice>
        </mc:AlternateContent>
        <mc:AlternateContent xmlns:mc="http://schemas.openxmlformats.org/markup-compatibility/2006">
          <mc:Choice Requires="x14">
            <control shapeId="75790" r:id="rId17" name="Group Box 14">
              <controlPr defaultSize="0" autoFill="0" autoPict="0">
                <anchor moveWithCells="1">
                  <from>
                    <xdr:col>14</xdr:col>
                    <xdr:colOff>0</xdr:colOff>
                    <xdr:row>19</xdr:row>
                    <xdr:rowOff>0</xdr:rowOff>
                  </from>
                  <to>
                    <xdr:col>24</xdr:col>
                    <xdr:colOff>76200</xdr:colOff>
                    <xdr:row>20</xdr:row>
                    <xdr:rowOff>333375</xdr:rowOff>
                  </to>
                </anchor>
              </controlPr>
            </control>
          </mc:Choice>
        </mc:AlternateContent>
        <mc:AlternateContent xmlns:mc="http://schemas.openxmlformats.org/markup-compatibility/2006">
          <mc:Choice Requires="x14">
            <control shapeId="75791" r:id="rId18" name="Group Box 15">
              <controlPr defaultSize="0" autoFill="0" autoPict="0">
                <anchor moveWithCells="1">
                  <from>
                    <xdr:col>4</xdr:col>
                    <xdr:colOff>0</xdr:colOff>
                    <xdr:row>21</xdr:row>
                    <xdr:rowOff>0</xdr:rowOff>
                  </from>
                  <to>
                    <xdr:col>14</xdr:col>
                    <xdr:colOff>9525</xdr:colOff>
                    <xdr:row>23</xdr:row>
                    <xdr:rowOff>9525</xdr:rowOff>
                  </to>
                </anchor>
              </controlPr>
            </control>
          </mc:Choice>
        </mc:AlternateContent>
        <mc:AlternateContent xmlns:mc="http://schemas.openxmlformats.org/markup-compatibility/2006">
          <mc:Choice Requires="x14">
            <control shapeId="75792" r:id="rId19" name="Check Box 16">
              <controlPr locked="0" defaultSize="0" autoFill="0" autoLine="0" autoPict="0">
                <anchor moveWithCells="1">
                  <from>
                    <xdr:col>4</xdr:col>
                    <xdr:colOff>28575</xdr:colOff>
                    <xdr:row>8</xdr:row>
                    <xdr:rowOff>0</xdr:rowOff>
                  </from>
                  <to>
                    <xdr:col>5</xdr:col>
                    <xdr:colOff>66675</xdr:colOff>
                    <xdr:row>8</xdr:row>
                    <xdr:rowOff>304800</xdr:rowOff>
                  </to>
                </anchor>
              </controlPr>
            </control>
          </mc:Choice>
        </mc:AlternateContent>
        <mc:AlternateContent xmlns:mc="http://schemas.openxmlformats.org/markup-compatibility/2006">
          <mc:Choice Requires="x14">
            <control shapeId="75793" r:id="rId20" name="Check Box 17">
              <controlPr locked="0" defaultSize="0" autoFill="0" autoLine="0" autoPict="0">
                <anchor moveWithCells="1">
                  <from>
                    <xdr:col>7</xdr:col>
                    <xdr:colOff>47625</xdr:colOff>
                    <xdr:row>8</xdr:row>
                    <xdr:rowOff>76200</xdr:rowOff>
                  </from>
                  <to>
                    <xdr:col>8</xdr:col>
                    <xdr:colOff>28575</xdr:colOff>
                    <xdr:row>8</xdr:row>
                    <xdr:rowOff>219075</xdr:rowOff>
                  </to>
                </anchor>
              </controlPr>
            </control>
          </mc:Choice>
        </mc:AlternateContent>
        <mc:AlternateContent xmlns:mc="http://schemas.openxmlformats.org/markup-compatibility/2006">
          <mc:Choice Requires="x14">
            <control shapeId="75794" r:id="rId21" name="Check Box 18">
              <controlPr locked="0" defaultSize="0" autoFill="0" autoLine="0" autoPict="0">
                <anchor moveWithCells="1">
                  <from>
                    <xdr:col>14</xdr:col>
                    <xdr:colOff>38100</xdr:colOff>
                    <xdr:row>8</xdr:row>
                    <xdr:rowOff>47625</xdr:rowOff>
                  </from>
                  <to>
                    <xdr:col>15</xdr:col>
                    <xdr:colOff>104775</xdr:colOff>
                    <xdr:row>8</xdr:row>
                    <xdr:rowOff>276225</xdr:rowOff>
                  </to>
                </anchor>
              </controlPr>
            </control>
          </mc:Choice>
        </mc:AlternateContent>
        <mc:AlternateContent xmlns:mc="http://schemas.openxmlformats.org/markup-compatibility/2006">
          <mc:Choice Requires="x14">
            <control shapeId="75795" r:id="rId22" name="Check Box 19">
              <controlPr locked="0" defaultSize="0" autoFill="0" autoLine="0" autoPict="0">
                <anchor moveWithCells="1">
                  <from>
                    <xdr:col>17</xdr:col>
                    <xdr:colOff>66675</xdr:colOff>
                    <xdr:row>8</xdr:row>
                    <xdr:rowOff>38100</xdr:rowOff>
                  </from>
                  <to>
                    <xdr:col>18</xdr:col>
                    <xdr:colOff>85725</xdr:colOff>
                    <xdr:row>8</xdr:row>
                    <xdr:rowOff>295275</xdr:rowOff>
                  </to>
                </anchor>
              </controlPr>
            </control>
          </mc:Choice>
        </mc:AlternateContent>
        <mc:AlternateContent xmlns:mc="http://schemas.openxmlformats.org/markup-compatibility/2006">
          <mc:Choice Requires="x14">
            <control shapeId="75796" r:id="rId23" name="Check Box 20">
              <controlPr locked="0" defaultSize="0" autoFill="0" autoLine="0" autoPict="0">
                <anchor moveWithCells="1">
                  <from>
                    <xdr:col>4</xdr:col>
                    <xdr:colOff>28575</xdr:colOff>
                    <xdr:row>9</xdr:row>
                    <xdr:rowOff>76200</xdr:rowOff>
                  </from>
                  <to>
                    <xdr:col>5</xdr:col>
                    <xdr:colOff>114300</xdr:colOff>
                    <xdr:row>9</xdr:row>
                    <xdr:rowOff>333375</xdr:rowOff>
                  </to>
                </anchor>
              </controlPr>
            </control>
          </mc:Choice>
        </mc:AlternateContent>
        <mc:AlternateContent xmlns:mc="http://schemas.openxmlformats.org/markup-compatibility/2006">
          <mc:Choice Requires="x14">
            <control shapeId="75797" r:id="rId24" name="Check Box 21">
              <controlPr locked="0" defaultSize="0" autoFill="0" autoLine="0" autoPict="0">
                <anchor moveWithCells="1">
                  <from>
                    <xdr:col>14</xdr:col>
                    <xdr:colOff>38100</xdr:colOff>
                    <xdr:row>9</xdr:row>
                    <xdr:rowOff>66675</xdr:rowOff>
                  </from>
                  <to>
                    <xdr:col>15</xdr:col>
                    <xdr:colOff>85725</xdr:colOff>
                    <xdr:row>9</xdr:row>
                    <xdr:rowOff>314325</xdr:rowOff>
                  </to>
                </anchor>
              </controlPr>
            </control>
          </mc:Choice>
        </mc:AlternateContent>
        <mc:AlternateContent xmlns:mc="http://schemas.openxmlformats.org/markup-compatibility/2006">
          <mc:Choice Requires="x14">
            <control shapeId="75798" r:id="rId25" name="Check Box 22">
              <controlPr locked="0" defaultSize="0" autoFill="0" autoLine="0" autoPict="0">
                <anchor moveWithCells="1">
                  <from>
                    <xdr:col>4</xdr:col>
                    <xdr:colOff>28575</xdr:colOff>
                    <xdr:row>10</xdr:row>
                    <xdr:rowOff>66675</xdr:rowOff>
                  </from>
                  <to>
                    <xdr:col>5</xdr:col>
                    <xdr:colOff>47625</xdr:colOff>
                    <xdr:row>10</xdr:row>
                    <xdr:rowOff>304800</xdr:rowOff>
                  </to>
                </anchor>
              </controlPr>
            </control>
          </mc:Choice>
        </mc:AlternateContent>
        <mc:AlternateContent xmlns:mc="http://schemas.openxmlformats.org/markup-compatibility/2006">
          <mc:Choice Requires="x14">
            <control shapeId="75799" r:id="rId26" name="Check Box 23">
              <controlPr locked="0" defaultSize="0" autoFill="0" autoLine="0" autoPict="0">
                <anchor moveWithCells="1">
                  <from>
                    <xdr:col>14</xdr:col>
                    <xdr:colOff>38100</xdr:colOff>
                    <xdr:row>10</xdr:row>
                    <xdr:rowOff>66675</xdr:rowOff>
                  </from>
                  <to>
                    <xdr:col>15</xdr:col>
                    <xdr:colOff>66675</xdr:colOff>
                    <xdr:row>10</xdr:row>
                    <xdr:rowOff>304800</xdr:rowOff>
                  </to>
                </anchor>
              </controlPr>
            </control>
          </mc:Choice>
        </mc:AlternateContent>
        <mc:AlternateContent xmlns:mc="http://schemas.openxmlformats.org/markup-compatibility/2006">
          <mc:Choice Requires="x14">
            <control shapeId="75800" r:id="rId27" name="Check Box 24">
              <controlPr locked="0" defaultSize="0" autoFill="0" autoLine="0" autoPict="0">
                <anchor moveWithCells="1">
                  <from>
                    <xdr:col>4</xdr:col>
                    <xdr:colOff>47625</xdr:colOff>
                    <xdr:row>11</xdr:row>
                    <xdr:rowOff>76200</xdr:rowOff>
                  </from>
                  <to>
                    <xdr:col>5</xdr:col>
                    <xdr:colOff>66675</xdr:colOff>
                    <xdr:row>11</xdr:row>
                    <xdr:rowOff>333375</xdr:rowOff>
                  </to>
                </anchor>
              </controlPr>
            </control>
          </mc:Choice>
        </mc:AlternateContent>
        <mc:AlternateContent xmlns:mc="http://schemas.openxmlformats.org/markup-compatibility/2006">
          <mc:Choice Requires="x14">
            <control shapeId="75801" r:id="rId28" name="Check Box 25">
              <controlPr locked="0" defaultSize="0" autoFill="0" autoLine="0" autoPict="0">
                <anchor moveWithCells="1">
                  <from>
                    <xdr:col>4</xdr:col>
                    <xdr:colOff>28575</xdr:colOff>
                    <xdr:row>12</xdr:row>
                    <xdr:rowOff>219075</xdr:rowOff>
                  </from>
                  <to>
                    <xdr:col>4</xdr:col>
                    <xdr:colOff>228600</xdr:colOff>
                    <xdr:row>12</xdr:row>
                    <xdr:rowOff>457200</xdr:rowOff>
                  </to>
                </anchor>
              </controlPr>
            </control>
          </mc:Choice>
        </mc:AlternateContent>
        <mc:AlternateContent xmlns:mc="http://schemas.openxmlformats.org/markup-compatibility/2006">
          <mc:Choice Requires="x14">
            <control shapeId="75802" r:id="rId29" name="Check Box 26">
              <controlPr locked="0" defaultSize="0" autoFill="0" autoLine="0" autoPict="0">
                <anchor moveWithCells="1">
                  <from>
                    <xdr:col>6</xdr:col>
                    <xdr:colOff>123825</xdr:colOff>
                    <xdr:row>12</xdr:row>
                    <xdr:rowOff>257175</xdr:rowOff>
                  </from>
                  <to>
                    <xdr:col>6</xdr:col>
                    <xdr:colOff>333375</xdr:colOff>
                    <xdr:row>12</xdr:row>
                    <xdr:rowOff>419100</xdr:rowOff>
                  </to>
                </anchor>
              </controlPr>
            </control>
          </mc:Choice>
        </mc:AlternateContent>
        <mc:AlternateContent xmlns:mc="http://schemas.openxmlformats.org/markup-compatibility/2006">
          <mc:Choice Requires="x14">
            <control shapeId="75803" r:id="rId30" name="Check Box 27">
              <controlPr locked="0" defaultSize="0" autoFill="0" autoLine="0" autoPict="0">
                <anchor moveWithCells="1">
                  <from>
                    <xdr:col>8</xdr:col>
                    <xdr:colOff>28575</xdr:colOff>
                    <xdr:row>12</xdr:row>
                    <xdr:rowOff>200025</xdr:rowOff>
                  </from>
                  <to>
                    <xdr:col>8</xdr:col>
                    <xdr:colOff>266700</xdr:colOff>
                    <xdr:row>12</xdr:row>
                    <xdr:rowOff>466725</xdr:rowOff>
                  </to>
                </anchor>
              </controlPr>
            </control>
          </mc:Choice>
        </mc:AlternateContent>
        <mc:AlternateContent xmlns:mc="http://schemas.openxmlformats.org/markup-compatibility/2006">
          <mc:Choice Requires="x14">
            <control shapeId="75804" r:id="rId31" name="Check Box 28">
              <controlPr locked="0" defaultSize="0" autoFill="0" autoLine="0" autoPict="0">
                <anchor moveWithCells="1">
                  <from>
                    <xdr:col>14</xdr:col>
                    <xdr:colOff>28575</xdr:colOff>
                    <xdr:row>12</xdr:row>
                    <xdr:rowOff>200025</xdr:rowOff>
                  </from>
                  <to>
                    <xdr:col>15</xdr:col>
                    <xdr:colOff>66675</xdr:colOff>
                    <xdr:row>12</xdr:row>
                    <xdr:rowOff>447675</xdr:rowOff>
                  </to>
                </anchor>
              </controlPr>
            </control>
          </mc:Choice>
        </mc:AlternateContent>
        <mc:AlternateContent xmlns:mc="http://schemas.openxmlformats.org/markup-compatibility/2006">
          <mc:Choice Requires="x14">
            <control shapeId="75805" r:id="rId32" name="Check Box 29">
              <controlPr locked="0" defaultSize="0" autoFill="0" autoLine="0" autoPict="0">
                <anchor moveWithCells="1">
                  <from>
                    <xdr:col>18</xdr:col>
                    <xdr:colOff>28575</xdr:colOff>
                    <xdr:row>12</xdr:row>
                    <xdr:rowOff>219075</xdr:rowOff>
                  </from>
                  <to>
                    <xdr:col>18</xdr:col>
                    <xdr:colOff>257175</xdr:colOff>
                    <xdr:row>12</xdr:row>
                    <xdr:rowOff>457200</xdr:rowOff>
                  </to>
                </anchor>
              </controlPr>
            </control>
          </mc:Choice>
        </mc:AlternateContent>
        <mc:AlternateContent xmlns:mc="http://schemas.openxmlformats.org/markup-compatibility/2006">
          <mc:Choice Requires="x14">
            <control shapeId="75806" r:id="rId33" name="Check Box 30">
              <controlPr locked="0" defaultSize="0" autoFill="0" autoLine="0" autoPict="0">
                <anchor moveWithCells="1">
                  <from>
                    <xdr:col>4</xdr:col>
                    <xdr:colOff>19050</xdr:colOff>
                    <xdr:row>13</xdr:row>
                    <xdr:rowOff>114300</xdr:rowOff>
                  </from>
                  <to>
                    <xdr:col>5</xdr:col>
                    <xdr:colOff>0</xdr:colOff>
                    <xdr:row>13</xdr:row>
                    <xdr:rowOff>323850</xdr:rowOff>
                  </to>
                </anchor>
              </controlPr>
            </control>
          </mc:Choice>
        </mc:AlternateContent>
        <mc:AlternateContent xmlns:mc="http://schemas.openxmlformats.org/markup-compatibility/2006">
          <mc:Choice Requires="x14">
            <control shapeId="75807" r:id="rId34" name="Check Box 31">
              <controlPr locked="0" defaultSize="0" autoFill="0" autoLine="0" autoPict="0">
                <anchor moveWithCells="1">
                  <from>
                    <xdr:col>6</xdr:col>
                    <xdr:colOff>57150</xdr:colOff>
                    <xdr:row>13</xdr:row>
                    <xdr:rowOff>142875</xdr:rowOff>
                  </from>
                  <to>
                    <xdr:col>6</xdr:col>
                    <xdr:colOff>304800</xdr:colOff>
                    <xdr:row>13</xdr:row>
                    <xdr:rowOff>314325</xdr:rowOff>
                  </to>
                </anchor>
              </controlPr>
            </control>
          </mc:Choice>
        </mc:AlternateContent>
        <mc:AlternateContent xmlns:mc="http://schemas.openxmlformats.org/markup-compatibility/2006">
          <mc:Choice Requires="x14">
            <control shapeId="75808" r:id="rId35" name="Check Box 32">
              <controlPr locked="0" defaultSize="0" autoFill="0" autoLine="0" autoPict="0">
                <anchor moveWithCells="1">
                  <from>
                    <xdr:col>7</xdr:col>
                    <xdr:colOff>266700</xdr:colOff>
                    <xdr:row>13</xdr:row>
                    <xdr:rowOff>85725</xdr:rowOff>
                  </from>
                  <to>
                    <xdr:col>8</xdr:col>
                    <xdr:colOff>247650</xdr:colOff>
                    <xdr:row>13</xdr:row>
                    <xdr:rowOff>352425</xdr:rowOff>
                  </to>
                </anchor>
              </controlPr>
            </control>
          </mc:Choice>
        </mc:AlternateContent>
        <mc:AlternateContent xmlns:mc="http://schemas.openxmlformats.org/markup-compatibility/2006">
          <mc:Choice Requires="x14">
            <control shapeId="75809" r:id="rId36" name="Check Box 33">
              <controlPr locked="0" defaultSize="0" autoFill="0" autoLine="0" autoPict="0">
                <anchor moveWithCells="1">
                  <from>
                    <xdr:col>11</xdr:col>
                    <xdr:colOff>19050</xdr:colOff>
                    <xdr:row>13</xdr:row>
                    <xdr:rowOff>95250</xdr:rowOff>
                  </from>
                  <to>
                    <xdr:col>12</xdr:col>
                    <xdr:colOff>0</xdr:colOff>
                    <xdr:row>13</xdr:row>
                    <xdr:rowOff>352425</xdr:rowOff>
                  </to>
                </anchor>
              </controlPr>
            </control>
          </mc:Choice>
        </mc:AlternateContent>
        <mc:AlternateContent xmlns:mc="http://schemas.openxmlformats.org/markup-compatibility/2006">
          <mc:Choice Requires="x14">
            <control shapeId="75810" r:id="rId37" name="Check Box 34">
              <controlPr locked="0" defaultSize="0" autoFill="0" autoLine="0" autoPict="0">
                <anchor moveWithCells="1">
                  <from>
                    <xdr:col>14</xdr:col>
                    <xdr:colOff>28575</xdr:colOff>
                    <xdr:row>13</xdr:row>
                    <xdr:rowOff>104775</xdr:rowOff>
                  </from>
                  <to>
                    <xdr:col>15</xdr:col>
                    <xdr:colOff>66675</xdr:colOff>
                    <xdr:row>13</xdr:row>
                    <xdr:rowOff>342900</xdr:rowOff>
                  </to>
                </anchor>
              </controlPr>
            </control>
          </mc:Choice>
        </mc:AlternateContent>
        <mc:AlternateContent xmlns:mc="http://schemas.openxmlformats.org/markup-compatibility/2006">
          <mc:Choice Requires="x14">
            <control shapeId="75811" r:id="rId38" name="Check Box 35">
              <controlPr locked="0" defaultSize="0" autoFill="0" autoLine="0" autoPict="0">
                <anchor moveWithCells="1">
                  <from>
                    <xdr:col>16</xdr:col>
                    <xdr:colOff>57150</xdr:colOff>
                    <xdr:row>13</xdr:row>
                    <xdr:rowOff>133350</xdr:rowOff>
                  </from>
                  <to>
                    <xdr:col>16</xdr:col>
                    <xdr:colOff>304800</xdr:colOff>
                    <xdr:row>13</xdr:row>
                    <xdr:rowOff>323850</xdr:rowOff>
                  </to>
                </anchor>
              </controlPr>
            </control>
          </mc:Choice>
        </mc:AlternateContent>
        <mc:AlternateContent xmlns:mc="http://schemas.openxmlformats.org/markup-compatibility/2006">
          <mc:Choice Requires="x14">
            <control shapeId="75812" r:id="rId39" name="Check Box 36">
              <controlPr locked="0" defaultSize="0" autoFill="0" autoLine="0" autoPict="0">
                <anchor moveWithCells="1">
                  <from>
                    <xdr:col>18</xdr:col>
                    <xdr:colOff>0</xdr:colOff>
                    <xdr:row>13</xdr:row>
                    <xdr:rowOff>95250</xdr:rowOff>
                  </from>
                  <to>
                    <xdr:col>18</xdr:col>
                    <xdr:colOff>219075</xdr:colOff>
                    <xdr:row>13</xdr:row>
                    <xdr:rowOff>342900</xdr:rowOff>
                  </to>
                </anchor>
              </controlPr>
            </control>
          </mc:Choice>
        </mc:AlternateContent>
        <mc:AlternateContent xmlns:mc="http://schemas.openxmlformats.org/markup-compatibility/2006">
          <mc:Choice Requires="x14">
            <control shapeId="75813" r:id="rId40" name="Check Box 37">
              <controlPr locked="0" defaultSize="0" autoFill="0" autoLine="0" autoPict="0">
                <anchor moveWithCells="1">
                  <from>
                    <xdr:col>20</xdr:col>
                    <xdr:colOff>161925</xdr:colOff>
                    <xdr:row>13</xdr:row>
                    <xdr:rowOff>123825</xdr:rowOff>
                  </from>
                  <to>
                    <xdr:col>22</xdr:col>
                    <xdr:colOff>0</xdr:colOff>
                    <xdr:row>13</xdr:row>
                    <xdr:rowOff>342900</xdr:rowOff>
                  </to>
                </anchor>
              </controlPr>
            </control>
          </mc:Choice>
        </mc:AlternateContent>
        <mc:AlternateContent xmlns:mc="http://schemas.openxmlformats.org/markup-compatibility/2006">
          <mc:Choice Requires="x14">
            <control shapeId="75814" r:id="rId41" name="Check Box 38">
              <controlPr locked="0" defaultSize="0" autoFill="0" autoLine="0" autoPict="0">
                <anchor moveWithCells="1">
                  <from>
                    <xdr:col>4</xdr:col>
                    <xdr:colOff>28575</xdr:colOff>
                    <xdr:row>15</xdr:row>
                    <xdr:rowOff>28575</xdr:rowOff>
                  </from>
                  <to>
                    <xdr:col>5</xdr:col>
                    <xdr:colOff>28575</xdr:colOff>
                    <xdr:row>15</xdr:row>
                    <xdr:rowOff>276225</xdr:rowOff>
                  </to>
                </anchor>
              </controlPr>
            </control>
          </mc:Choice>
        </mc:AlternateContent>
        <mc:AlternateContent xmlns:mc="http://schemas.openxmlformats.org/markup-compatibility/2006">
          <mc:Choice Requires="x14">
            <control shapeId="75815" r:id="rId42" name="Check Box 39">
              <controlPr locked="0" defaultSize="0" autoFill="0" autoLine="0" autoPict="0">
                <anchor moveWithCells="1">
                  <from>
                    <xdr:col>8</xdr:col>
                    <xdr:colOff>47625</xdr:colOff>
                    <xdr:row>15</xdr:row>
                    <xdr:rowOff>76200</xdr:rowOff>
                  </from>
                  <to>
                    <xdr:col>8</xdr:col>
                    <xdr:colOff>266700</xdr:colOff>
                    <xdr:row>15</xdr:row>
                    <xdr:rowOff>257175</xdr:rowOff>
                  </to>
                </anchor>
              </controlPr>
            </control>
          </mc:Choice>
        </mc:AlternateContent>
        <mc:AlternateContent xmlns:mc="http://schemas.openxmlformats.org/markup-compatibility/2006">
          <mc:Choice Requires="x14">
            <control shapeId="75816" r:id="rId43" name="Check Box 40">
              <controlPr locked="0" defaultSize="0" autoFill="0" autoLine="0" autoPict="0">
                <anchor moveWithCells="1">
                  <from>
                    <xdr:col>14</xdr:col>
                    <xdr:colOff>28575</xdr:colOff>
                    <xdr:row>15</xdr:row>
                    <xdr:rowOff>28575</xdr:rowOff>
                  </from>
                  <to>
                    <xdr:col>15</xdr:col>
                    <xdr:colOff>28575</xdr:colOff>
                    <xdr:row>15</xdr:row>
                    <xdr:rowOff>276225</xdr:rowOff>
                  </to>
                </anchor>
              </controlPr>
            </control>
          </mc:Choice>
        </mc:AlternateContent>
        <mc:AlternateContent xmlns:mc="http://schemas.openxmlformats.org/markup-compatibility/2006">
          <mc:Choice Requires="x14">
            <control shapeId="75817" r:id="rId44" name="Check Box 41">
              <controlPr locked="0" defaultSize="0" autoFill="0" autoLine="0" autoPict="0">
                <anchor moveWithCells="1">
                  <from>
                    <xdr:col>18</xdr:col>
                    <xdr:colOff>47625</xdr:colOff>
                    <xdr:row>15</xdr:row>
                    <xdr:rowOff>38100</xdr:rowOff>
                  </from>
                  <to>
                    <xdr:col>19</xdr:col>
                    <xdr:colOff>9525</xdr:colOff>
                    <xdr:row>15</xdr:row>
                    <xdr:rowOff>295275</xdr:rowOff>
                  </to>
                </anchor>
              </controlPr>
            </control>
          </mc:Choice>
        </mc:AlternateContent>
        <mc:AlternateContent xmlns:mc="http://schemas.openxmlformats.org/markup-compatibility/2006">
          <mc:Choice Requires="x14">
            <control shapeId="75818" r:id="rId45" name="Check Box 42">
              <controlPr locked="0" defaultSize="0" autoFill="0" autoLine="0" autoPict="0">
                <anchor moveWithCells="1">
                  <from>
                    <xdr:col>4</xdr:col>
                    <xdr:colOff>38100</xdr:colOff>
                    <xdr:row>24</xdr:row>
                    <xdr:rowOff>38100</xdr:rowOff>
                  </from>
                  <to>
                    <xdr:col>5</xdr:col>
                    <xdr:colOff>66675</xdr:colOff>
                    <xdr:row>24</xdr:row>
                    <xdr:rowOff>295275</xdr:rowOff>
                  </to>
                </anchor>
              </controlPr>
            </control>
          </mc:Choice>
        </mc:AlternateContent>
        <mc:AlternateContent xmlns:mc="http://schemas.openxmlformats.org/markup-compatibility/2006">
          <mc:Choice Requires="x14">
            <control shapeId="75819" r:id="rId46" name="Check Box 43">
              <controlPr locked="0" defaultSize="0" autoFill="0" autoLine="0" autoPict="0">
                <anchor moveWithCells="1">
                  <from>
                    <xdr:col>8</xdr:col>
                    <xdr:colOff>104775</xdr:colOff>
                    <xdr:row>24</xdr:row>
                    <xdr:rowOff>38100</xdr:rowOff>
                  </from>
                  <to>
                    <xdr:col>9</xdr:col>
                    <xdr:colOff>66675</xdr:colOff>
                    <xdr:row>24</xdr:row>
                    <xdr:rowOff>295275</xdr:rowOff>
                  </to>
                </anchor>
              </controlPr>
            </control>
          </mc:Choice>
        </mc:AlternateContent>
        <mc:AlternateContent xmlns:mc="http://schemas.openxmlformats.org/markup-compatibility/2006">
          <mc:Choice Requires="x14">
            <control shapeId="75820" r:id="rId47" name="Check Box 44">
              <controlPr locked="0" defaultSize="0" autoFill="0" autoLine="0" autoPict="0">
                <anchor moveWithCells="1">
                  <from>
                    <xdr:col>14</xdr:col>
                    <xdr:colOff>47625</xdr:colOff>
                    <xdr:row>24</xdr:row>
                    <xdr:rowOff>38100</xdr:rowOff>
                  </from>
                  <to>
                    <xdr:col>15</xdr:col>
                    <xdr:colOff>66675</xdr:colOff>
                    <xdr:row>24</xdr:row>
                    <xdr:rowOff>295275</xdr:rowOff>
                  </to>
                </anchor>
              </controlPr>
            </control>
          </mc:Choice>
        </mc:AlternateContent>
        <mc:AlternateContent xmlns:mc="http://schemas.openxmlformats.org/markup-compatibility/2006">
          <mc:Choice Requires="x14">
            <control shapeId="75821" r:id="rId48" name="Check Box 45">
              <controlPr locked="0" defaultSize="0" autoFill="0" autoLine="0" autoPict="0">
                <anchor moveWithCells="1">
                  <from>
                    <xdr:col>18</xdr:col>
                    <xdr:colOff>76200</xdr:colOff>
                    <xdr:row>24</xdr:row>
                    <xdr:rowOff>28575</xdr:rowOff>
                  </from>
                  <to>
                    <xdr:col>19</xdr:col>
                    <xdr:colOff>28575</xdr:colOff>
                    <xdr:row>24</xdr:row>
                    <xdr:rowOff>295275</xdr:rowOff>
                  </to>
                </anchor>
              </controlPr>
            </control>
          </mc:Choice>
        </mc:AlternateContent>
        <mc:AlternateContent xmlns:mc="http://schemas.openxmlformats.org/markup-compatibility/2006">
          <mc:Choice Requires="x14">
            <control shapeId="75822" r:id="rId49" name="Check Box 46">
              <controlPr locked="0" defaultSize="0" autoFill="0" autoLine="0" autoPict="0">
                <anchor moveWithCells="1">
                  <from>
                    <xdr:col>14</xdr:col>
                    <xdr:colOff>28575</xdr:colOff>
                    <xdr:row>17</xdr:row>
                    <xdr:rowOff>104775</xdr:rowOff>
                  </from>
                  <to>
                    <xdr:col>15</xdr:col>
                    <xdr:colOff>0</xdr:colOff>
                    <xdr:row>17</xdr:row>
                    <xdr:rowOff>295275</xdr:rowOff>
                  </to>
                </anchor>
              </controlPr>
            </control>
          </mc:Choice>
        </mc:AlternateContent>
        <mc:AlternateContent xmlns:mc="http://schemas.openxmlformats.org/markup-compatibility/2006">
          <mc:Choice Requires="x14">
            <control shapeId="75823" r:id="rId50" name="Check Box 47">
              <controlPr locked="0" defaultSize="0" autoFill="0" autoLine="0" autoPict="0">
                <anchor moveWithCells="1">
                  <from>
                    <xdr:col>16</xdr:col>
                    <xdr:colOff>104775</xdr:colOff>
                    <xdr:row>17</xdr:row>
                    <xdr:rowOff>104775</xdr:rowOff>
                  </from>
                  <to>
                    <xdr:col>16</xdr:col>
                    <xdr:colOff>304800</xdr:colOff>
                    <xdr:row>17</xdr:row>
                    <xdr:rowOff>314325</xdr:rowOff>
                  </to>
                </anchor>
              </controlPr>
            </control>
          </mc:Choice>
        </mc:AlternateContent>
        <mc:AlternateContent xmlns:mc="http://schemas.openxmlformats.org/markup-compatibility/2006">
          <mc:Choice Requires="x14">
            <control shapeId="75824" r:id="rId51" name="Check Box 48">
              <controlPr locked="0" defaultSize="0" autoFill="0" autoLine="0" autoPict="0">
                <anchor moveWithCells="1">
                  <from>
                    <xdr:col>18</xdr:col>
                    <xdr:colOff>85725</xdr:colOff>
                    <xdr:row>17</xdr:row>
                    <xdr:rowOff>104775</xdr:rowOff>
                  </from>
                  <to>
                    <xdr:col>19</xdr:col>
                    <xdr:colOff>38100</xdr:colOff>
                    <xdr:row>17</xdr:row>
                    <xdr:rowOff>314325</xdr:rowOff>
                  </to>
                </anchor>
              </controlPr>
            </control>
          </mc:Choice>
        </mc:AlternateContent>
        <mc:AlternateContent xmlns:mc="http://schemas.openxmlformats.org/markup-compatibility/2006">
          <mc:Choice Requires="x14">
            <control shapeId="75825" r:id="rId52" name="Check Box 49">
              <controlPr locked="0" defaultSize="0" autoFill="0" autoLine="0" autoPict="0">
                <anchor moveWithCells="1">
                  <from>
                    <xdr:col>21</xdr:col>
                    <xdr:colOff>85725</xdr:colOff>
                    <xdr:row>17</xdr:row>
                    <xdr:rowOff>114300</xdr:rowOff>
                  </from>
                  <to>
                    <xdr:col>22</xdr:col>
                    <xdr:colOff>38100</xdr:colOff>
                    <xdr:row>17</xdr:row>
                    <xdr:rowOff>304800</xdr:rowOff>
                  </to>
                </anchor>
              </controlPr>
            </control>
          </mc:Choice>
        </mc:AlternateContent>
        <mc:AlternateContent xmlns:mc="http://schemas.openxmlformats.org/markup-compatibility/2006">
          <mc:Choice Requires="x14">
            <control shapeId="75826" r:id="rId53" name="Check Box 50">
              <controlPr locked="0" defaultSize="0" autoFill="0" autoLine="0" autoPict="0">
                <anchor moveWithCells="1">
                  <from>
                    <xdr:col>14</xdr:col>
                    <xdr:colOff>66675</xdr:colOff>
                    <xdr:row>18</xdr:row>
                    <xdr:rowOff>76200</xdr:rowOff>
                  </from>
                  <to>
                    <xdr:col>15</xdr:col>
                    <xdr:colOff>66675</xdr:colOff>
                    <xdr:row>18</xdr:row>
                    <xdr:rowOff>333375</xdr:rowOff>
                  </to>
                </anchor>
              </controlPr>
            </control>
          </mc:Choice>
        </mc:AlternateContent>
        <mc:AlternateContent xmlns:mc="http://schemas.openxmlformats.org/markup-compatibility/2006">
          <mc:Choice Requires="x14">
            <control shapeId="75827" r:id="rId54" name="Check Box 51">
              <controlPr locked="0" defaultSize="0" autoFill="0" autoLine="0" autoPict="0">
                <anchor moveWithCells="1">
                  <from>
                    <xdr:col>4</xdr:col>
                    <xdr:colOff>66675</xdr:colOff>
                    <xdr:row>17</xdr:row>
                    <xdr:rowOff>104775</xdr:rowOff>
                  </from>
                  <to>
                    <xdr:col>5</xdr:col>
                    <xdr:colOff>28575</xdr:colOff>
                    <xdr:row>17</xdr:row>
                    <xdr:rowOff>304800</xdr:rowOff>
                  </to>
                </anchor>
              </controlPr>
            </control>
          </mc:Choice>
        </mc:AlternateContent>
        <mc:AlternateContent xmlns:mc="http://schemas.openxmlformats.org/markup-compatibility/2006">
          <mc:Choice Requires="x14">
            <control shapeId="75828" r:id="rId55" name="Check Box 52">
              <controlPr locked="0" defaultSize="0" autoFill="0" autoLine="0" autoPict="0">
                <anchor moveWithCells="1">
                  <from>
                    <xdr:col>6</xdr:col>
                    <xdr:colOff>104775</xdr:colOff>
                    <xdr:row>17</xdr:row>
                    <xdr:rowOff>104775</xdr:rowOff>
                  </from>
                  <to>
                    <xdr:col>6</xdr:col>
                    <xdr:colOff>314325</xdr:colOff>
                    <xdr:row>17</xdr:row>
                    <xdr:rowOff>314325</xdr:rowOff>
                  </to>
                </anchor>
              </controlPr>
            </control>
          </mc:Choice>
        </mc:AlternateContent>
        <mc:AlternateContent xmlns:mc="http://schemas.openxmlformats.org/markup-compatibility/2006">
          <mc:Choice Requires="x14">
            <control shapeId="75829" r:id="rId56" name="Check Box 53">
              <controlPr locked="0" defaultSize="0" autoFill="0" autoLine="0" autoPict="0">
                <anchor moveWithCells="1">
                  <from>
                    <xdr:col>8</xdr:col>
                    <xdr:colOff>104775</xdr:colOff>
                    <xdr:row>17</xdr:row>
                    <xdr:rowOff>104775</xdr:rowOff>
                  </from>
                  <to>
                    <xdr:col>9</xdr:col>
                    <xdr:colOff>47625</xdr:colOff>
                    <xdr:row>17</xdr:row>
                    <xdr:rowOff>314325</xdr:rowOff>
                  </to>
                </anchor>
              </controlPr>
            </control>
          </mc:Choice>
        </mc:AlternateContent>
        <mc:AlternateContent xmlns:mc="http://schemas.openxmlformats.org/markup-compatibility/2006">
          <mc:Choice Requires="x14">
            <control shapeId="75830" r:id="rId57" name="Check Box 54">
              <controlPr locked="0" defaultSize="0" autoFill="0" autoLine="0" autoPict="0">
                <anchor moveWithCells="1">
                  <from>
                    <xdr:col>11</xdr:col>
                    <xdr:colOff>85725</xdr:colOff>
                    <xdr:row>17</xdr:row>
                    <xdr:rowOff>114300</xdr:rowOff>
                  </from>
                  <to>
                    <xdr:col>12</xdr:col>
                    <xdr:colOff>38100</xdr:colOff>
                    <xdr:row>17</xdr:row>
                    <xdr:rowOff>314325</xdr:rowOff>
                  </to>
                </anchor>
              </controlPr>
            </control>
          </mc:Choice>
        </mc:AlternateContent>
        <mc:AlternateContent xmlns:mc="http://schemas.openxmlformats.org/markup-compatibility/2006">
          <mc:Choice Requires="x14">
            <control shapeId="75831" r:id="rId58" name="Check Box 55">
              <controlPr locked="0" defaultSize="0" autoFill="0" autoLine="0" autoPict="0">
                <anchor moveWithCells="1">
                  <from>
                    <xdr:col>4</xdr:col>
                    <xdr:colOff>66675</xdr:colOff>
                    <xdr:row>18</xdr:row>
                    <xdr:rowOff>104775</xdr:rowOff>
                  </from>
                  <to>
                    <xdr:col>5</xdr:col>
                    <xdr:colOff>76200</xdr:colOff>
                    <xdr:row>18</xdr:row>
                    <xdr:rowOff>352425</xdr:rowOff>
                  </to>
                </anchor>
              </controlPr>
            </control>
          </mc:Choice>
        </mc:AlternateContent>
        <mc:AlternateContent xmlns:mc="http://schemas.openxmlformats.org/markup-compatibility/2006">
          <mc:Choice Requires="x14">
            <control shapeId="75832" r:id="rId59" name="Group Box 56">
              <controlPr defaultSize="0" autoFill="0" autoPict="0">
                <anchor moveWithCells="1">
                  <from>
                    <xdr:col>14</xdr:col>
                    <xdr:colOff>0</xdr:colOff>
                    <xdr:row>15</xdr:row>
                    <xdr:rowOff>0</xdr:rowOff>
                  </from>
                  <to>
                    <xdr:col>23</xdr:col>
                    <xdr:colOff>0</xdr:colOff>
                    <xdr:row>16</xdr:row>
                    <xdr:rowOff>47625</xdr:rowOff>
                  </to>
                </anchor>
              </controlPr>
            </control>
          </mc:Choice>
        </mc:AlternateContent>
        <mc:AlternateContent xmlns:mc="http://schemas.openxmlformats.org/markup-compatibility/2006">
          <mc:Choice Requires="x14">
            <control shapeId="75833" r:id="rId60" name="Check Box 57">
              <controlPr locked="0" defaultSize="0" autoFill="0" autoLine="0" autoPict="0">
                <anchor moveWithCells="1">
                  <from>
                    <xdr:col>16</xdr:col>
                    <xdr:colOff>142875</xdr:colOff>
                    <xdr:row>12</xdr:row>
                    <xdr:rowOff>190500</xdr:rowOff>
                  </from>
                  <to>
                    <xdr:col>17</xdr:col>
                    <xdr:colOff>66675</xdr:colOff>
                    <xdr:row>12</xdr:row>
                    <xdr:rowOff>428625</xdr:rowOff>
                  </to>
                </anchor>
              </controlPr>
            </control>
          </mc:Choice>
        </mc:AlternateContent>
        <mc:AlternateContent xmlns:mc="http://schemas.openxmlformats.org/markup-compatibility/2006">
          <mc:Choice Requires="x14">
            <control shapeId="75834" r:id="rId61" name="Check Box 58">
              <controlPr locked="0" defaultSize="0" autoFill="0" autoLine="0" autoPict="0">
                <anchor moveWithCells="1">
                  <from>
                    <xdr:col>4</xdr:col>
                    <xdr:colOff>28575</xdr:colOff>
                    <xdr:row>6</xdr:row>
                    <xdr:rowOff>266700</xdr:rowOff>
                  </from>
                  <to>
                    <xdr:col>5</xdr:col>
                    <xdr:colOff>9525</xdr:colOff>
                    <xdr:row>7</xdr:row>
                    <xdr:rowOff>228600</xdr:rowOff>
                  </to>
                </anchor>
              </controlPr>
            </control>
          </mc:Choice>
        </mc:AlternateContent>
        <mc:AlternateContent xmlns:mc="http://schemas.openxmlformats.org/markup-compatibility/2006">
          <mc:Choice Requires="x14">
            <control shapeId="75835" r:id="rId62" name="Check Box 59">
              <controlPr locked="0" defaultSize="0" autoFill="0" autoLine="0" autoPict="0">
                <anchor moveWithCells="1">
                  <from>
                    <xdr:col>14</xdr:col>
                    <xdr:colOff>38100</xdr:colOff>
                    <xdr:row>6</xdr:row>
                    <xdr:rowOff>66675</xdr:rowOff>
                  </from>
                  <to>
                    <xdr:col>15</xdr:col>
                    <xdr:colOff>28575</xdr:colOff>
                    <xdr:row>6</xdr:row>
                    <xdr:rowOff>257175</xdr:rowOff>
                  </to>
                </anchor>
              </controlPr>
            </control>
          </mc:Choice>
        </mc:AlternateContent>
        <mc:AlternateContent xmlns:mc="http://schemas.openxmlformats.org/markup-compatibility/2006">
          <mc:Choice Requires="x14">
            <control shapeId="75836" r:id="rId63" name="Check Box 60">
              <controlPr locked="0" defaultSize="0" autoFill="0" autoLine="0" autoPict="0">
                <anchor moveWithCells="1">
                  <from>
                    <xdr:col>14</xdr:col>
                    <xdr:colOff>38100</xdr:colOff>
                    <xdr:row>7</xdr:row>
                    <xdr:rowOff>28575</xdr:rowOff>
                  </from>
                  <to>
                    <xdr:col>15</xdr:col>
                    <xdr:colOff>47625</xdr:colOff>
                    <xdr:row>7</xdr:row>
                    <xdr:rowOff>238125</xdr:rowOff>
                  </to>
                </anchor>
              </controlPr>
            </control>
          </mc:Choice>
        </mc:AlternateContent>
        <mc:AlternateContent xmlns:mc="http://schemas.openxmlformats.org/markup-compatibility/2006">
          <mc:Choice Requires="x14">
            <control shapeId="75837" r:id="rId64" name="Check Box 61">
              <controlPr defaultSize="0" autoFill="0" autoLine="0" autoPict="0">
                <anchor moveWithCells="1">
                  <from>
                    <xdr:col>4</xdr:col>
                    <xdr:colOff>28575</xdr:colOff>
                    <xdr:row>6</xdr:row>
                    <xdr:rowOff>38100</xdr:rowOff>
                  </from>
                  <to>
                    <xdr:col>5</xdr:col>
                    <xdr:colOff>85725</xdr:colOff>
                    <xdr:row>7</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A99CC7F-F37D-4682-A887-C99AEDADB3C0}">
          <x14:formula1>
            <xm:f>入力規則!$D$2:$D$100</xm:f>
          </x14:formula1>
          <xm:sqref>E6:X6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3BD0B-AFB5-44F8-B8C1-44C5507C8867}">
  <sheetPr>
    <tabColor rgb="FF538DD5"/>
    <pageSetUpPr fitToPage="1"/>
  </sheetPr>
  <dimension ref="B1:AG65"/>
  <sheetViews>
    <sheetView showGridLines="0" zoomScaleNormal="100" zoomScaleSheetLayoutView="100" workbookViewId="0">
      <selection activeCell="D5" sqref="D5"/>
    </sheetView>
  </sheetViews>
  <sheetFormatPr defaultColWidth="9" defaultRowHeight="13.5"/>
  <cols>
    <col min="1" max="1" width="1.375" style="413" customWidth="1"/>
    <col min="2" max="3" width="6.125" style="413" customWidth="1"/>
    <col min="4" max="4" width="4.5" style="413" customWidth="1"/>
    <col min="5" max="5" width="5.625" style="413" customWidth="1"/>
    <col min="6" max="6" width="2.375" style="413" customWidth="1"/>
    <col min="7" max="7" width="5.375" style="413" customWidth="1"/>
    <col min="8" max="8" width="3.625" style="413" customWidth="1"/>
    <col min="9" max="9" width="5.375" style="413" customWidth="1"/>
    <col min="10" max="10" width="3.625" style="413" customWidth="1"/>
    <col min="11" max="11" width="5.375" style="413" customWidth="1"/>
    <col min="12" max="12" width="3.625" style="413" customWidth="1"/>
    <col min="13" max="13" width="1.625" style="413" customWidth="1"/>
    <col min="14" max="14" width="7.625" style="413" customWidth="1"/>
    <col min="15" max="15" width="2.75" style="813" customWidth="1"/>
    <col min="16" max="16" width="5.375" style="413" customWidth="1"/>
    <col min="17" max="17" width="1.125" style="413" customWidth="1"/>
    <col min="18" max="18" width="5.375" style="413" customWidth="1"/>
    <col min="19" max="19" width="3.625" style="413" customWidth="1"/>
    <col min="20" max="20" width="4.625" style="413" customWidth="1"/>
    <col min="21" max="21" width="3.625" style="413" customWidth="1"/>
    <col min="22" max="22" width="5.375" style="413" customWidth="1"/>
    <col min="23" max="23" width="3.625" style="413" customWidth="1"/>
    <col min="24" max="24" width="1.625" style="413" customWidth="1"/>
    <col min="25" max="25" width="20.5" style="426" hidden="1" customWidth="1"/>
    <col min="26" max="26" width="9" style="19" hidden="1" customWidth="1"/>
    <col min="27" max="28" width="9" style="413" hidden="1" customWidth="1"/>
    <col min="29" max="31" width="9" style="19" customWidth="1"/>
    <col min="32" max="32" width="7.375" style="19" customWidth="1"/>
    <col min="33" max="16384" width="9" style="413"/>
  </cols>
  <sheetData>
    <row r="1" spans="2:33" ht="13.5" customHeight="1">
      <c r="V1" s="425"/>
      <c r="W1" s="414"/>
      <c r="X1" s="423" t="str">
        <f>申１!Y1</f>
        <v>令和８年度介護</v>
      </c>
      <c r="AB1" s="427"/>
      <c r="AG1" s="19"/>
    </row>
    <row r="2" spans="2:33" s="452" customFormat="1" ht="13.5" customHeight="1">
      <c r="O2" s="813"/>
      <c r="P2" s="1287" t="str">
        <f>申１!Q2</f>
        <v/>
      </c>
      <c r="Q2" s="1287"/>
      <c r="R2" s="1287"/>
      <c r="S2" s="1287"/>
      <c r="T2" s="1287"/>
      <c r="U2" s="1287"/>
      <c r="V2" s="1287"/>
      <c r="W2" s="1287"/>
      <c r="X2" s="1287"/>
      <c r="Y2" s="426"/>
      <c r="Z2" s="19"/>
      <c r="AB2" s="427"/>
      <c r="AC2" s="19"/>
      <c r="AD2" s="19"/>
      <c r="AE2" s="19"/>
      <c r="AF2" s="19"/>
      <c r="AG2" s="19"/>
    </row>
    <row r="3" spans="2:33" ht="26.25" customHeight="1">
      <c r="B3" s="1312" t="s">
        <v>380</v>
      </c>
      <c r="C3" s="1312"/>
      <c r="D3" s="1312"/>
      <c r="E3" s="1312"/>
      <c r="F3" s="1312"/>
      <c r="G3" s="1312"/>
      <c r="H3" s="1312"/>
      <c r="I3" s="1312"/>
      <c r="J3" s="1312"/>
      <c r="K3" s="1312"/>
      <c r="L3" s="1312"/>
      <c r="M3" s="1312"/>
      <c r="N3" s="1312"/>
      <c r="O3" s="1312"/>
      <c r="P3" s="1312"/>
      <c r="Q3" s="1312"/>
      <c r="R3" s="1312"/>
      <c r="S3" s="1312"/>
      <c r="T3" s="1312"/>
      <c r="U3" s="410"/>
      <c r="V3" s="410"/>
      <c r="W3" s="410"/>
      <c r="X3" s="410"/>
      <c r="AA3" s="412"/>
      <c r="AB3" s="412"/>
      <c r="AG3" s="19"/>
    </row>
    <row r="4" spans="2:33" s="412" customFormat="1" ht="18" customHeight="1">
      <c r="B4" s="1107" t="s">
        <v>357</v>
      </c>
      <c r="C4" s="1214"/>
      <c r="D4" s="923" t="s">
        <v>388</v>
      </c>
      <c r="E4" s="924"/>
      <c r="F4" s="924"/>
      <c r="G4" s="924"/>
      <c r="H4" s="924"/>
      <c r="I4" s="924"/>
      <c r="J4" s="924"/>
      <c r="K4" s="924"/>
      <c r="L4" s="924"/>
      <c r="M4" s="924"/>
      <c r="N4" s="924"/>
      <c r="O4" s="924"/>
      <c r="P4" s="924"/>
      <c r="Q4" s="924"/>
      <c r="R4" s="924"/>
      <c r="S4" s="924"/>
      <c r="T4" s="924"/>
      <c r="U4" s="924"/>
      <c r="V4" s="924"/>
      <c r="W4" s="924"/>
      <c r="X4" s="925"/>
      <c r="Y4" s="428" t="str">
        <f>IF(COUNTIF(AA5:AA8,TRUE)&gt;=2,"※☑は１か所のみです。","")</f>
        <v/>
      </c>
      <c r="Z4" s="21"/>
      <c r="AC4" s="19"/>
      <c r="AD4" s="19"/>
      <c r="AE4" s="19"/>
      <c r="AF4" s="19"/>
      <c r="AG4" s="19"/>
    </row>
    <row r="5" spans="2:33" s="412" customFormat="1" ht="18" customHeight="1">
      <c r="B5" s="1239"/>
      <c r="C5" s="1293"/>
      <c r="D5" s="828" t="s">
        <v>358</v>
      </c>
      <c r="E5" s="927" t="s">
        <v>381</v>
      </c>
      <c r="F5" s="927"/>
      <c r="G5" s="927"/>
      <c r="H5" s="927"/>
      <c r="I5" s="927"/>
      <c r="J5" s="927"/>
      <c r="K5" s="927"/>
      <c r="L5" s="927"/>
      <c r="M5" s="927"/>
      <c r="N5" s="927"/>
      <c r="O5" s="927"/>
      <c r="P5" s="927"/>
      <c r="Q5" s="927"/>
      <c r="R5" s="927"/>
      <c r="S5" s="927"/>
      <c r="T5" s="927"/>
      <c r="U5" s="927"/>
      <c r="V5" s="927"/>
      <c r="W5" s="927"/>
      <c r="X5" s="928"/>
      <c r="Y5" s="428"/>
      <c r="Z5" s="21"/>
      <c r="AA5" s="416" t="b">
        <v>0</v>
      </c>
      <c r="AB5" s="416"/>
      <c r="AC5" s="19"/>
      <c r="AD5" s="19"/>
      <c r="AE5" s="19"/>
      <c r="AF5" s="19"/>
      <c r="AG5" s="19"/>
    </row>
    <row r="6" spans="2:33" s="412" customFormat="1" ht="18" customHeight="1">
      <c r="B6" s="1239"/>
      <c r="C6" s="1293"/>
      <c r="D6" s="828" t="s">
        <v>358</v>
      </c>
      <c r="E6" s="927" t="s">
        <v>382</v>
      </c>
      <c r="F6" s="927"/>
      <c r="G6" s="927"/>
      <c r="H6" s="927"/>
      <c r="I6" s="927"/>
      <c r="J6" s="927"/>
      <c r="K6" s="927"/>
      <c r="L6" s="927"/>
      <c r="M6" s="927"/>
      <c r="N6" s="927"/>
      <c r="O6" s="927"/>
      <c r="P6" s="927"/>
      <c r="Q6" s="927"/>
      <c r="R6" s="927"/>
      <c r="S6" s="927"/>
      <c r="T6" s="927"/>
      <c r="U6" s="927"/>
      <c r="V6" s="927"/>
      <c r="W6" s="927"/>
      <c r="X6" s="928"/>
      <c r="Y6" s="428"/>
      <c r="Z6" s="21"/>
      <c r="AA6" s="416" t="b">
        <v>0</v>
      </c>
      <c r="AB6" s="416"/>
      <c r="AC6" s="19"/>
      <c r="AD6" s="19"/>
      <c r="AE6" s="19"/>
      <c r="AF6" s="19"/>
      <c r="AG6" s="19"/>
    </row>
    <row r="7" spans="2:33" s="412" customFormat="1" ht="18" customHeight="1">
      <c r="B7" s="1239"/>
      <c r="C7" s="1293"/>
      <c r="D7" s="828" t="s">
        <v>358</v>
      </c>
      <c r="E7" s="927" t="s">
        <v>383</v>
      </c>
      <c r="F7" s="927"/>
      <c r="G7" s="927"/>
      <c r="H7" s="927"/>
      <c r="I7" s="927"/>
      <c r="J7" s="927"/>
      <c r="K7" s="927"/>
      <c r="L7" s="927"/>
      <c r="M7" s="927"/>
      <c r="N7" s="927"/>
      <c r="O7" s="927"/>
      <c r="P7" s="927"/>
      <c r="Q7" s="927"/>
      <c r="R7" s="927"/>
      <c r="S7" s="927"/>
      <c r="T7" s="927"/>
      <c r="U7" s="927"/>
      <c r="V7" s="927"/>
      <c r="W7" s="927"/>
      <c r="X7" s="928"/>
      <c r="Y7" s="428"/>
      <c r="Z7" s="21"/>
      <c r="AA7" s="416" t="b">
        <v>0</v>
      </c>
      <c r="AB7" s="416"/>
      <c r="AC7" s="19"/>
      <c r="AD7" s="19"/>
      <c r="AE7" s="19"/>
      <c r="AF7" s="19"/>
      <c r="AG7" s="19"/>
    </row>
    <row r="8" spans="2:33" s="412" customFormat="1" ht="18" customHeight="1">
      <c r="B8" s="1002"/>
      <c r="C8" s="1215"/>
      <c r="D8" s="814" t="s">
        <v>358</v>
      </c>
      <c r="E8" s="930" t="s">
        <v>384</v>
      </c>
      <c r="F8" s="930"/>
      <c r="G8" s="930"/>
      <c r="H8" s="930"/>
      <c r="I8" s="930"/>
      <c r="J8" s="930"/>
      <c r="K8" s="930"/>
      <c r="L8" s="930"/>
      <c r="M8" s="930"/>
      <c r="N8" s="930"/>
      <c r="O8" s="930"/>
      <c r="P8" s="930"/>
      <c r="Q8" s="930"/>
      <c r="R8" s="930"/>
      <c r="S8" s="930"/>
      <c r="T8" s="930"/>
      <c r="U8" s="930"/>
      <c r="V8" s="930"/>
      <c r="W8" s="930"/>
      <c r="X8" s="931"/>
      <c r="Y8" s="428"/>
      <c r="Z8" s="21"/>
      <c r="AA8" s="416" t="b">
        <v>0</v>
      </c>
      <c r="AB8" s="416"/>
      <c r="AC8" s="19"/>
      <c r="AD8" s="19"/>
      <c r="AE8" s="19"/>
      <c r="AF8" s="19"/>
      <c r="AG8" s="19"/>
    </row>
    <row r="9" spans="2:33" s="412" customFormat="1" ht="27" customHeight="1">
      <c r="B9" s="417"/>
      <c r="C9" s="417"/>
      <c r="D9" s="180"/>
      <c r="E9" s="180"/>
      <c r="F9" s="180"/>
      <c r="G9" s="411"/>
      <c r="H9" s="411"/>
      <c r="I9" s="411"/>
      <c r="J9" s="411"/>
      <c r="K9" s="411"/>
      <c r="L9" s="411"/>
      <c r="M9" s="411"/>
      <c r="N9" s="411"/>
      <c r="O9" s="812"/>
      <c r="P9" s="411"/>
      <c r="Q9" s="411"/>
      <c r="R9" s="411"/>
      <c r="S9" s="411"/>
      <c r="T9" s="411"/>
      <c r="U9" s="429"/>
      <c r="V9" s="430"/>
      <c r="W9" s="430"/>
      <c r="X9" s="431"/>
      <c r="Y9" s="428"/>
      <c r="Z9" s="21"/>
      <c r="AA9" s="416"/>
      <c r="AB9" s="416"/>
      <c r="AC9" s="19"/>
      <c r="AD9" s="19"/>
      <c r="AE9" s="19"/>
      <c r="AF9" s="19"/>
      <c r="AG9" s="19"/>
    </row>
    <row r="10" spans="2:33" s="412" customFormat="1" ht="6.75" customHeight="1">
      <c r="B10" s="77"/>
      <c r="C10" s="77"/>
      <c r="D10" s="77"/>
      <c r="E10" s="77"/>
      <c r="F10" s="77"/>
      <c r="G10" s="77"/>
      <c r="H10" s="77"/>
      <c r="I10" s="77"/>
      <c r="J10" s="77"/>
      <c r="K10" s="77"/>
      <c r="L10" s="77"/>
      <c r="M10" s="77"/>
      <c r="N10" s="77"/>
      <c r="O10" s="77"/>
      <c r="P10" s="77"/>
      <c r="Q10" s="77"/>
      <c r="R10" s="77"/>
      <c r="S10" s="77"/>
      <c r="T10" s="77"/>
      <c r="U10" s="429"/>
      <c r="V10" s="432"/>
      <c r="W10" s="432"/>
      <c r="X10" s="415"/>
      <c r="Y10" s="433"/>
      <c r="Z10" s="21"/>
      <c r="AA10" s="21"/>
      <c r="AB10" s="21"/>
      <c r="AC10" s="19"/>
      <c r="AD10" s="19"/>
      <c r="AE10" s="19"/>
      <c r="AF10" s="19"/>
      <c r="AG10" s="19"/>
    </row>
    <row r="11" spans="2:33" s="412" customFormat="1" ht="33" customHeight="1">
      <c r="B11" s="930" t="s">
        <v>385</v>
      </c>
      <c r="C11" s="930"/>
      <c r="D11" s="930"/>
      <c r="E11" s="930"/>
      <c r="F11" s="930"/>
      <c r="G11" s="930"/>
      <c r="H11" s="930"/>
      <c r="I11" s="930"/>
      <c r="J11" s="930"/>
      <c r="K11" s="930"/>
      <c r="L11" s="930"/>
      <c r="M11" s="930"/>
      <c r="N11" s="930"/>
      <c r="O11" s="930"/>
      <c r="P11" s="930"/>
      <c r="Q11" s="930"/>
      <c r="R11" s="930"/>
      <c r="S11" s="930"/>
      <c r="T11" s="930"/>
      <c r="U11" s="930"/>
      <c r="V11" s="930"/>
      <c r="W11" s="930"/>
      <c r="X11" s="930"/>
      <c r="Y11" s="433"/>
      <c r="Z11" s="21"/>
      <c r="AA11" s="21"/>
      <c r="AB11" s="21"/>
      <c r="AC11" s="19"/>
      <c r="AD11" s="19"/>
      <c r="AE11" s="19"/>
      <c r="AF11" s="19"/>
      <c r="AG11" s="19"/>
    </row>
    <row r="12" spans="2:33" ht="33.75" customHeight="1">
      <c r="B12" s="1165"/>
      <c r="C12" s="1291"/>
      <c r="D12" s="1165" t="s">
        <v>359</v>
      </c>
      <c r="E12" s="1292"/>
      <c r="F12" s="1292"/>
      <c r="G12" s="1292"/>
      <c r="H12" s="1292"/>
      <c r="I12" s="1292"/>
      <c r="J12" s="1292"/>
      <c r="K12" s="1292"/>
      <c r="L12" s="1292"/>
      <c r="M12" s="434"/>
      <c r="N12" s="1165" t="s">
        <v>360</v>
      </c>
      <c r="O12" s="1292"/>
      <c r="P12" s="1292"/>
      <c r="Q12" s="1292"/>
      <c r="R12" s="1292"/>
      <c r="S12" s="1292"/>
      <c r="T12" s="1292"/>
      <c r="U12" s="1292"/>
      <c r="V12" s="1292"/>
      <c r="W12" s="1292"/>
      <c r="X12" s="1291"/>
      <c r="Y12" s="435"/>
      <c r="AA12" s="19"/>
      <c r="AB12" s="19"/>
      <c r="AG12" s="19"/>
    </row>
    <row r="13" spans="2:33" ht="36.75" customHeight="1">
      <c r="B13" s="1107" t="s">
        <v>364</v>
      </c>
      <c r="C13" s="1286"/>
      <c r="D13" s="630" t="s">
        <v>361</v>
      </c>
      <c r="E13" s="632" t="s">
        <v>362</v>
      </c>
      <c r="F13" s="632"/>
      <c r="G13" s="631"/>
      <c r="H13" s="632" t="s">
        <v>266</v>
      </c>
      <c r="I13" s="631"/>
      <c r="J13" s="632" t="s">
        <v>151</v>
      </c>
      <c r="K13" s="631"/>
      <c r="L13" s="632" t="s">
        <v>331</v>
      </c>
      <c r="M13" s="633"/>
      <c r="N13" s="636" t="s">
        <v>365</v>
      </c>
      <c r="O13" s="832"/>
      <c r="P13" s="634" t="s">
        <v>1</v>
      </c>
      <c r="Q13" s="622"/>
      <c r="R13" s="631"/>
      <c r="S13" s="632" t="s">
        <v>266</v>
      </c>
      <c r="T13" s="631"/>
      <c r="U13" s="632" t="s">
        <v>151</v>
      </c>
      <c r="V13" s="631"/>
      <c r="W13" s="632" t="s">
        <v>331</v>
      </c>
      <c r="X13" s="633"/>
      <c r="Y13" s="436"/>
      <c r="AA13" s="437" t="b">
        <v>0</v>
      </c>
      <c r="AB13" s="437" t="b">
        <v>0</v>
      </c>
      <c r="AG13" s="19"/>
    </row>
    <row r="14" spans="2:33" s="621" customFormat="1" ht="27" customHeight="1">
      <c r="B14" s="1062"/>
      <c r="C14" s="1063"/>
      <c r="D14" s="640"/>
      <c r="E14" s="637"/>
      <c r="F14" s="637"/>
      <c r="G14" s="637"/>
      <c r="H14" s="638"/>
      <c r="I14" s="637"/>
      <c r="J14" s="638"/>
      <c r="K14" s="637"/>
      <c r="L14" s="638"/>
      <c r="M14" s="639"/>
      <c r="N14" s="1283" t="s">
        <v>577</v>
      </c>
      <c r="O14" s="1284"/>
      <c r="P14" s="1284"/>
      <c r="Q14" s="1284"/>
      <c r="R14" s="1284"/>
      <c r="S14" s="1284"/>
      <c r="T14" s="1284"/>
      <c r="U14" s="1284"/>
      <c r="V14" s="1284"/>
      <c r="W14" s="1284"/>
      <c r="X14" s="1285"/>
      <c r="Y14" s="635"/>
      <c r="Z14" s="19"/>
      <c r="AA14" s="437"/>
      <c r="AB14" s="437"/>
      <c r="AC14" s="19"/>
      <c r="AD14" s="19"/>
      <c r="AE14" s="19"/>
      <c r="AF14" s="19"/>
      <c r="AG14" s="19"/>
    </row>
    <row r="15" spans="2:33" ht="180" customHeight="1">
      <c r="B15" s="1107" t="s">
        <v>363</v>
      </c>
      <c r="C15" s="1214"/>
      <c r="D15" s="1294"/>
      <c r="E15" s="1295"/>
      <c r="F15" s="1295"/>
      <c r="G15" s="1295"/>
      <c r="H15" s="1295"/>
      <c r="I15" s="1295"/>
      <c r="J15" s="1295"/>
      <c r="K15" s="1295"/>
      <c r="L15" s="1295"/>
      <c r="M15" s="1296"/>
      <c r="N15" s="1294"/>
      <c r="O15" s="1303"/>
      <c r="P15" s="1303"/>
      <c r="Q15" s="1303"/>
      <c r="R15" s="1303"/>
      <c r="S15" s="1303"/>
      <c r="T15" s="1303"/>
      <c r="U15" s="1303"/>
      <c r="V15" s="1303"/>
      <c r="W15" s="1303"/>
      <c r="X15" s="1304"/>
      <c r="Y15" s="438"/>
      <c r="Z15" s="20"/>
      <c r="AA15" s="20"/>
      <c r="AB15" s="19"/>
      <c r="AG15" s="19"/>
    </row>
    <row r="16" spans="2:33" ht="18" customHeight="1">
      <c r="B16" s="1239"/>
      <c r="C16" s="1293"/>
      <c r="D16" s="1297"/>
      <c r="E16" s="1298"/>
      <c r="F16" s="1298"/>
      <c r="G16" s="1298"/>
      <c r="H16" s="1298"/>
      <c r="I16" s="1298"/>
      <c r="J16" s="1298"/>
      <c r="K16" s="1298"/>
      <c r="L16" s="1298"/>
      <c r="M16" s="1299"/>
      <c r="N16" s="1305"/>
      <c r="O16" s="1306"/>
      <c r="P16" s="1307"/>
      <c r="Q16" s="1307"/>
      <c r="R16" s="1307"/>
      <c r="S16" s="1307"/>
      <c r="T16" s="1307"/>
      <c r="U16" s="1307"/>
      <c r="V16" s="1307"/>
      <c r="W16" s="1307"/>
      <c r="X16" s="1308"/>
      <c r="Y16" s="438"/>
      <c r="Z16" s="20"/>
      <c r="AA16" s="20"/>
      <c r="AB16" s="19"/>
      <c r="AG16" s="19"/>
    </row>
    <row r="17" spans="2:33" ht="180" customHeight="1">
      <c r="B17" s="1239"/>
      <c r="C17" s="1293"/>
      <c r="D17" s="1300"/>
      <c r="E17" s="1301"/>
      <c r="F17" s="1301"/>
      <c r="G17" s="1301"/>
      <c r="H17" s="1301"/>
      <c r="I17" s="1301"/>
      <c r="J17" s="1301"/>
      <c r="K17" s="1301"/>
      <c r="L17" s="1301"/>
      <c r="M17" s="1302"/>
      <c r="N17" s="1309"/>
      <c r="O17" s="1310"/>
      <c r="P17" s="1310"/>
      <c r="Q17" s="1310"/>
      <c r="R17" s="1310"/>
      <c r="S17" s="1310"/>
      <c r="T17" s="1310"/>
      <c r="U17" s="1310"/>
      <c r="V17" s="1310"/>
      <c r="W17" s="1310"/>
      <c r="X17" s="1311"/>
      <c r="Y17" s="438"/>
      <c r="Z17" s="20"/>
      <c r="AA17" s="20"/>
      <c r="AB17" s="19"/>
      <c r="AG17" s="19"/>
    </row>
    <row r="18" spans="2:33" ht="33.75" customHeight="1">
      <c r="B18" s="1002"/>
      <c r="C18" s="1215"/>
      <c r="D18" s="1313" t="s">
        <v>605</v>
      </c>
      <c r="E18" s="1314"/>
      <c r="F18" s="1314"/>
      <c r="G18" s="1314"/>
      <c r="H18" s="1314"/>
      <c r="I18" s="1314"/>
      <c r="J18" s="1314"/>
      <c r="K18" s="1314"/>
      <c r="L18" s="831"/>
      <c r="M18" s="830"/>
      <c r="N18" s="1313" t="s">
        <v>606</v>
      </c>
      <c r="O18" s="1315"/>
      <c r="P18" s="1314"/>
      <c r="Q18" s="1314"/>
      <c r="R18" s="1314"/>
      <c r="S18" s="1314"/>
      <c r="T18" s="1314"/>
      <c r="U18" s="1314"/>
      <c r="V18" s="829"/>
      <c r="W18" s="831"/>
      <c r="X18" s="830"/>
      <c r="Y18" s="438"/>
      <c r="Z18" s="20"/>
      <c r="AA18" s="439" t="b">
        <v>0</v>
      </c>
      <c r="AB18" s="439" t="b">
        <v>0</v>
      </c>
      <c r="AG18" s="19"/>
    </row>
    <row r="19" spans="2:33" ht="24" customHeight="1">
      <c r="B19" s="418"/>
      <c r="C19" s="418"/>
      <c r="D19" s="418"/>
      <c r="E19" s="418"/>
      <c r="F19" s="418"/>
      <c r="G19" s="440"/>
      <c r="H19" s="440"/>
      <c r="I19" s="440"/>
      <c r="J19" s="440"/>
      <c r="K19" s="440"/>
      <c r="L19" s="440"/>
      <c r="M19" s="440"/>
      <c r="N19" s="440"/>
      <c r="O19" s="440"/>
      <c r="P19" s="440"/>
      <c r="Q19" s="440"/>
      <c r="R19" s="440"/>
      <c r="S19" s="440"/>
      <c r="T19" s="440"/>
      <c r="U19" s="440"/>
      <c r="V19" s="440"/>
      <c r="W19" s="440"/>
      <c r="X19" s="441"/>
      <c r="AA19" s="19"/>
      <c r="AB19" s="19"/>
      <c r="AG19" s="19"/>
    </row>
    <row r="20" spans="2:33" ht="23.25" customHeight="1">
      <c r="B20" s="442" t="s">
        <v>165</v>
      </c>
      <c r="C20" s="443"/>
      <c r="D20" s="443"/>
      <c r="E20" s="443"/>
      <c r="F20" s="443"/>
      <c r="G20" s="444"/>
      <c r="H20" s="444"/>
      <c r="I20" s="444"/>
      <c r="J20" s="444"/>
      <c r="K20" s="444"/>
      <c r="L20" s="444"/>
      <c r="M20" s="444"/>
      <c r="N20" s="444"/>
      <c r="O20" s="444"/>
      <c r="P20" s="444"/>
      <c r="Q20" s="444"/>
      <c r="R20" s="444"/>
      <c r="S20" s="444"/>
      <c r="T20" s="444"/>
      <c r="U20" s="444"/>
      <c r="V20" s="444"/>
      <c r="W20" s="444"/>
      <c r="X20" s="445"/>
      <c r="AG20" s="19"/>
    </row>
    <row r="21" spans="2:33" ht="51" customHeight="1">
      <c r="B21" s="446"/>
      <c r="C21" s="418"/>
      <c r="D21" s="418"/>
      <c r="E21" s="418"/>
      <c r="F21" s="418"/>
      <c r="G21" s="418"/>
      <c r="H21" s="418"/>
      <c r="I21" s="418"/>
      <c r="J21" s="418"/>
      <c r="K21" s="418"/>
      <c r="L21" s="418"/>
      <c r="M21" s="418"/>
      <c r="N21" s="418"/>
      <c r="O21" s="816"/>
      <c r="P21" s="418"/>
      <c r="Q21" s="418"/>
      <c r="X21" s="46"/>
      <c r="AG21" s="19"/>
    </row>
    <row r="22" spans="2:33" ht="22.5" customHeight="1">
      <c r="B22" s="447"/>
      <c r="C22" s="1288"/>
      <c r="D22" s="1288"/>
      <c r="E22" s="189"/>
      <c r="F22" s="189"/>
      <c r="G22" s="448"/>
      <c r="H22" s="449"/>
      <c r="I22" s="450"/>
      <c r="J22" s="449"/>
      <c r="K22" s="451"/>
      <c r="L22" s="449"/>
      <c r="M22" s="449"/>
      <c r="N22" s="451"/>
      <c r="O22" s="451"/>
      <c r="P22" s="1289"/>
      <c r="Q22" s="1289"/>
      <c r="R22" s="1289"/>
      <c r="S22" s="1289"/>
      <c r="T22" s="1289"/>
      <c r="U22" s="1289"/>
      <c r="V22" s="1289"/>
      <c r="W22" s="1289"/>
      <c r="X22" s="1290"/>
      <c r="AG22" s="19"/>
    </row>
    <row r="23" spans="2:33" ht="35.25" customHeight="1">
      <c r="AG23" s="19"/>
    </row>
    <row r="24" spans="2:33" ht="35.25" customHeight="1">
      <c r="AG24" s="19"/>
    </row>
    <row r="25" spans="2:33">
      <c r="AG25" s="19"/>
    </row>
    <row r="26" spans="2:33">
      <c r="AG26" s="19"/>
    </row>
    <row r="27" spans="2:33">
      <c r="AG27" s="19"/>
    </row>
    <row r="28" spans="2:33">
      <c r="AG28" s="19"/>
    </row>
    <row r="29" spans="2:33">
      <c r="AG29" s="19"/>
    </row>
    <row r="30" spans="2:33">
      <c r="AG30" s="19"/>
    </row>
    <row r="31" spans="2:33">
      <c r="AG31" s="19"/>
    </row>
    <row r="32" spans="2:33">
      <c r="AG32" s="19"/>
    </row>
    <row r="33" spans="20:33" ht="33" customHeight="1">
      <c r="AG33" s="19"/>
    </row>
    <row r="34" spans="20:33" ht="20.25" customHeight="1">
      <c r="T34" s="617"/>
      <c r="U34" s="604"/>
      <c r="V34" s="604"/>
      <c r="W34" s="604"/>
      <c r="X34" s="604"/>
      <c r="Y34" s="613"/>
      <c r="Z34" s="614"/>
      <c r="AG34" s="19"/>
    </row>
    <row r="35" spans="20:33" ht="27" customHeight="1">
      <c r="AG35" s="19"/>
    </row>
    <row r="36" spans="20:33" ht="180" customHeight="1">
      <c r="AG36" s="19"/>
    </row>
    <row r="37" spans="20:33" ht="18" customHeight="1">
      <c r="AG37" s="19"/>
    </row>
    <row r="38" spans="20:33" ht="180" customHeight="1">
      <c r="AG38" s="19"/>
    </row>
    <row r="39" spans="20:33" ht="23.25" customHeight="1">
      <c r="AG39" s="19"/>
    </row>
    <row r="40" spans="20:33" ht="24" customHeight="1">
      <c r="AG40" s="19"/>
    </row>
    <row r="41" spans="20:33" ht="23.25" customHeight="1">
      <c r="AG41" s="19"/>
    </row>
    <row r="42" spans="20:33" ht="51" customHeight="1">
      <c r="AG42" s="19"/>
    </row>
    <row r="43" spans="20:33" ht="22.5" customHeight="1">
      <c r="AG43" s="19"/>
    </row>
    <row r="44" spans="20:33" ht="35.25" customHeight="1">
      <c r="AG44" s="19"/>
    </row>
    <row r="45" spans="20:33">
      <c r="AG45" s="19"/>
    </row>
    <row r="46" spans="20:33">
      <c r="AG46" s="19"/>
    </row>
    <row r="47" spans="20:33">
      <c r="AG47" s="19"/>
    </row>
    <row r="48" spans="20:33">
      <c r="AG48" s="19"/>
    </row>
    <row r="49" spans="33:33">
      <c r="AG49" s="19"/>
    </row>
    <row r="50" spans="33:33">
      <c r="AG50" s="19"/>
    </row>
    <row r="51" spans="33:33">
      <c r="AG51" s="19"/>
    </row>
    <row r="52" spans="33:33">
      <c r="AG52" s="19"/>
    </row>
    <row r="53" spans="33:33">
      <c r="AG53" s="19"/>
    </row>
    <row r="54" spans="33:33">
      <c r="AG54" s="19"/>
    </row>
    <row r="55" spans="33:33">
      <c r="AG55" s="19"/>
    </row>
    <row r="56" spans="33:33">
      <c r="AG56" s="19"/>
    </row>
    <row r="57" spans="33:33">
      <c r="AG57" s="19"/>
    </row>
    <row r="58" spans="33:33">
      <c r="AG58" s="19"/>
    </row>
    <row r="59" spans="33:33">
      <c r="AG59" s="19"/>
    </row>
    <row r="60" spans="33:33">
      <c r="AG60" s="19"/>
    </row>
    <row r="61" spans="33:33">
      <c r="AG61" s="19"/>
    </row>
    <row r="62" spans="33:33">
      <c r="AG62" s="19"/>
    </row>
    <row r="63" spans="33:33">
      <c r="AG63" s="19"/>
    </row>
    <row r="64" spans="33:33">
      <c r="AG64" s="19"/>
    </row>
    <row r="65" spans="33:33">
      <c r="AG65" s="19"/>
    </row>
  </sheetData>
  <sheetProtection algorithmName="SHA-512" hashValue="Ph30SUYXnuYc6IONDDpUZBFEgLO9oX6+gPEaLVrxFVX32c35+zWPfB1OnXCxUCVC9lRSutb8oGbdal+lPpSr8w==" saltValue="YYBt2VYFpt9RoT600lzNyg==" spinCount="100000" sheet="1" selectLockedCells="1"/>
  <mergeCells count="21">
    <mergeCell ref="B13:C14"/>
    <mergeCell ref="P2:X2"/>
    <mergeCell ref="C22:D22"/>
    <mergeCell ref="P22:X22"/>
    <mergeCell ref="B11:X11"/>
    <mergeCell ref="B12:C12"/>
    <mergeCell ref="D12:L12"/>
    <mergeCell ref="N12:X12"/>
    <mergeCell ref="B15:C18"/>
    <mergeCell ref="D15:M17"/>
    <mergeCell ref="N15:X17"/>
    <mergeCell ref="B3:T3"/>
    <mergeCell ref="B4:C8"/>
    <mergeCell ref="D18:K18"/>
    <mergeCell ref="N18:U18"/>
    <mergeCell ref="D4:X4"/>
    <mergeCell ref="E5:X5"/>
    <mergeCell ref="E6:X6"/>
    <mergeCell ref="E7:X7"/>
    <mergeCell ref="E8:X8"/>
    <mergeCell ref="N14:X14"/>
  </mergeCells>
  <phoneticPr fontId="12"/>
  <conditionalFormatting sqref="D5:D8">
    <cfRule type="expression" dxfId="181" priority="2">
      <formula>COUNTIF($AA$5:$AA$8,FALSE)=4</formula>
    </cfRule>
  </conditionalFormatting>
  <conditionalFormatting sqref="D15">
    <cfRule type="expression" dxfId="180" priority="10">
      <formula>$D$15=""</formula>
    </cfRule>
  </conditionalFormatting>
  <conditionalFormatting sqref="D18 L18:M18">
    <cfRule type="expression" dxfId="179" priority="12">
      <formula>$AA$18=FALSE</formula>
    </cfRule>
  </conditionalFormatting>
  <conditionalFormatting sqref="G13">
    <cfRule type="expression" dxfId="178" priority="3">
      <formula>$G$13=""</formula>
    </cfRule>
  </conditionalFormatting>
  <conditionalFormatting sqref="I13">
    <cfRule type="expression" dxfId="177" priority="4">
      <formula>$I$13=""</formula>
    </cfRule>
  </conditionalFormatting>
  <conditionalFormatting sqref="K13">
    <cfRule type="expression" dxfId="176" priority="5">
      <formula>$K$13=""</formula>
    </cfRule>
  </conditionalFormatting>
  <conditionalFormatting sqref="N18:O18 V18:X18">
    <cfRule type="expression" dxfId="175" priority="13">
      <formula>$AB$18=FALSE</formula>
    </cfRule>
  </conditionalFormatting>
  <conditionalFormatting sqref="N13:P13">
    <cfRule type="expression" dxfId="174" priority="6">
      <formula>COUNTIF($AA$13:$AB$13,FALSE)=2</formula>
    </cfRule>
  </conditionalFormatting>
  <conditionalFormatting sqref="N15:X17">
    <cfRule type="expression" dxfId="173" priority="11">
      <formula>$N$15=""</formula>
    </cfRule>
  </conditionalFormatting>
  <conditionalFormatting sqref="R13">
    <cfRule type="containsBlanks" dxfId="172" priority="1">
      <formula>LEN(TRIM(R13))=0</formula>
    </cfRule>
  </conditionalFormatting>
  <conditionalFormatting sqref="T13">
    <cfRule type="containsBlanks" dxfId="171" priority="8">
      <formula>LEN(TRIM(T13))=0</formula>
    </cfRule>
  </conditionalFormatting>
  <conditionalFormatting sqref="V13">
    <cfRule type="containsBlanks" dxfId="170" priority="9">
      <formula>LEN(TRIM(V13))=0</formula>
    </cfRule>
  </conditionalFormatting>
  <dataValidations count="1">
    <dataValidation type="textLength" operator="lessThanOrEqual" allowBlank="1" showInputMessage="1" showErrorMessage="1" errorTitle="文字数オーバー" error="200文字を超えています。" sqref="G21:Q21" xr:uid="{149F73A8-82C5-4C82-A0A2-E05D33C8BD5D}">
      <formula1>200</formula1>
    </dataValidation>
  </dataValidations>
  <pageMargins left="0.70866141732283472" right="0.70866141732283472" top="0.43307086614173229" bottom="0.74803149606299213" header="0.31496062992125984" footer="0.31496062992125984"/>
  <pageSetup paperSize="9" scale="89" orientation="portrait" blackAndWhite="1" r:id="rId1"/>
  <headerFooter>
    <oddFooter>&amp;C6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0353" r:id="rId4" name="Check Box 1">
              <controlPr locked="0" defaultSize="0" autoFill="0" autoLine="0" autoPict="0">
                <anchor moveWithCells="1">
                  <from>
                    <xdr:col>3</xdr:col>
                    <xdr:colOff>76200</xdr:colOff>
                    <xdr:row>4</xdr:row>
                    <xdr:rowOff>28575</xdr:rowOff>
                  </from>
                  <to>
                    <xdr:col>3</xdr:col>
                    <xdr:colOff>276225</xdr:colOff>
                    <xdr:row>4</xdr:row>
                    <xdr:rowOff>219075</xdr:rowOff>
                  </to>
                </anchor>
              </controlPr>
            </control>
          </mc:Choice>
        </mc:AlternateContent>
        <mc:AlternateContent xmlns:mc="http://schemas.openxmlformats.org/markup-compatibility/2006">
          <mc:Choice Requires="x14">
            <control shapeId="100354" r:id="rId5" name="Check Box 2">
              <controlPr locked="0" defaultSize="0" autoFill="0" autoLine="0" autoPict="0">
                <anchor moveWithCells="1">
                  <from>
                    <xdr:col>3</xdr:col>
                    <xdr:colOff>76200</xdr:colOff>
                    <xdr:row>5</xdr:row>
                    <xdr:rowOff>9525</xdr:rowOff>
                  </from>
                  <to>
                    <xdr:col>3</xdr:col>
                    <xdr:colOff>314325</xdr:colOff>
                    <xdr:row>5</xdr:row>
                    <xdr:rowOff>219075</xdr:rowOff>
                  </to>
                </anchor>
              </controlPr>
            </control>
          </mc:Choice>
        </mc:AlternateContent>
        <mc:AlternateContent xmlns:mc="http://schemas.openxmlformats.org/markup-compatibility/2006">
          <mc:Choice Requires="x14">
            <control shapeId="100355" r:id="rId6" name="Check Box 3">
              <controlPr locked="0" defaultSize="0" autoFill="0" autoLine="0" autoPict="0">
                <anchor moveWithCells="1">
                  <from>
                    <xdr:col>3</xdr:col>
                    <xdr:colOff>76200</xdr:colOff>
                    <xdr:row>5</xdr:row>
                    <xdr:rowOff>219075</xdr:rowOff>
                  </from>
                  <to>
                    <xdr:col>3</xdr:col>
                    <xdr:colOff>295275</xdr:colOff>
                    <xdr:row>7</xdr:row>
                    <xdr:rowOff>0</xdr:rowOff>
                  </to>
                </anchor>
              </controlPr>
            </control>
          </mc:Choice>
        </mc:AlternateContent>
        <mc:AlternateContent xmlns:mc="http://schemas.openxmlformats.org/markup-compatibility/2006">
          <mc:Choice Requires="x14">
            <control shapeId="100356" r:id="rId7" name="Check Box 4">
              <controlPr locked="0" defaultSize="0" autoFill="0" autoLine="0" autoPict="0">
                <anchor moveWithCells="1">
                  <from>
                    <xdr:col>3</xdr:col>
                    <xdr:colOff>76200</xdr:colOff>
                    <xdr:row>6</xdr:row>
                    <xdr:rowOff>200025</xdr:rowOff>
                  </from>
                  <to>
                    <xdr:col>3</xdr:col>
                    <xdr:colOff>333375</xdr:colOff>
                    <xdr:row>7</xdr:row>
                    <xdr:rowOff>219075</xdr:rowOff>
                  </to>
                </anchor>
              </controlPr>
            </control>
          </mc:Choice>
        </mc:AlternateContent>
        <mc:AlternateContent xmlns:mc="http://schemas.openxmlformats.org/markup-compatibility/2006">
          <mc:Choice Requires="x14">
            <control shapeId="100357" r:id="rId8" name="Check Box 5">
              <controlPr locked="0" defaultSize="0" autoFill="0" autoLine="0" autoPict="0">
                <anchor moveWithCells="1">
                  <from>
                    <xdr:col>11</xdr:col>
                    <xdr:colOff>0</xdr:colOff>
                    <xdr:row>17</xdr:row>
                    <xdr:rowOff>114300</xdr:rowOff>
                  </from>
                  <to>
                    <xdr:col>11</xdr:col>
                    <xdr:colOff>219075</xdr:colOff>
                    <xdr:row>17</xdr:row>
                    <xdr:rowOff>314325</xdr:rowOff>
                  </to>
                </anchor>
              </controlPr>
            </control>
          </mc:Choice>
        </mc:AlternateContent>
        <mc:AlternateContent xmlns:mc="http://schemas.openxmlformats.org/markup-compatibility/2006">
          <mc:Choice Requires="x14">
            <control shapeId="100358" r:id="rId9" name="Check Box 6">
              <controlPr locked="0" defaultSize="0" autoFill="0" autoLine="0" autoPict="0">
                <anchor moveWithCells="1">
                  <from>
                    <xdr:col>21</xdr:col>
                    <xdr:colOff>390525</xdr:colOff>
                    <xdr:row>17</xdr:row>
                    <xdr:rowOff>104775</xdr:rowOff>
                  </from>
                  <to>
                    <xdr:col>22</xdr:col>
                    <xdr:colOff>161925</xdr:colOff>
                    <xdr:row>17</xdr:row>
                    <xdr:rowOff>285750</xdr:rowOff>
                  </to>
                </anchor>
              </controlPr>
            </control>
          </mc:Choice>
        </mc:AlternateContent>
        <mc:AlternateContent xmlns:mc="http://schemas.openxmlformats.org/markup-compatibility/2006">
          <mc:Choice Requires="x14">
            <control shapeId="100359" r:id="rId10" name="Check Box 7">
              <controlPr locked="0" defaultSize="0" autoFill="0" autoLine="0" autoPict="0">
                <anchor moveWithCells="1">
                  <from>
                    <xdr:col>13</xdr:col>
                    <xdr:colOff>66675</xdr:colOff>
                    <xdr:row>12</xdr:row>
                    <xdr:rowOff>142875</xdr:rowOff>
                  </from>
                  <to>
                    <xdr:col>13</xdr:col>
                    <xdr:colOff>257175</xdr:colOff>
                    <xdr:row>12</xdr:row>
                    <xdr:rowOff>342900</xdr:rowOff>
                  </to>
                </anchor>
              </controlPr>
            </control>
          </mc:Choice>
        </mc:AlternateContent>
        <mc:AlternateContent xmlns:mc="http://schemas.openxmlformats.org/markup-compatibility/2006">
          <mc:Choice Requires="x14">
            <control shapeId="100360" r:id="rId11" name="Check Box 8">
              <controlPr locked="0" defaultSize="0" autoFill="0" autoLine="0" autoPict="0">
                <anchor moveWithCells="1">
                  <from>
                    <xdr:col>14</xdr:col>
                    <xdr:colOff>104775</xdr:colOff>
                    <xdr:row>12</xdr:row>
                    <xdr:rowOff>104775</xdr:rowOff>
                  </from>
                  <to>
                    <xdr:col>15</xdr:col>
                    <xdr:colOff>104775</xdr:colOff>
                    <xdr:row>12</xdr:row>
                    <xdr:rowOff>361950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CA6B489A-C215-4394-8207-2A100FDA345E}">
          <x14:formula1>
            <xm:f>入力規則!$F$7:$F$8</xm:f>
          </x14:formula1>
          <xm:sqref>G13</xm:sqref>
        </x14:dataValidation>
        <x14:dataValidation type="list" allowBlank="1" showInputMessage="1" showErrorMessage="1" xr:uid="{EE1E36C9-686E-460C-875D-4349004320B0}">
          <x14:formula1>
            <xm:f>入力規則!$G$2:$G$13</xm:f>
          </x14:formula1>
          <xm:sqref>T13 I13</xm:sqref>
        </x14:dataValidation>
        <x14:dataValidation type="list" allowBlank="1" showInputMessage="1" showErrorMessage="1" xr:uid="{FE58B565-AD87-4E38-9D27-70DC9650939B}">
          <x14:formula1>
            <xm:f>入力規則!$H$2:$H$32</xm:f>
          </x14:formula1>
          <xm:sqref>K13 V13 R13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B5CE5-6DF8-41C3-AF07-6BE83E60B7CF}">
  <sheetPr>
    <tabColor rgb="FF538DD5"/>
    <pageSetUpPr fitToPage="1"/>
  </sheetPr>
  <dimension ref="B1:BD91"/>
  <sheetViews>
    <sheetView showGridLines="0" zoomScaleNormal="100" zoomScaleSheetLayoutView="85" workbookViewId="0">
      <selection activeCell="C14" sqref="C14"/>
    </sheetView>
  </sheetViews>
  <sheetFormatPr defaultColWidth="9" defaultRowHeight="13.5"/>
  <cols>
    <col min="1" max="1" width="2" style="285" customWidth="1"/>
    <col min="2" max="2" width="5.125" style="281" bestFit="1" customWidth="1"/>
    <col min="3" max="3" width="2.5" style="281" bestFit="1" customWidth="1"/>
    <col min="4" max="4" width="5.125" style="282" bestFit="1" customWidth="1"/>
    <col min="5" max="6" width="3.875" style="281" customWidth="1"/>
    <col min="7" max="7" width="2.875" style="281" customWidth="1"/>
    <col min="8" max="8" width="5.125" style="281" bestFit="1" customWidth="1"/>
    <col min="9" max="9" width="2.5" style="281" bestFit="1" customWidth="1"/>
    <col min="10" max="10" width="5.125" style="282" bestFit="1" customWidth="1"/>
    <col min="11" max="12" width="3.875" style="281" customWidth="1"/>
    <col min="13" max="13" width="2.875" style="281" customWidth="1"/>
    <col min="14" max="14" width="5.125" style="281" bestFit="1" customWidth="1"/>
    <col min="15" max="15" width="2.5" style="281" bestFit="1" customWidth="1"/>
    <col min="16" max="16" width="5.125" style="282" bestFit="1" customWidth="1"/>
    <col min="17" max="18" width="3.875" style="281" customWidth="1"/>
    <col min="19" max="19" width="2.875" style="281" customWidth="1"/>
    <col min="20" max="20" width="5.125" style="281" bestFit="1" customWidth="1"/>
    <col min="21" max="21" width="2.5" style="281" bestFit="1" customWidth="1"/>
    <col min="22" max="22" width="5.125" style="282" bestFit="1" customWidth="1"/>
    <col min="23" max="24" width="3.875" style="281" customWidth="1"/>
    <col min="25" max="25" width="2.875" style="281" customWidth="1"/>
    <col min="26" max="26" width="5.125" style="281" bestFit="1" customWidth="1"/>
    <col min="27" max="27" width="2.5" style="281" bestFit="1" customWidth="1"/>
    <col min="28" max="28" width="5.125" style="282" bestFit="1" customWidth="1"/>
    <col min="29" max="30" width="3.875" style="281" customWidth="1"/>
    <col min="31" max="31" width="2.875" style="281" customWidth="1"/>
    <col min="32" max="32" width="5.125" style="281" bestFit="1" customWidth="1"/>
    <col min="33" max="33" width="2.5" style="281" bestFit="1" customWidth="1"/>
    <col min="34" max="34" width="5.125" style="282" bestFit="1" customWidth="1"/>
    <col min="35" max="36" width="3.875" style="281" customWidth="1"/>
    <col min="37" max="37" width="5.625" style="304" customWidth="1"/>
    <col min="38" max="40" width="9" style="304"/>
    <col min="41" max="41" width="9" style="285"/>
    <col min="42" max="42" width="9" style="304"/>
    <col min="43" max="43" width="13.375" style="497" hidden="1" customWidth="1"/>
    <col min="44" max="44" width="13.375" style="498" hidden="1" customWidth="1"/>
    <col min="45" max="45" width="36.875" style="498" hidden="1" customWidth="1"/>
    <col min="46" max="46" width="13.375" style="284" customWidth="1"/>
    <col min="47" max="47" width="9" style="285"/>
    <col min="48" max="48" width="8.125" style="285" customWidth="1"/>
    <col min="49" max="16384" width="9" style="285"/>
  </cols>
  <sheetData>
    <row r="1" spans="2:56" ht="15" customHeight="1">
      <c r="AF1" s="279"/>
      <c r="AG1" s="279"/>
      <c r="AH1" s="279"/>
      <c r="AI1" s="279"/>
      <c r="AJ1" s="424" t="str">
        <f>申１!Y1</f>
        <v>令和８年度介護</v>
      </c>
      <c r="AK1" s="283"/>
      <c r="AL1" s="283"/>
      <c r="AM1" s="283"/>
      <c r="AN1" s="283"/>
      <c r="AO1" s="284"/>
      <c r="AP1" s="283"/>
      <c r="AU1" s="284"/>
      <c r="AV1" s="284"/>
      <c r="AW1" s="284"/>
      <c r="AX1" s="284"/>
      <c r="AY1" s="284"/>
      <c r="AZ1" s="284"/>
      <c r="BA1" s="284"/>
      <c r="BB1" s="284"/>
      <c r="BC1" s="284"/>
      <c r="BD1" s="284"/>
    </row>
    <row r="2" spans="2:56" ht="15" customHeight="1">
      <c r="Z2" s="1358" t="str">
        <f>申１!Q2</f>
        <v/>
      </c>
      <c r="AA2" s="1359"/>
      <c r="AB2" s="1359"/>
      <c r="AC2" s="1359"/>
      <c r="AD2" s="1359"/>
      <c r="AE2" s="1359"/>
      <c r="AF2" s="1359"/>
      <c r="AG2" s="1359"/>
      <c r="AH2" s="1359"/>
      <c r="AI2" s="1359"/>
      <c r="AJ2" s="1359"/>
      <c r="AK2" s="283"/>
      <c r="AL2" s="283"/>
      <c r="AM2" s="283"/>
      <c r="AN2" s="283"/>
      <c r="AO2" s="284"/>
      <c r="AP2" s="283"/>
      <c r="AU2" s="284"/>
      <c r="AV2" s="284"/>
      <c r="AW2" s="284"/>
      <c r="AX2" s="284"/>
      <c r="AY2" s="284"/>
      <c r="AZ2" s="284"/>
      <c r="BA2" s="284"/>
      <c r="BB2" s="284"/>
      <c r="BC2" s="284"/>
      <c r="BD2" s="284"/>
    </row>
    <row r="3" spans="2:56" s="327" customFormat="1" ht="24" customHeight="1">
      <c r="B3" s="454" t="s">
        <v>366</v>
      </c>
      <c r="C3" s="455" t="s">
        <v>177</v>
      </c>
      <c r="D3" s="321"/>
      <c r="E3" s="321"/>
      <c r="F3" s="321"/>
      <c r="G3" s="321"/>
      <c r="H3" s="321"/>
      <c r="I3" s="321"/>
      <c r="J3" s="321"/>
      <c r="K3" s="321"/>
      <c r="L3" s="321"/>
      <c r="M3" s="321"/>
      <c r="N3" s="321"/>
      <c r="O3" s="321"/>
      <c r="P3" s="321"/>
      <c r="Q3" s="321"/>
      <c r="R3" s="321"/>
      <c r="S3" s="321"/>
      <c r="T3" s="321"/>
      <c r="U3" s="321"/>
      <c r="V3" s="321"/>
      <c r="W3" s="322"/>
      <c r="X3" s="322"/>
      <c r="Y3" s="322"/>
      <c r="Z3" s="323"/>
      <c r="AA3" s="323"/>
      <c r="AB3" s="323"/>
      <c r="AC3" s="323"/>
      <c r="AD3" s="323"/>
      <c r="AE3" s="323"/>
      <c r="AF3" s="323"/>
      <c r="AG3" s="323"/>
      <c r="AH3" s="323"/>
      <c r="AI3" s="323"/>
      <c r="AJ3" s="323"/>
      <c r="AK3" s="324"/>
      <c r="AL3" s="324"/>
      <c r="AM3" s="324"/>
      <c r="AN3" s="325"/>
      <c r="AO3" s="326"/>
      <c r="AP3" s="325"/>
      <c r="AQ3" s="497"/>
      <c r="AR3" s="498"/>
      <c r="AS3" s="498"/>
      <c r="AT3" s="326"/>
      <c r="AU3" s="326"/>
      <c r="AV3" s="326"/>
      <c r="AW3" s="326"/>
      <c r="AX3" s="326"/>
      <c r="AY3" s="326"/>
      <c r="AZ3" s="326"/>
      <c r="BA3" s="326"/>
      <c r="BB3" s="326"/>
      <c r="BC3" s="326"/>
      <c r="BD3" s="326"/>
    </row>
    <row r="4" spans="2:56" s="320" customFormat="1" ht="24" customHeight="1">
      <c r="B4" s="316"/>
      <c r="C4" s="316" t="s">
        <v>275</v>
      </c>
      <c r="D4" s="316"/>
      <c r="E4" s="316"/>
      <c r="F4" s="316"/>
      <c r="G4" s="316"/>
      <c r="H4" s="316"/>
      <c r="I4" s="316"/>
      <c r="J4" s="316"/>
      <c r="K4" s="316"/>
      <c r="L4" s="316"/>
      <c r="M4" s="316"/>
      <c r="N4" s="316"/>
      <c r="O4" s="316"/>
      <c r="P4" s="316"/>
      <c r="Q4" s="316"/>
      <c r="R4" s="316"/>
      <c r="S4" s="316"/>
      <c r="T4" s="316"/>
      <c r="U4" s="316"/>
      <c r="V4" s="316"/>
      <c r="W4" s="316"/>
      <c r="X4" s="316"/>
      <c r="Y4" s="316"/>
      <c r="Z4" s="317"/>
      <c r="AA4" s="317"/>
      <c r="AB4" s="317"/>
      <c r="AC4" s="317"/>
      <c r="AD4" s="317"/>
      <c r="AE4" s="317"/>
      <c r="AF4" s="317"/>
      <c r="AG4" s="317"/>
      <c r="AH4" s="317"/>
      <c r="AI4" s="317"/>
      <c r="AJ4" s="317"/>
      <c r="AK4" s="318"/>
      <c r="AL4" s="318"/>
      <c r="AM4" s="318"/>
      <c r="AN4" s="318"/>
      <c r="AO4" s="319"/>
      <c r="AP4" s="318"/>
      <c r="AQ4" s="497"/>
      <c r="AR4" s="499"/>
      <c r="AS4" s="499"/>
      <c r="AT4" s="319"/>
      <c r="AU4" s="319"/>
      <c r="AV4" s="319"/>
      <c r="AW4" s="319"/>
      <c r="AX4" s="319"/>
      <c r="AY4" s="319"/>
      <c r="AZ4" s="319"/>
      <c r="BA4" s="319"/>
      <c r="BB4" s="319"/>
      <c r="BC4" s="319"/>
      <c r="BD4" s="319"/>
    </row>
    <row r="5" spans="2:56" s="288" customFormat="1" ht="24" customHeight="1">
      <c r="B5" s="289"/>
      <c r="C5" s="290" t="s">
        <v>178</v>
      </c>
      <c r="D5" s="290"/>
      <c r="E5" s="290"/>
      <c r="F5" s="290"/>
      <c r="G5" s="290"/>
      <c r="H5" s="290"/>
      <c r="I5" s="290"/>
      <c r="J5" s="290"/>
      <c r="K5" s="290"/>
      <c r="L5" s="290"/>
      <c r="M5" s="290"/>
      <c r="N5" s="290"/>
      <c r="O5" s="290"/>
      <c r="P5" s="290"/>
      <c r="Q5" s="290"/>
      <c r="R5" s="290"/>
      <c r="S5" s="290"/>
      <c r="T5" s="290"/>
      <c r="U5" s="290"/>
      <c r="V5" s="290"/>
      <c r="W5" s="290"/>
      <c r="X5" s="290"/>
      <c r="Y5" s="290"/>
      <c r="Z5" s="291"/>
      <c r="AA5" s="292"/>
      <c r="AB5" s="291"/>
      <c r="AC5" s="291"/>
      <c r="AD5" s="291"/>
      <c r="AE5" s="291"/>
      <c r="AF5" s="291"/>
      <c r="AG5" s="291"/>
      <c r="AH5" s="291"/>
      <c r="AI5" s="291"/>
      <c r="AJ5" s="291"/>
      <c r="AK5" s="286"/>
      <c r="AL5" s="286"/>
      <c r="AM5" s="286"/>
      <c r="AN5" s="286"/>
      <c r="AO5" s="287"/>
      <c r="AP5" s="286"/>
      <c r="AQ5" s="497"/>
      <c r="AR5" s="499"/>
      <c r="AS5" s="499"/>
      <c r="AT5" s="287"/>
      <c r="AU5" s="287"/>
      <c r="AV5" s="287"/>
      <c r="AW5" s="287"/>
      <c r="AX5" s="287"/>
      <c r="AY5" s="287"/>
      <c r="AZ5" s="287"/>
      <c r="BA5" s="287"/>
      <c r="BB5" s="287"/>
      <c r="BC5" s="287"/>
      <c r="BD5" s="287"/>
    </row>
    <row r="6" spans="2:56" s="288" customFormat="1" ht="24" customHeight="1">
      <c r="B6" s="289"/>
      <c r="C6" s="293" t="s">
        <v>179</v>
      </c>
      <c r="D6" s="291"/>
      <c r="E6" s="290"/>
      <c r="F6" s="290"/>
      <c r="G6" s="290"/>
      <c r="H6" s="290"/>
      <c r="I6" s="290"/>
      <c r="J6" s="290"/>
      <c r="K6" s="290"/>
      <c r="L6" s="290"/>
      <c r="M6" s="290"/>
      <c r="N6" s="290"/>
      <c r="O6" s="290"/>
      <c r="P6" s="290"/>
      <c r="Q6" s="290"/>
      <c r="R6" s="290"/>
      <c r="S6" s="290"/>
      <c r="T6" s="290"/>
      <c r="U6" s="290"/>
      <c r="V6" s="290"/>
      <c r="W6" s="290"/>
      <c r="X6" s="290"/>
      <c r="Y6" s="290"/>
      <c r="Z6" s="291"/>
      <c r="AA6" s="291"/>
      <c r="AB6" s="291"/>
      <c r="AC6" s="291"/>
      <c r="AD6" s="291"/>
      <c r="AE6" s="291"/>
      <c r="AF6" s="291"/>
      <c r="AG6" s="291"/>
      <c r="AH6" s="291"/>
      <c r="AI6" s="291"/>
      <c r="AJ6" s="291"/>
      <c r="AK6" s="286"/>
      <c r="AL6" s="286"/>
      <c r="AM6" s="286"/>
      <c r="AN6" s="286"/>
      <c r="AO6" s="287"/>
      <c r="AP6" s="286"/>
      <c r="AQ6" s="497"/>
      <c r="AR6" s="499"/>
      <c r="AS6" s="499"/>
      <c r="AT6" s="287"/>
      <c r="AU6" s="287"/>
      <c r="AV6" s="287"/>
      <c r="AW6" s="287"/>
      <c r="AX6" s="287"/>
      <c r="AY6" s="287"/>
      <c r="AZ6" s="287"/>
      <c r="BA6" s="287"/>
      <c r="BB6" s="287"/>
      <c r="BC6" s="287"/>
      <c r="BD6" s="287"/>
    </row>
    <row r="7" spans="2:56" s="288" customFormat="1" ht="24" customHeight="1">
      <c r="B7" s="289" t="s">
        <v>180</v>
      </c>
      <c r="C7" s="289"/>
      <c r="D7" s="289"/>
      <c r="E7" s="289"/>
      <c r="F7" s="289"/>
      <c r="G7" s="289"/>
      <c r="H7" s="289"/>
      <c r="I7" s="289"/>
      <c r="J7" s="289"/>
      <c r="K7" s="289"/>
      <c r="L7" s="289"/>
      <c r="M7" s="289"/>
      <c r="N7" s="289"/>
      <c r="O7" s="289"/>
      <c r="P7" s="289"/>
      <c r="Q7" s="289"/>
      <c r="R7" s="289"/>
      <c r="S7" s="289"/>
      <c r="T7" s="289"/>
      <c r="U7" s="289"/>
      <c r="V7" s="289"/>
      <c r="W7" s="289"/>
      <c r="X7" s="289"/>
      <c r="Y7" s="289"/>
      <c r="Z7" s="291"/>
      <c r="AA7" s="291"/>
      <c r="AB7" s="291"/>
      <c r="AC7" s="291"/>
      <c r="AD7" s="291"/>
      <c r="AE7" s="291"/>
      <c r="AF7" s="291"/>
      <c r="AG7" s="291"/>
      <c r="AH7" s="291"/>
      <c r="AI7" s="291"/>
      <c r="AJ7" s="291"/>
      <c r="AK7" s="286"/>
      <c r="AL7" s="286"/>
      <c r="AM7" s="286"/>
      <c r="AN7" s="286"/>
      <c r="AO7" s="287"/>
      <c r="AP7" s="286"/>
      <c r="AQ7" s="497"/>
      <c r="AR7" s="499"/>
      <c r="AS7" s="499"/>
      <c r="AT7" s="287"/>
      <c r="AU7" s="287"/>
      <c r="AV7" s="287"/>
      <c r="AW7" s="287"/>
      <c r="AX7" s="287"/>
      <c r="AY7" s="287"/>
      <c r="AZ7" s="287"/>
      <c r="BA7" s="287"/>
      <c r="BB7" s="287"/>
      <c r="BC7" s="287"/>
      <c r="BD7" s="287"/>
    </row>
    <row r="8" spans="2:56" s="288" customFormat="1" ht="21.95" customHeight="1">
      <c r="B8" s="294" t="s">
        <v>181</v>
      </c>
      <c r="C8" s="1316" t="s">
        <v>313</v>
      </c>
      <c r="D8" s="1317"/>
      <c r="E8" s="1317"/>
      <c r="F8" s="1318" t="s">
        <v>588</v>
      </c>
      <c r="G8" s="1319"/>
      <c r="H8" s="1319"/>
      <c r="I8" s="1319"/>
      <c r="J8" s="1319"/>
      <c r="K8" s="1319"/>
      <c r="L8" s="1319"/>
      <c r="M8" s="1319"/>
      <c r="N8" s="1319"/>
      <c r="O8" s="1319"/>
      <c r="P8" s="1319"/>
      <c r="Q8" s="1319"/>
      <c r="R8" s="1319"/>
      <c r="S8" s="1319"/>
      <c r="T8" s="1319"/>
      <c r="U8" s="1319"/>
      <c r="V8" s="1319"/>
      <c r="W8" s="1319"/>
      <c r="X8" s="1319"/>
      <c r="Y8" s="1319"/>
      <c r="Z8" s="1319"/>
      <c r="AA8" s="1319"/>
      <c r="AB8" s="1319"/>
      <c r="AC8" s="1319"/>
      <c r="AD8" s="1319"/>
      <c r="AE8" s="1319"/>
      <c r="AF8" s="1319"/>
      <c r="AG8" s="1319"/>
      <c r="AH8" s="1319"/>
      <c r="AI8" s="1319"/>
      <c r="AJ8" s="1320"/>
      <c r="AK8" s="295"/>
      <c r="AL8" s="286"/>
      <c r="AM8" s="286"/>
      <c r="AN8" s="286"/>
      <c r="AO8" s="287"/>
      <c r="AP8" s="286"/>
      <c r="AQ8" s="497"/>
      <c r="AR8" s="499"/>
      <c r="AS8" s="499"/>
      <c r="AT8" s="287"/>
      <c r="AU8" s="287"/>
      <c r="AV8" s="287"/>
      <c r="AW8" s="287"/>
      <c r="AX8" s="287"/>
      <c r="AY8" s="287"/>
      <c r="AZ8" s="287"/>
      <c r="BA8" s="287"/>
      <c r="BB8" s="287"/>
      <c r="BC8" s="287"/>
      <c r="BD8" s="287"/>
    </row>
    <row r="9" spans="2:56" s="288" customFormat="1" ht="21.95" customHeight="1">
      <c r="B9" s="1321" t="s">
        <v>182</v>
      </c>
      <c r="C9" s="1323" t="s">
        <v>183</v>
      </c>
      <c r="D9" s="1323"/>
      <c r="E9" s="1323"/>
      <c r="F9" s="1324" t="s">
        <v>467</v>
      </c>
      <c r="G9" s="1325"/>
      <c r="H9" s="1325"/>
      <c r="I9" s="1325"/>
      <c r="J9" s="1325"/>
      <c r="K9" s="1325"/>
      <c r="L9" s="1325"/>
      <c r="M9" s="1325"/>
      <c r="N9" s="1325"/>
      <c r="O9" s="1325"/>
      <c r="P9" s="1325"/>
      <c r="Q9" s="1325"/>
      <c r="R9" s="1325"/>
      <c r="S9" s="1325"/>
      <c r="T9" s="1325"/>
      <c r="U9" s="1325"/>
      <c r="V9" s="1325"/>
      <c r="W9" s="1325"/>
      <c r="X9" s="1325"/>
      <c r="Y9" s="1325"/>
      <c r="Z9" s="1325"/>
      <c r="AA9" s="1325"/>
      <c r="AB9" s="1325"/>
      <c r="AC9" s="1325"/>
      <c r="AD9" s="1325"/>
      <c r="AE9" s="1325"/>
      <c r="AF9" s="1325"/>
      <c r="AG9" s="1325"/>
      <c r="AH9" s="1325"/>
      <c r="AI9" s="1325"/>
      <c r="AJ9" s="1326"/>
      <c r="AK9" s="295"/>
      <c r="AL9" s="286"/>
      <c r="AM9" s="286"/>
      <c r="AN9" s="286"/>
      <c r="AO9" s="287"/>
      <c r="AP9" s="286"/>
      <c r="AQ9" s="497"/>
      <c r="AR9" s="499"/>
      <c r="AS9" s="499"/>
      <c r="AT9" s="287"/>
      <c r="AU9" s="287"/>
      <c r="AV9" s="287"/>
      <c r="AW9" s="287"/>
      <c r="AX9" s="287"/>
      <c r="AY9" s="287"/>
      <c r="AZ9" s="287"/>
      <c r="BA9" s="287"/>
      <c r="BB9" s="287"/>
      <c r="BC9" s="287"/>
      <c r="BD9" s="287"/>
    </row>
    <row r="10" spans="2:56" s="288" customFormat="1" ht="21.95" customHeight="1">
      <c r="B10" s="1322"/>
      <c r="C10" s="1323" t="s">
        <v>184</v>
      </c>
      <c r="D10" s="1323"/>
      <c r="E10" s="1323"/>
      <c r="F10" s="1324" t="s">
        <v>185</v>
      </c>
      <c r="G10" s="1325"/>
      <c r="H10" s="1325"/>
      <c r="I10" s="1325"/>
      <c r="J10" s="1325"/>
      <c r="K10" s="1325"/>
      <c r="L10" s="1325"/>
      <c r="M10" s="1325"/>
      <c r="N10" s="1325"/>
      <c r="O10" s="1325"/>
      <c r="P10" s="1325"/>
      <c r="Q10" s="1325"/>
      <c r="R10" s="1325"/>
      <c r="S10" s="1325"/>
      <c r="T10" s="1325"/>
      <c r="U10" s="1325"/>
      <c r="V10" s="1325"/>
      <c r="W10" s="1325"/>
      <c r="X10" s="1325"/>
      <c r="Y10" s="1325"/>
      <c r="Z10" s="1325"/>
      <c r="AA10" s="1325"/>
      <c r="AB10" s="1325"/>
      <c r="AC10" s="1325"/>
      <c r="AD10" s="1325"/>
      <c r="AE10" s="1325"/>
      <c r="AF10" s="1325"/>
      <c r="AG10" s="1325"/>
      <c r="AH10" s="1325"/>
      <c r="AI10" s="1325"/>
      <c r="AJ10" s="1326"/>
      <c r="AK10" s="295"/>
      <c r="AL10" s="286"/>
      <c r="AM10" s="286"/>
      <c r="AN10" s="286"/>
      <c r="AO10" s="287"/>
      <c r="AP10" s="286"/>
      <c r="AQ10" s="497"/>
      <c r="AR10" s="499"/>
      <c r="AS10" s="499"/>
      <c r="AT10" s="287"/>
      <c r="AU10" s="287"/>
      <c r="AV10" s="287"/>
      <c r="AW10" s="287"/>
      <c r="AX10" s="287"/>
      <c r="AY10" s="287"/>
      <c r="AZ10" s="287"/>
      <c r="BA10" s="287"/>
      <c r="BB10" s="287"/>
      <c r="BC10" s="287"/>
      <c r="BD10" s="287"/>
    </row>
    <row r="11" spans="2:56" s="288" customFormat="1" ht="20.100000000000001" customHeight="1">
      <c r="B11" s="1327" t="s">
        <v>186</v>
      </c>
      <c r="C11" s="1323" t="s">
        <v>187</v>
      </c>
      <c r="D11" s="1323"/>
      <c r="E11" s="1323"/>
      <c r="F11" s="1330" t="s">
        <v>589</v>
      </c>
      <c r="G11" s="1331"/>
      <c r="H11" s="1331"/>
      <c r="I11" s="1331"/>
      <c r="J11" s="1331"/>
      <c r="K11" s="1331"/>
      <c r="L11" s="1331"/>
      <c r="M11" s="1331"/>
      <c r="N11" s="1331"/>
      <c r="O11" s="1331"/>
      <c r="P11" s="1331"/>
      <c r="Q11" s="1331"/>
      <c r="R11" s="1331"/>
      <c r="S11" s="1331"/>
      <c r="T11" s="1331"/>
      <c r="U11" s="1331"/>
      <c r="V11" s="1331"/>
      <c r="W11" s="1331"/>
      <c r="X11" s="1331"/>
      <c r="Y11" s="1331"/>
      <c r="Z11" s="1331"/>
      <c r="AA11" s="1331"/>
      <c r="AB11" s="1331"/>
      <c r="AC11" s="1331"/>
      <c r="AD11" s="1331"/>
      <c r="AE11" s="1331"/>
      <c r="AF11" s="1331"/>
      <c r="AG11" s="1331"/>
      <c r="AH11" s="1331"/>
      <c r="AI11" s="1331"/>
      <c r="AJ11" s="1332"/>
      <c r="AK11" s="296"/>
      <c r="AL11" s="286"/>
      <c r="AM11" s="286"/>
      <c r="AN11" s="286"/>
      <c r="AO11" s="287"/>
      <c r="AP11" s="286"/>
      <c r="AQ11" s="497"/>
      <c r="AR11" s="499"/>
      <c r="AS11" s="499"/>
      <c r="AT11" s="287"/>
      <c r="AU11" s="287"/>
      <c r="AV11" s="287"/>
      <c r="AW11" s="287"/>
      <c r="AX11" s="287"/>
      <c r="AY11" s="287"/>
      <c r="AZ11" s="287"/>
      <c r="BA11" s="287"/>
      <c r="BB11" s="287"/>
      <c r="BC11" s="287"/>
      <c r="BD11" s="287"/>
    </row>
    <row r="12" spans="2:56" s="288" customFormat="1" ht="25.5" customHeight="1">
      <c r="B12" s="1328"/>
      <c r="C12" s="1329"/>
      <c r="D12" s="1329"/>
      <c r="E12" s="1329"/>
      <c r="F12" s="1333"/>
      <c r="G12" s="1334"/>
      <c r="H12" s="1334"/>
      <c r="I12" s="1334"/>
      <c r="J12" s="1334"/>
      <c r="K12" s="1334"/>
      <c r="L12" s="1334"/>
      <c r="M12" s="1334"/>
      <c r="N12" s="1334"/>
      <c r="O12" s="1334"/>
      <c r="P12" s="1334"/>
      <c r="Q12" s="1334"/>
      <c r="R12" s="1334"/>
      <c r="S12" s="1334"/>
      <c r="T12" s="1334"/>
      <c r="U12" s="1334"/>
      <c r="V12" s="1334"/>
      <c r="W12" s="1334"/>
      <c r="X12" s="1334"/>
      <c r="Y12" s="1334"/>
      <c r="Z12" s="1334"/>
      <c r="AA12" s="1334"/>
      <c r="AB12" s="1334"/>
      <c r="AC12" s="1334"/>
      <c r="AD12" s="1334"/>
      <c r="AE12" s="1334"/>
      <c r="AF12" s="1334"/>
      <c r="AG12" s="1334"/>
      <c r="AH12" s="1334"/>
      <c r="AI12" s="1334"/>
      <c r="AJ12" s="1335"/>
      <c r="AK12" s="296"/>
      <c r="AL12" s="286"/>
      <c r="AM12" s="286"/>
      <c r="AN12" s="286"/>
      <c r="AO12" s="287"/>
      <c r="AP12" s="286"/>
      <c r="AQ12" s="497"/>
      <c r="AR12" s="499"/>
      <c r="AS12" s="499"/>
      <c r="AT12" s="287"/>
      <c r="AU12" s="287"/>
      <c r="AV12" s="287"/>
      <c r="AW12" s="287"/>
      <c r="AX12" s="287"/>
      <c r="AY12" s="287"/>
      <c r="AZ12" s="287"/>
      <c r="BA12" s="287"/>
      <c r="BB12" s="287"/>
      <c r="BC12" s="287"/>
      <c r="BD12" s="287"/>
    </row>
    <row r="13" spans="2:56" ht="15.75" customHeight="1">
      <c r="AK13" s="283"/>
      <c r="AL13" s="283"/>
      <c r="AM13" s="283"/>
      <c r="AN13" s="283"/>
      <c r="AO13" s="284"/>
      <c r="AP13" s="283"/>
      <c r="AR13" s="499"/>
      <c r="AS13" s="499"/>
      <c r="AU13" s="284"/>
      <c r="AV13" s="284"/>
      <c r="AW13" s="284"/>
      <c r="AX13" s="284"/>
      <c r="AY13" s="284"/>
      <c r="AZ13" s="284"/>
      <c r="BA13" s="284"/>
      <c r="BB13" s="284"/>
      <c r="BC13" s="284"/>
      <c r="BD13" s="284"/>
    </row>
    <row r="14" spans="2:56" ht="18" customHeight="1">
      <c r="B14" s="297" t="s">
        <v>188</v>
      </c>
      <c r="C14" s="298"/>
      <c r="D14" s="299" t="s">
        <v>189</v>
      </c>
      <c r="E14" s="298"/>
      <c r="F14" s="297" t="s">
        <v>190</v>
      </c>
      <c r="H14" s="297" t="s">
        <v>188</v>
      </c>
      <c r="I14" s="298"/>
      <c r="J14" s="299" t="s">
        <v>189</v>
      </c>
      <c r="K14" s="298"/>
      <c r="L14" s="297" t="s">
        <v>190</v>
      </c>
      <c r="N14" s="297" t="s">
        <v>188</v>
      </c>
      <c r="O14" s="298"/>
      <c r="P14" s="299" t="s">
        <v>189</v>
      </c>
      <c r="Q14" s="298"/>
      <c r="R14" s="297" t="s">
        <v>190</v>
      </c>
      <c r="T14" s="297" t="s">
        <v>188</v>
      </c>
      <c r="U14" s="298"/>
      <c r="V14" s="299" t="s">
        <v>189</v>
      </c>
      <c r="W14" s="298"/>
      <c r="X14" s="297" t="s">
        <v>190</v>
      </c>
      <c r="Z14" s="297" t="s">
        <v>188</v>
      </c>
      <c r="AA14" s="298"/>
      <c r="AB14" s="299" t="s">
        <v>189</v>
      </c>
      <c r="AC14" s="298"/>
      <c r="AD14" s="297" t="s">
        <v>190</v>
      </c>
      <c r="AF14" s="297" t="s">
        <v>188</v>
      </c>
      <c r="AG14" s="298"/>
      <c r="AH14" s="299" t="s">
        <v>189</v>
      </c>
      <c r="AI14" s="298"/>
      <c r="AJ14" s="297" t="s">
        <v>190</v>
      </c>
      <c r="AK14" s="283"/>
      <c r="AL14" s="283"/>
      <c r="AM14" s="283"/>
      <c r="AN14" s="283"/>
      <c r="AO14" s="284"/>
      <c r="AP14" s="283"/>
      <c r="AQ14" s="560"/>
      <c r="AR14" s="561"/>
      <c r="AS14" s="561" t="s">
        <v>512</v>
      </c>
      <c r="AU14" s="284"/>
      <c r="AV14" s="284"/>
      <c r="AW14" s="284"/>
      <c r="AX14" s="284"/>
      <c r="AY14" s="284"/>
      <c r="AZ14" s="284"/>
      <c r="BA14" s="284"/>
      <c r="BB14" s="284"/>
      <c r="BC14" s="284"/>
      <c r="BD14" s="284"/>
    </row>
    <row r="15" spans="2:56" ht="8.25" customHeight="1">
      <c r="AK15" s="283"/>
      <c r="AL15" s="283"/>
      <c r="AM15" s="283"/>
      <c r="AN15" s="283"/>
      <c r="AO15" s="284"/>
      <c r="AP15" s="283"/>
      <c r="AQ15" s="560"/>
      <c r="AR15" s="561"/>
      <c r="AS15" s="561"/>
      <c r="AU15" s="284"/>
      <c r="AV15" s="284"/>
      <c r="AW15" s="284"/>
      <c r="AX15" s="284"/>
      <c r="AY15" s="284"/>
      <c r="AZ15" s="284"/>
      <c r="BA15" s="284"/>
      <c r="BB15" s="284"/>
      <c r="BC15" s="284"/>
      <c r="BD15" s="284"/>
    </row>
    <row r="16" spans="2:56" ht="27.75" customHeight="1">
      <c r="B16" s="1338" t="s">
        <v>192</v>
      </c>
      <c r="C16" s="1338"/>
      <c r="D16" s="300" t="s">
        <v>193</v>
      </c>
      <c r="E16" s="1336" t="s">
        <v>194</v>
      </c>
      <c r="F16" s="1337"/>
      <c r="H16" s="1338" t="s">
        <v>192</v>
      </c>
      <c r="I16" s="1338"/>
      <c r="J16" s="300" t="s">
        <v>193</v>
      </c>
      <c r="K16" s="1336" t="s">
        <v>194</v>
      </c>
      <c r="L16" s="1337"/>
      <c r="N16" s="1338" t="s">
        <v>192</v>
      </c>
      <c r="O16" s="1338"/>
      <c r="P16" s="300" t="s">
        <v>193</v>
      </c>
      <c r="Q16" s="1336" t="s">
        <v>194</v>
      </c>
      <c r="R16" s="1337"/>
      <c r="T16" s="1338" t="s">
        <v>192</v>
      </c>
      <c r="U16" s="1338"/>
      <c r="V16" s="300" t="s">
        <v>193</v>
      </c>
      <c r="W16" s="1336" t="s">
        <v>194</v>
      </c>
      <c r="X16" s="1337"/>
      <c r="Y16" s="282"/>
      <c r="Z16" s="1338" t="s">
        <v>192</v>
      </c>
      <c r="AA16" s="1338"/>
      <c r="AB16" s="300" t="s">
        <v>193</v>
      </c>
      <c r="AC16" s="1336" t="s">
        <v>194</v>
      </c>
      <c r="AD16" s="1337"/>
      <c r="AE16" s="282"/>
      <c r="AF16" s="1338" t="s">
        <v>192</v>
      </c>
      <c r="AG16" s="1338"/>
      <c r="AH16" s="300" t="s">
        <v>193</v>
      </c>
      <c r="AI16" s="1336" t="s">
        <v>194</v>
      </c>
      <c r="AJ16" s="1337"/>
      <c r="AK16" s="301"/>
      <c r="AL16" s="283"/>
      <c r="AM16" s="283"/>
      <c r="AN16" s="283"/>
      <c r="AO16" s="284"/>
      <c r="AP16" s="283"/>
      <c r="AQ16" s="90">
        <v>45292</v>
      </c>
      <c r="AR16" s="89" t="s">
        <v>215</v>
      </c>
      <c r="AS16" s="89" t="s">
        <v>216</v>
      </c>
      <c r="AU16" s="284"/>
      <c r="AV16" s="284"/>
      <c r="AW16" s="284"/>
      <c r="AX16" s="284"/>
      <c r="AY16" s="284"/>
      <c r="AZ16" s="284"/>
      <c r="BA16" s="284"/>
      <c r="BB16" s="284"/>
      <c r="BC16" s="284"/>
      <c r="BD16" s="284"/>
    </row>
    <row r="17" spans="2:56" ht="30" customHeight="1">
      <c r="B17" s="1339" t="str">
        <f>IFERROR(DATEVALUE(B14&amp;C14&amp;D14&amp;E14&amp;F14&amp;"1"&amp;"日"),"")</f>
        <v/>
      </c>
      <c r="C17" s="1339"/>
      <c r="D17" s="300" t="str">
        <f>TEXT(B17,"aaa")</f>
        <v/>
      </c>
      <c r="E17" s="1340"/>
      <c r="F17" s="1340"/>
      <c r="H17" s="1339" t="str">
        <f>IFERROR(DATEVALUE(H14&amp;I14&amp;J14&amp;K14&amp;L14&amp;"1"&amp;"日"),"")</f>
        <v/>
      </c>
      <c r="I17" s="1339"/>
      <c r="J17" s="300" t="str">
        <f>TEXT(H17,"aaa")</f>
        <v/>
      </c>
      <c r="K17" s="1341"/>
      <c r="L17" s="1342"/>
      <c r="N17" s="1339" t="str">
        <f>IFERROR(DATEVALUE(N14&amp;O14&amp;P14&amp;Q14&amp;R14&amp;"1"&amp;"日"),"")</f>
        <v/>
      </c>
      <c r="O17" s="1339"/>
      <c r="P17" s="300" t="str">
        <f>TEXT(N17,"aaa")</f>
        <v/>
      </c>
      <c r="Q17" s="1341"/>
      <c r="R17" s="1342"/>
      <c r="T17" s="1339" t="str">
        <f>IFERROR(DATEVALUE(T14&amp;U14&amp;V14&amp;W14&amp;X14&amp;"1"&amp;"日"),"")</f>
        <v/>
      </c>
      <c r="U17" s="1339"/>
      <c r="V17" s="300" t="str">
        <f>TEXT(T17,"aaa")</f>
        <v/>
      </c>
      <c r="W17" s="1341"/>
      <c r="X17" s="1342"/>
      <c r="Y17" s="282"/>
      <c r="Z17" s="1339" t="str">
        <f>IFERROR(DATEVALUE(Z14&amp;AA14&amp;AB14&amp;AC14&amp;AD14&amp;"1"&amp;"日"),"")</f>
        <v/>
      </c>
      <c r="AA17" s="1339"/>
      <c r="AB17" s="300" t="str">
        <f>TEXT(Z17,"aaa")</f>
        <v/>
      </c>
      <c r="AC17" s="1341"/>
      <c r="AD17" s="1342"/>
      <c r="AE17" s="282"/>
      <c r="AF17" s="1339" t="str">
        <f>IFERROR(DATEVALUE(AF14&amp;AG14&amp;AH14&amp;AI14&amp;AJ14&amp;"1"&amp;"日"),"")</f>
        <v/>
      </c>
      <c r="AG17" s="1339"/>
      <c r="AH17" s="300" t="str">
        <f>TEXT(AF17,"aaa")</f>
        <v/>
      </c>
      <c r="AI17" s="1341"/>
      <c r="AJ17" s="1342"/>
      <c r="AK17" s="301"/>
      <c r="AL17" s="283"/>
      <c r="AM17" s="283"/>
      <c r="AN17" s="283"/>
      <c r="AO17" s="284"/>
      <c r="AP17" s="283"/>
      <c r="AQ17" s="90">
        <v>45299</v>
      </c>
      <c r="AR17" s="89" t="s">
        <v>151</v>
      </c>
      <c r="AS17" s="89" t="s">
        <v>195</v>
      </c>
      <c r="AU17" s="284"/>
      <c r="AV17" s="284"/>
      <c r="AW17" s="284"/>
      <c r="AX17" s="284"/>
      <c r="AY17" s="284"/>
      <c r="AZ17" s="284"/>
      <c r="BA17" s="284"/>
      <c r="BB17" s="284"/>
      <c r="BC17" s="284"/>
      <c r="BD17" s="284"/>
    </row>
    <row r="18" spans="2:56" ht="30" customHeight="1">
      <c r="B18" s="1339" t="str">
        <f>IFERROR(B17+1,"")</f>
        <v/>
      </c>
      <c r="C18" s="1339"/>
      <c r="D18" s="300" t="str">
        <f>TEXT(B18,"aaa")</f>
        <v/>
      </c>
      <c r="E18" s="1340"/>
      <c r="F18" s="1340"/>
      <c r="H18" s="1339" t="str">
        <f>IFERROR(H17+1,"")</f>
        <v/>
      </c>
      <c r="I18" s="1339"/>
      <c r="J18" s="300" t="str">
        <f t="shared" ref="J18:J47" si="0">TEXT(H18,"aaa")</f>
        <v/>
      </c>
      <c r="K18" s="1341"/>
      <c r="L18" s="1342"/>
      <c r="N18" s="1339" t="str">
        <f>IFERROR(N17+1,"")</f>
        <v/>
      </c>
      <c r="O18" s="1339"/>
      <c r="P18" s="300" t="str">
        <f t="shared" ref="P18:P47" si="1">TEXT(N18,"aaa")</f>
        <v/>
      </c>
      <c r="Q18" s="1341"/>
      <c r="R18" s="1342"/>
      <c r="T18" s="1339" t="str">
        <f>IFERROR(T17+1,"")</f>
        <v/>
      </c>
      <c r="U18" s="1339"/>
      <c r="V18" s="300" t="str">
        <f t="shared" ref="V18:V47" si="2">TEXT(T18,"aaa")</f>
        <v/>
      </c>
      <c r="W18" s="1341"/>
      <c r="X18" s="1342"/>
      <c r="Y18" s="282"/>
      <c r="Z18" s="1339" t="str">
        <f>IFERROR(Z17+1,"")</f>
        <v/>
      </c>
      <c r="AA18" s="1339"/>
      <c r="AB18" s="300" t="str">
        <f t="shared" ref="AB18:AB47" si="3">TEXT(Z18,"aaa")</f>
        <v/>
      </c>
      <c r="AC18" s="1341"/>
      <c r="AD18" s="1342"/>
      <c r="AE18" s="282"/>
      <c r="AF18" s="1339" t="str">
        <f>IFERROR(AF17+1,"")</f>
        <v/>
      </c>
      <c r="AG18" s="1339"/>
      <c r="AH18" s="300" t="str">
        <f t="shared" ref="AH18:AH47" si="4">TEXT(AF18,"aaa")</f>
        <v/>
      </c>
      <c r="AI18" s="1341"/>
      <c r="AJ18" s="1342"/>
      <c r="AK18" s="301"/>
      <c r="AL18" s="283"/>
      <c r="AM18" s="283"/>
      <c r="AN18" s="283"/>
      <c r="AO18" s="284"/>
      <c r="AP18" s="283"/>
      <c r="AQ18" s="90">
        <v>45333</v>
      </c>
      <c r="AR18" s="89" t="s">
        <v>150</v>
      </c>
      <c r="AS18" s="89" t="s">
        <v>197</v>
      </c>
      <c r="AU18" s="284"/>
      <c r="AV18" s="284"/>
      <c r="AW18" s="284"/>
      <c r="AX18" s="284"/>
      <c r="AY18" s="284"/>
      <c r="AZ18" s="284"/>
      <c r="BA18" s="284"/>
      <c r="BB18" s="284"/>
      <c r="BC18" s="284"/>
      <c r="BD18" s="284"/>
    </row>
    <row r="19" spans="2:56" ht="30" customHeight="1">
      <c r="B19" s="1339" t="str">
        <f t="shared" ref="B19:B44" si="5">IFERROR(B18+1,"")</f>
        <v/>
      </c>
      <c r="C19" s="1339"/>
      <c r="D19" s="300" t="str">
        <f>TEXT(B19,"aaa")</f>
        <v/>
      </c>
      <c r="E19" s="1340"/>
      <c r="F19" s="1340"/>
      <c r="H19" s="1339" t="str">
        <f t="shared" ref="H19:H44" si="6">IFERROR(H18+1,"")</f>
        <v/>
      </c>
      <c r="I19" s="1339"/>
      <c r="J19" s="300" t="str">
        <f t="shared" si="0"/>
        <v/>
      </c>
      <c r="K19" s="1341"/>
      <c r="L19" s="1342"/>
      <c r="N19" s="1339" t="str">
        <f t="shared" ref="N19:N44" si="7">IFERROR(N18+1,"")</f>
        <v/>
      </c>
      <c r="O19" s="1339"/>
      <c r="P19" s="300" t="str">
        <f t="shared" si="1"/>
        <v/>
      </c>
      <c r="Q19" s="1341"/>
      <c r="R19" s="1342"/>
      <c r="T19" s="1339" t="str">
        <f t="shared" ref="T19:T44" si="8">IFERROR(T18+1,"")</f>
        <v/>
      </c>
      <c r="U19" s="1339"/>
      <c r="V19" s="300" t="str">
        <f t="shared" si="2"/>
        <v/>
      </c>
      <c r="W19" s="1341"/>
      <c r="X19" s="1342"/>
      <c r="Y19" s="282"/>
      <c r="Z19" s="1339" t="str">
        <f t="shared" ref="Z19:Z44" si="9">IFERROR(Z18+1,"")</f>
        <v/>
      </c>
      <c r="AA19" s="1339"/>
      <c r="AB19" s="300" t="str">
        <f t="shared" si="3"/>
        <v/>
      </c>
      <c r="AC19" s="1341"/>
      <c r="AD19" s="1342"/>
      <c r="AE19" s="282"/>
      <c r="AF19" s="1339" t="str">
        <f t="shared" ref="AF19:AF44" si="10">IFERROR(AF18+1,"")</f>
        <v/>
      </c>
      <c r="AG19" s="1339"/>
      <c r="AH19" s="300" t="str">
        <f t="shared" si="4"/>
        <v/>
      </c>
      <c r="AI19" s="1341"/>
      <c r="AJ19" s="1342"/>
      <c r="AK19" s="301"/>
      <c r="AL19" s="283"/>
      <c r="AM19" s="283"/>
      <c r="AN19" s="283"/>
      <c r="AO19" s="284"/>
      <c r="AP19" s="283"/>
      <c r="AQ19" s="90">
        <v>45334</v>
      </c>
      <c r="AR19" s="89" t="s">
        <v>151</v>
      </c>
      <c r="AS19" s="89" t="s">
        <v>217</v>
      </c>
      <c r="AU19" s="284"/>
      <c r="AV19" s="302"/>
      <c r="AW19" s="284"/>
      <c r="AX19" s="284"/>
      <c r="AY19" s="284"/>
      <c r="AZ19" s="284"/>
      <c r="BA19" s="284"/>
      <c r="BB19" s="284"/>
      <c r="BC19" s="284"/>
      <c r="BD19" s="284"/>
    </row>
    <row r="20" spans="2:56" ht="30" customHeight="1">
      <c r="B20" s="1339" t="str">
        <f t="shared" si="5"/>
        <v/>
      </c>
      <c r="C20" s="1339"/>
      <c r="D20" s="300" t="str">
        <f>TEXT(B20,"aaa")</f>
        <v/>
      </c>
      <c r="E20" s="1340"/>
      <c r="F20" s="1340"/>
      <c r="H20" s="1339" t="str">
        <f t="shared" si="6"/>
        <v/>
      </c>
      <c r="I20" s="1339"/>
      <c r="J20" s="300" t="str">
        <f t="shared" si="0"/>
        <v/>
      </c>
      <c r="K20" s="1341"/>
      <c r="L20" s="1342"/>
      <c r="N20" s="1339" t="str">
        <f t="shared" si="7"/>
        <v/>
      </c>
      <c r="O20" s="1339"/>
      <c r="P20" s="300" t="str">
        <f t="shared" si="1"/>
        <v/>
      </c>
      <c r="Q20" s="1341"/>
      <c r="R20" s="1342"/>
      <c r="T20" s="1339" t="str">
        <f t="shared" si="8"/>
        <v/>
      </c>
      <c r="U20" s="1339"/>
      <c r="V20" s="300" t="str">
        <f t="shared" si="2"/>
        <v/>
      </c>
      <c r="W20" s="1341"/>
      <c r="X20" s="1342"/>
      <c r="Y20" s="282"/>
      <c r="Z20" s="1339" t="str">
        <f t="shared" si="9"/>
        <v/>
      </c>
      <c r="AA20" s="1339"/>
      <c r="AB20" s="300" t="str">
        <f t="shared" si="3"/>
        <v/>
      </c>
      <c r="AC20" s="1341"/>
      <c r="AD20" s="1342"/>
      <c r="AE20" s="282"/>
      <c r="AF20" s="1339" t="str">
        <f t="shared" si="10"/>
        <v/>
      </c>
      <c r="AG20" s="1339"/>
      <c r="AH20" s="300" t="str">
        <f t="shared" si="4"/>
        <v/>
      </c>
      <c r="AI20" s="1341"/>
      <c r="AJ20" s="1342"/>
      <c r="AK20" s="301"/>
      <c r="AL20" s="283"/>
      <c r="AM20" s="283"/>
      <c r="AN20" s="283"/>
      <c r="AO20" s="284"/>
      <c r="AP20" s="283"/>
      <c r="AQ20" s="90">
        <v>45345</v>
      </c>
      <c r="AR20" s="89" t="s">
        <v>206</v>
      </c>
      <c r="AS20" s="89" t="s">
        <v>199</v>
      </c>
      <c r="AU20" s="284"/>
      <c r="AV20" s="302"/>
      <c r="AW20" s="284"/>
      <c r="AX20" s="284"/>
      <c r="AY20" s="284"/>
      <c r="AZ20" s="284"/>
      <c r="BA20" s="284"/>
      <c r="BB20" s="284"/>
      <c r="BC20" s="284"/>
      <c r="BD20" s="284"/>
    </row>
    <row r="21" spans="2:56" ht="30" customHeight="1">
      <c r="B21" s="1339" t="str">
        <f t="shared" si="5"/>
        <v/>
      </c>
      <c r="C21" s="1339"/>
      <c r="D21" s="300" t="str">
        <f>TEXT(B21,"aaa")</f>
        <v/>
      </c>
      <c r="E21" s="1340"/>
      <c r="F21" s="1340"/>
      <c r="H21" s="1339" t="str">
        <f t="shared" si="6"/>
        <v/>
      </c>
      <c r="I21" s="1339"/>
      <c r="J21" s="300" t="str">
        <f t="shared" si="0"/>
        <v/>
      </c>
      <c r="K21" s="1341"/>
      <c r="L21" s="1342"/>
      <c r="N21" s="1339" t="str">
        <f t="shared" si="7"/>
        <v/>
      </c>
      <c r="O21" s="1339"/>
      <c r="P21" s="300" t="str">
        <f t="shared" si="1"/>
        <v/>
      </c>
      <c r="Q21" s="1341"/>
      <c r="R21" s="1342"/>
      <c r="T21" s="1339" t="str">
        <f t="shared" si="8"/>
        <v/>
      </c>
      <c r="U21" s="1339"/>
      <c r="V21" s="300" t="str">
        <f t="shared" si="2"/>
        <v/>
      </c>
      <c r="W21" s="1341"/>
      <c r="X21" s="1342"/>
      <c r="Y21" s="282"/>
      <c r="Z21" s="1339" t="str">
        <f t="shared" si="9"/>
        <v/>
      </c>
      <c r="AA21" s="1339"/>
      <c r="AB21" s="300" t="str">
        <f t="shared" si="3"/>
        <v/>
      </c>
      <c r="AC21" s="1341"/>
      <c r="AD21" s="1342"/>
      <c r="AE21" s="282"/>
      <c r="AF21" s="1339" t="str">
        <f t="shared" si="10"/>
        <v/>
      </c>
      <c r="AG21" s="1339"/>
      <c r="AH21" s="300" t="str">
        <f t="shared" si="4"/>
        <v/>
      </c>
      <c r="AI21" s="1341"/>
      <c r="AJ21" s="1342"/>
      <c r="AK21" s="301"/>
      <c r="AL21" s="283"/>
      <c r="AM21" s="283"/>
      <c r="AN21" s="283"/>
      <c r="AO21" s="284"/>
      <c r="AP21" s="283"/>
      <c r="AQ21" s="90">
        <v>45371</v>
      </c>
      <c r="AR21" s="89" t="s">
        <v>203</v>
      </c>
      <c r="AS21" s="89" t="s">
        <v>201</v>
      </c>
      <c r="AU21" s="284"/>
      <c r="AV21" s="284"/>
      <c r="AW21" s="284"/>
      <c r="AX21" s="284"/>
      <c r="AY21" s="284"/>
      <c r="AZ21" s="284"/>
      <c r="BA21" s="284"/>
      <c r="BB21" s="284"/>
      <c r="BC21" s="284"/>
      <c r="BD21" s="284"/>
    </row>
    <row r="22" spans="2:56" ht="30" customHeight="1">
      <c r="B22" s="1339" t="str">
        <f t="shared" si="5"/>
        <v/>
      </c>
      <c r="C22" s="1339"/>
      <c r="D22" s="300" t="str">
        <f t="shared" ref="D22:D47" si="11">TEXT(B22,"aaa")</f>
        <v/>
      </c>
      <c r="E22" s="1340"/>
      <c r="F22" s="1340"/>
      <c r="H22" s="1339" t="str">
        <f t="shared" si="6"/>
        <v/>
      </c>
      <c r="I22" s="1339"/>
      <c r="J22" s="300" t="str">
        <f t="shared" si="0"/>
        <v/>
      </c>
      <c r="K22" s="1341"/>
      <c r="L22" s="1342"/>
      <c r="N22" s="1339" t="str">
        <f t="shared" si="7"/>
        <v/>
      </c>
      <c r="O22" s="1339"/>
      <c r="P22" s="300" t="str">
        <f t="shared" si="1"/>
        <v/>
      </c>
      <c r="Q22" s="1341"/>
      <c r="R22" s="1342"/>
      <c r="T22" s="1339" t="str">
        <f t="shared" si="8"/>
        <v/>
      </c>
      <c r="U22" s="1339"/>
      <c r="V22" s="300" t="str">
        <f t="shared" si="2"/>
        <v/>
      </c>
      <c r="W22" s="1341"/>
      <c r="X22" s="1342"/>
      <c r="Y22" s="282"/>
      <c r="Z22" s="1339" t="str">
        <f t="shared" si="9"/>
        <v/>
      </c>
      <c r="AA22" s="1339"/>
      <c r="AB22" s="300" t="str">
        <f t="shared" si="3"/>
        <v/>
      </c>
      <c r="AC22" s="1341"/>
      <c r="AD22" s="1342"/>
      <c r="AE22" s="282"/>
      <c r="AF22" s="1339" t="str">
        <f t="shared" si="10"/>
        <v/>
      </c>
      <c r="AG22" s="1339"/>
      <c r="AH22" s="300" t="str">
        <f t="shared" si="4"/>
        <v/>
      </c>
      <c r="AI22" s="1341"/>
      <c r="AJ22" s="1342"/>
      <c r="AK22" s="301"/>
      <c r="AL22" s="283"/>
      <c r="AM22" s="283"/>
      <c r="AN22" s="283"/>
      <c r="AO22" s="284"/>
      <c r="AP22" s="283"/>
      <c r="AQ22" s="90">
        <v>45411</v>
      </c>
      <c r="AR22" s="89" t="s">
        <v>151</v>
      </c>
      <c r="AS22" s="89" t="s">
        <v>202</v>
      </c>
      <c r="AU22" s="284"/>
      <c r="AV22" s="284"/>
      <c r="AW22" s="284"/>
      <c r="AX22" s="284"/>
      <c r="AY22" s="284"/>
      <c r="AZ22" s="284"/>
      <c r="BA22" s="284"/>
      <c r="BB22" s="284"/>
      <c r="BC22" s="284"/>
      <c r="BD22" s="284"/>
    </row>
    <row r="23" spans="2:56" ht="30" customHeight="1">
      <c r="B23" s="1339" t="str">
        <f t="shared" si="5"/>
        <v/>
      </c>
      <c r="C23" s="1339"/>
      <c r="D23" s="300" t="str">
        <f t="shared" si="11"/>
        <v/>
      </c>
      <c r="E23" s="1340"/>
      <c r="F23" s="1340"/>
      <c r="H23" s="1339" t="str">
        <f t="shared" si="6"/>
        <v/>
      </c>
      <c r="I23" s="1339"/>
      <c r="J23" s="300" t="str">
        <f t="shared" si="0"/>
        <v/>
      </c>
      <c r="K23" s="1341"/>
      <c r="L23" s="1342"/>
      <c r="N23" s="1339" t="str">
        <f t="shared" si="7"/>
        <v/>
      </c>
      <c r="O23" s="1339"/>
      <c r="P23" s="300" t="str">
        <f t="shared" si="1"/>
        <v/>
      </c>
      <c r="Q23" s="1341"/>
      <c r="R23" s="1342"/>
      <c r="T23" s="1339" t="str">
        <f t="shared" si="8"/>
        <v/>
      </c>
      <c r="U23" s="1339"/>
      <c r="V23" s="300" t="str">
        <f t="shared" si="2"/>
        <v/>
      </c>
      <c r="W23" s="1341"/>
      <c r="X23" s="1342"/>
      <c r="Y23" s="282"/>
      <c r="Z23" s="1339" t="str">
        <f t="shared" si="9"/>
        <v/>
      </c>
      <c r="AA23" s="1339"/>
      <c r="AB23" s="300" t="str">
        <f t="shared" si="3"/>
        <v/>
      </c>
      <c r="AC23" s="1341"/>
      <c r="AD23" s="1342"/>
      <c r="AE23" s="282"/>
      <c r="AF23" s="1339" t="str">
        <f t="shared" si="10"/>
        <v/>
      </c>
      <c r="AG23" s="1339"/>
      <c r="AH23" s="300" t="str">
        <f t="shared" si="4"/>
        <v/>
      </c>
      <c r="AI23" s="1341"/>
      <c r="AJ23" s="1342"/>
      <c r="AK23" s="301"/>
      <c r="AL23" s="283"/>
      <c r="AM23" s="283"/>
      <c r="AN23" s="283"/>
      <c r="AO23" s="284"/>
      <c r="AP23" s="283"/>
      <c r="AQ23" s="90">
        <v>45415</v>
      </c>
      <c r="AR23" s="89" t="s">
        <v>206</v>
      </c>
      <c r="AS23" s="89" t="s">
        <v>204</v>
      </c>
      <c r="AU23" s="284"/>
      <c r="AV23" s="284"/>
      <c r="AW23" s="284"/>
      <c r="AX23" s="284"/>
      <c r="AY23" s="284"/>
      <c r="AZ23" s="284"/>
      <c r="BA23" s="284"/>
      <c r="BB23" s="284"/>
      <c r="BC23" s="284"/>
      <c r="BD23" s="284"/>
    </row>
    <row r="24" spans="2:56" ht="30" customHeight="1">
      <c r="B24" s="1339" t="str">
        <f t="shared" si="5"/>
        <v/>
      </c>
      <c r="C24" s="1339"/>
      <c r="D24" s="300" t="str">
        <f t="shared" si="11"/>
        <v/>
      </c>
      <c r="E24" s="1340"/>
      <c r="F24" s="1340"/>
      <c r="H24" s="1339" t="str">
        <f t="shared" si="6"/>
        <v/>
      </c>
      <c r="I24" s="1339"/>
      <c r="J24" s="300" t="str">
        <f t="shared" si="0"/>
        <v/>
      </c>
      <c r="K24" s="1341"/>
      <c r="L24" s="1342"/>
      <c r="N24" s="1339" t="str">
        <f t="shared" si="7"/>
        <v/>
      </c>
      <c r="O24" s="1339"/>
      <c r="P24" s="300" t="str">
        <f t="shared" si="1"/>
        <v/>
      </c>
      <c r="Q24" s="1341"/>
      <c r="R24" s="1342"/>
      <c r="T24" s="1339" t="str">
        <f t="shared" si="8"/>
        <v/>
      </c>
      <c r="U24" s="1339"/>
      <c r="V24" s="300" t="str">
        <f t="shared" si="2"/>
        <v/>
      </c>
      <c r="W24" s="1341"/>
      <c r="X24" s="1342"/>
      <c r="Y24" s="282"/>
      <c r="Z24" s="1339" t="str">
        <f t="shared" si="9"/>
        <v/>
      </c>
      <c r="AA24" s="1339"/>
      <c r="AB24" s="300" t="str">
        <f t="shared" si="3"/>
        <v/>
      </c>
      <c r="AC24" s="1341"/>
      <c r="AD24" s="1342"/>
      <c r="AE24" s="282"/>
      <c r="AF24" s="1339" t="str">
        <f t="shared" si="10"/>
        <v/>
      </c>
      <c r="AG24" s="1339"/>
      <c r="AH24" s="300" t="str">
        <f t="shared" si="4"/>
        <v/>
      </c>
      <c r="AI24" s="1341"/>
      <c r="AJ24" s="1342"/>
      <c r="AK24" s="301"/>
      <c r="AL24" s="283"/>
      <c r="AM24" s="283"/>
      <c r="AN24" s="283"/>
      <c r="AO24" s="284"/>
      <c r="AP24" s="283"/>
      <c r="AQ24" s="90">
        <v>45416</v>
      </c>
      <c r="AR24" s="89" t="s">
        <v>196</v>
      </c>
      <c r="AS24" s="89" t="s">
        <v>205</v>
      </c>
      <c r="AU24" s="284"/>
      <c r="AV24" s="284"/>
      <c r="AW24" s="284"/>
      <c r="AX24" s="284"/>
      <c r="AY24" s="284"/>
      <c r="AZ24" s="284"/>
      <c r="BA24" s="284"/>
      <c r="BB24" s="284"/>
      <c r="BC24" s="284"/>
      <c r="BD24" s="284"/>
    </row>
    <row r="25" spans="2:56" ht="30" customHeight="1">
      <c r="B25" s="1339" t="str">
        <f t="shared" si="5"/>
        <v/>
      </c>
      <c r="C25" s="1339"/>
      <c r="D25" s="300" t="str">
        <f t="shared" si="11"/>
        <v/>
      </c>
      <c r="E25" s="1340"/>
      <c r="F25" s="1340"/>
      <c r="H25" s="1339" t="str">
        <f t="shared" si="6"/>
        <v/>
      </c>
      <c r="I25" s="1339"/>
      <c r="J25" s="300" t="str">
        <f t="shared" si="0"/>
        <v/>
      </c>
      <c r="K25" s="1341"/>
      <c r="L25" s="1342"/>
      <c r="N25" s="1339" t="str">
        <f t="shared" si="7"/>
        <v/>
      </c>
      <c r="O25" s="1339"/>
      <c r="P25" s="300" t="str">
        <f t="shared" si="1"/>
        <v/>
      </c>
      <c r="Q25" s="1341"/>
      <c r="R25" s="1342"/>
      <c r="T25" s="1339" t="str">
        <f t="shared" si="8"/>
        <v/>
      </c>
      <c r="U25" s="1339"/>
      <c r="V25" s="300" t="str">
        <f t="shared" si="2"/>
        <v/>
      </c>
      <c r="W25" s="1341"/>
      <c r="X25" s="1342"/>
      <c r="Y25" s="282"/>
      <c r="Z25" s="1339" t="str">
        <f t="shared" si="9"/>
        <v/>
      </c>
      <c r="AA25" s="1339"/>
      <c r="AB25" s="300" t="str">
        <f t="shared" si="3"/>
        <v/>
      </c>
      <c r="AC25" s="1341"/>
      <c r="AD25" s="1342"/>
      <c r="AE25" s="282"/>
      <c r="AF25" s="1339" t="str">
        <f t="shared" si="10"/>
        <v/>
      </c>
      <c r="AG25" s="1339"/>
      <c r="AH25" s="300" t="str">
        <f t="shared" si="4"/>
        <v/>
      </c>
      <c r="AI25" s="1341"/>
      <c r="AJ25" s="1342"/>
      <c r="AK25" s="301"/>
      <c r="AL25" s="283"/>
      <c r="AM25" s="283"/>
      <c r="AN25" s="283"/>
      <c r="AO25" s="284"/>
      <c r="AP25" s="283"/>
      <c r="AQ25" s="90">
        <v>45417</v>
      </c>
      <c r="AR25" s="89" t="s">
        <v>150</v>
      </c>
      <c r="AS25" s="89" t="s">
        <v>207</v>
      </c>
      <c r="AU25" s="284"/>
      <c r="AV25" s="284"/>
      <c r="AW25" s="284"/>
      <c r="AX25" s="284"/>
      <c r="AY25" s="284"/>
      <c r="AZ25" s="284"/>
      <c r="BA25" s="284"/>
      <c r="BB25" s="284"/>
      <c r="BC25" s="284"/>
      <c r="BD25" s="284"/>
    </row>
    <row r="26" spans="2:56" ht="30" customHeight="1">
      <c r="B26" s="1339" t="str">
        <f t="shared" si="5"/>
        <v/>
      </c>
      <c r="C26" s="1339"/>
      <c r="D26" s="300" t="str">
        <f t="shared" si="11"/>
        <v/>
      </c>
      <c r="E26" s="1340"/>
      <c r="F26" s="1340"/>
      <c r="H26" s="1339" t="str">
        <f t="shared" si="6"/>
        <v/>
      </c>
      <c r="I26" s="1339"/>
      <c r="J26" s="300" t="str">
        <f t="shared" si="0"/>
        <v/>
      </c>
      <c r="K26" s="1341"/>
      <c r="L26" s="1342"/>
      <c r="N26" s="1339" t="str">
        <f t="shared" si="7"/>
        <v/>
      </c>
      <c r="O26" s="1339"/>
      <c r="P26" s="300" t="str">
        <f t="shared" si="1"/>
        <v/>
      </c>
      <c r="Q26" s="1341"/>
      <c r="R26" s="1342"/>
      <c r="T26" s="1339" t="str">
        <f t="shared" si="8"/>
        <v/>
      </c>
      <c r="U26" s="1339"/>
      <c r="V26" s="300" t="str">
        <f t="shared" si="2"/>
        <v/>
      </c>
      <c r="W26" s="1341"/>
      <c r="X26" s="1342"/>
      <c r="Y26" s="282"/>
      <c r="Z26" s="1339" t="str">
        <f t="shared" si="9"/>
        <v/>
      </c>
      <c r="AA26" s="1339"/>
      <c r="AB26" s="300" t="str">
        <f t="shared" si="3"/>
        <v/>
      </c>
      <c r="AC26" s="1341"/>
      <c r="AD26" s="1342"/>
      <c r="AE26" s="282"/>
      <c r="AF26" s="1339" t="str">
        <f t="shared" si="10"/>
        <v/>
      </c>
      <c r="AG26" s="1339"/>
      <c r="AH26" s="300" t="str">
        <f t="shared" si="4"/>
        <v/>
      </c>
      <c r="AI26" s="1341"/>
      <c r="AJ26" s="1342"/>
      <c r="AK26" s="303"/>
      <c r="AQ26" s="90">
        <v>45418</v>
      </c>
      <c r="AR26" s="89" t="s">
        <v>151</v>
      </c>
      <c r="AS26" s="89" t="s">
        <v>217</v>
      </c>
    </row>
    <row r="27" spans="2:56" ht="30" customHeight="1">
      <c r="B27" s="1339" t="str">
        <f t="shared" si="5"/>
        <v/>
      </c>
      <c r="C27" s="1339"/>
      <c r="D27" s="300" t="str">
        <f t="shared" si="11"/>
        <v/>
      </c>
      <c r="E27" s="1340"/>
      <c r="F27" s="1340"/>
      <c r="H27" s="1339" t="str">
        <f t="shared" si="6"/>
        <v/>
      </c>
      <c r="I27" s="1339"/>
      <c r="J27" s="300" t="str">
        <f t="shared" si="0"/>
        <v/>
      </c>
      <c r="K27" s="1341"/>
      <c r="L27" s="1342"/>
      <c r="N27" s="1339" t="str">
        <f t="shared" si="7"/>
        <v/>
      </c>
      <c r="O27" s="1339"/>
      <c r="P27" s="300" t="str">
        <f t="shared" si="1"/>
        <v/>
      </c>
      <c r="Q27" s="1341"/>
      <c r="R27" s="1342"/>
      <c r="T27" s="1339" t="str">
        <f t="shared" si="8"/>
        <v/>
      </c>
      <c r="U27" s="1339"/>
      <c r="V27" s="300" t="str">
        <f t="shared" si="2"/>
        <v/>
      </c>
      <c r="W27" s="1341"/>
      <c r="X27" s="1342"/>
      <c r="Y27" s="282"/>
      <c r="Z27" s="1339" t="str">
        <f t="shared" si="9"/>
        <v/>
      </c>
      <c r="AA27" s="1339"/>
      <c r="AB27" s="300" t="str">
        <f t="shared" si="3"/>
        <v/>
      </c>
      <c r="AC27" s="1341"/>
      <c r="AD27" s="1342"/>
      <c r="AE27" s="282"/>
      <c r="AF27" s="1339" t="str">
        <f t="shared" si="10"/>
        <v/>
      </c>
      <c r="AG27" s="1339"/>
      <c r="AH27" s="300" t="str">
        <f t="shared" si="4"/>
        <v/>
      </c>
      <c r="AI27" s="1341"/>
      <c r="AJ27" s="1342"/>
      <c r="AK27" s="303"/>
      <c r="AQ27" s="90">
        <v>45488</v>
      </c>
      <c r="AR27" s="89" t="s">
        <v>151</v>
      </c>
      <c r="AS27" s="89" t="s">
        <v>208</v>
      </c>
    </row>
    <row r="28" spans="2:56" ht="30" customHeight="1">
      <c r="B28" s="1339" t="str">
        <f t="shared" si="5"/>
        <v/>
      </c>
      <c r="C28" s="1339"/>
      <c r="D28" s="300" t="str">
        <f t="shared" si="11"/>
        <v/>
      </c>
      <c r="E28" s="1340"/>
      <c r="F28" s="1340"/>
      <c r="H28" s="1339" t="str">
        <f t="shared" si="6"/>
        <v/>
      </c>
      <c r="I28" s="1339"/>
      <c r="J28" s="300" t="str">
        <f t="shared" si="0"/>
        <v/>
      </c>
      <c r="K28" s="1341"/>
      <c r="L28" s="1342"/>
      <c r="N28" s="1339" t="str">
        <f t="shared" si="7"/>
        <v/>
      </c>
      <c r="O28" s="1339"/>
      <c r="P28" s="300" t="str">
        <f t="shared" si="1"/>
        <v/>
      </c>
      <c r="Q28" s="1341"/>
      <c r="R28" s="1342"/>
      <c r="T28" s="1339" t="str">
        <f t="shared" si="8"/>
        <v/>
      </c>
      <c r="U28" s="1339"/>
      <c r="V28" s="300" t="str">
        <f t="shared" si="2"/>
        <v/>
      </c>
      <c r="W28" s="1341"/>
      <c r="X28" s="1342"/>
      <c r="Y28" s="282"/>
      <c r="Z28" s="1339" t="str">
        <f t="shared" si="9"/>
        <v/>
      </c>
      <c r="AA28" s="1339"/>
      <c r="AB28" s="300" t="str">
        <f t="shared" si="3"/>
        <v/>
      </c>
      <c r="AC28" s="1341"/>
      <c r="AD28" s="1342"/>
      <c r="AE28" s="282"/>
      <c r="AF28" s="1339" t="str">
        <f t="shared" si="10"/>
        <v/>
      </c>
      <c r="AG28" s="1339"/>
      <c r="AH28" s="300" t="str">
        <f t="shared" si="4"/>
        <v/>
      </c>
      <c r="AI28" s="1341"/>
      <c r="AJ28" s="1342"/>
      <c r="AK28" s="303"/>
      <c r="AQ28" s="90">
        <v>45515</v>
      </c>
      <c r="AR28" s="89" t="s">
        <v>150</v>
      </c>
      <c r="AS28" s="89" t="s">
        <v>209</v>
      </c>
    </row>
    <row r="29" spans="2:56" ht="30" customHeight="1">
      <c r="B29" s="1339" t="str">
        <f t="shared" si="5"/>
        <v/>
      </c>
      <c r="C29" s="1339"/>
      <c r="D29" s="300" t="str">
        <f t="shared" si="11"/>
        <v/>
      </c>
      <c r="E29" s="1340"/>
      <c r="F29" s="1340"/>
      <c r="H29" s="1339" t="str">
        <f t="shared" si="6"/>
        <v/>
      </c>
      <c r="I29" s="1339"/>
      <c r="J29" s="300" t="str">
        <f t="shared" si="0"/>
        <v/>
      </c>
      <c r="K29" s="1341"/>
      <c r="L29" s="1342"/>
      <c r="N29" s="1339" t="str">
        <f t="shared" si="7"/>
        <v/>
      </c>
      <c r="O29" s="1339"/>
      <c r="P29" s="300" t="str">
        <f t="shared" si="1"/>
        <v/>
      </c>
      <c r="Q29" s="1341"/>
      <c r="R29" s="1342"/>
      <c r="T29" s="1339" t="str">
        <f t="shared" si="8"/>
        <v/>
      </c>
      <c r="U29" s="1339"/>
      <c r="V29" s="300" t="str">
        <f t="shared" si="2"/>
        <v/>
      </c>
      <c r="W29" s="1341"/>
      <c r="X29" s="1342"/>
      <c r="Y29" s="282"/>
      <c r="Z29" s="1339" t="str">
        <f t="shared" si="9"/>
        <v/>
      </c>
      <c r="AA29" s="1339"/>
      <c r="AB29" s="300" t="str">
        <f t="shared" si="3"/>
        <v/>
      </c>
      <c r="AC29" s="1341"/>
      <c r="AD29" s="1342"/>
      <c r="AE29" s="282"/>
      <c r="AF29" s="1339" t="str">
        <f t="shared" si="10"/>
        <v/>
      </c>
      <c r="AG29" s="1339"/>
      <c r="AH29" s="300" t="str">
        <f t="shared" si="4"/>
        <v/>
      </c>
      <c r="AI29" s="1341"/>
      <c r="AJ29" s="1342"/>
      <c r="AK29" s="303"/>
      <c r="AQ29" s="90">
        <v>45516</v>
      </c>
      <c r="AR29" s="89" t="s">
        <v>151</v>
      </c>
      <c r="AS29" s="89" t="s">
        <v>217</v>
      </c>
    </row>
    <row r="30" spans="2:56" ht="30" customHeight="1">
      <c r="B30" s="1339" t="str">
        <f t="shared" si="5"/>
        <v/>
      </c>
      <c r="C30" s="1339"/>
      <c r="D30" s="300" t="str">
        <f t="shared" si="11"/>
        <v/>
      </c>
      <c r="E30" s="1340"/>
      <c r="F30" s="1340"/>
      <c r="H30" s="1339" t="str">
        <f t="shared" si="6"/>
        <v/>
      </c>
      <c r="I30" s="1339"/>
      <c r="J30" s="300" t="str">
        <f t="shared" si="0"/>
        <v/>
      </c>
      <c r="K30" s="1341"/>
      <c r="L30" s="1342"/>
      <c r="N30" s="1339" t="str">
        <f t="shared" si="7"/>
        <v/>
      </c>
      <c r="O30" s="1339"/>
      <c r="P30" s="300" t="str">
        <f t="shared" si="1"/>
        <v/>
      </c>
      <c r="Q30" s="1341"/>
      <c r="R30" s="1342"/>
      <c r="T30" s="1339" t="str">
        <f t="shared" si="8"/>
        <v/>
      </c>
      <c r="U30" s="1339"/>
      <c r="V30" s="300" t="str">
        <f t="shared" si="2"/>
        <v/>
      </c>
      <c r="W30" s="1341"/>
      <c r="X30" s="1342"/>
      <c r="Y30" s="282"/>
      <c r="Z30" s="1339" t="str">
        <f t="shared" si="9"/>
        <v/>
      </c>
      <c r="AA30" s="1339"/>
      <c r="AB30" s="300" t="str">
        <f t="shared" si="3"/>
        <v/>
      </c>
      <c r="AC30" s="1341"/>
      <c r="AD30" s="1342"/>
      <c r="AE30" s="282"/>
      <c r="AF30" s="1339" t="str">
        <f t="shared" si="10"/>
        <v/>
      </c>
      <c r="AG30" s="1339"/>
      <c r="AH30" s="300" t="str">
        <f t="shared" si="4"/>
        <v/>
      </c>
      <c r="AI30" s="1341"/>
      <c r="AJ30" s="1342"/>
      <c r="AK30" s="303"/>
      <c r="AQ30" s="90">
        <v>45551</v>
      </c>
      <c r="AR30" s="89" t="s">
        <v>151</v>
      </c>
      <c r="AS30" s="89" t="s">
        <v>210</v>
      </c>
    </row>
    <row r="31" spans="2:56" ht="30" customHeight="1">
      <c r="B31" s="1339" t="str">
        <f t="shared" si="5"/>
        <v/>
      </c>
      <c r="C31" s="1339"/>
      <c r="D31" s="300" t="str">
        <f t="shared" si="11"/>
        <v/>
      </c>
      <c r="E31" s="1340"/>
      <c r="F31" s="1340"/>
      <c r="H31" s="1339" t="str">
        <f t="shared" si="6"/>
        <v/>
      </c>
      <c r="I31" s="1339"/>
      <c r="J31" s="300" t="str">
        <f t="shared" si="0"/>
        <v/>
      </c>
      <c r="K31" s="1341"/>
      <c r="L31" s="1342"/>
      <c r="N31" s="1339" t="str">
        <f t="shared" si="7"/>
        <v/>
      </c>
      <c r="O31" s="1339"/>
      <c r="P31" s="300" t="str">
        <f t="shared" si="1"/>
        <v/>
      </c>
      <c r="Q31" s="1341"/>
      <c r="R31" s="1342"/>
      <c r="T31" s="1339" t="str">
        <f t="shared" si="8"/>
        <v/>
      </c>
      <c r="U31" s="1339"/>
      <c r="V31" s="300" t="str">
        <f t="shared" si="2"/>
        <v/>
      </c>
      <c r="W31" s="1341"/>
      <c r="X31" s="1342"/>
      <c r="Y31" s="282"/>
      <c r="Z31" s="1339" t="str">
        <f t="shared" si="9"/>
        <v/>
      </c>
      <c r="AA31" s="1339"/>
      <c r="AB31" s="300" t="str">
        <f t="shared" si="3"/>
        <v/>
      </c>
      <c r="AC31" s="1341"/>
      <c r="AD31" s="1342"/>
      <c r="AE31" s="282"/>
      <c r="AF31" s="1339" t="str">
        <f t="shared" si="10"/>
        <v/>
      </c>
      <c r="AG31" s="1339"/>
      <c r="AH31" s="300" t="str">
        <f t="shared" si="4"/>
        <v/>
      </c>
      <c r="AI31" s="1341"/>
      <c r="AJ31" s="1342"/>
      <c r="AK31" s="303"/>
      <c r="AQ31" s="90">
        <v>45557</v>
      </c>
      <c r="AR31" s="89" t="s">
        <v>150</v>
      </c>
      <c r="AS31" s="89" t="s">
        <v>211</v>
      </c>
    </row>
    <row r="32" spans="2:56" ht="30" customHeight="1">
      <c r="B32" s="1339" t="str">
        <f t="shared" si="5"/>
        <v/>
      </c>
      <c r="C32" s="1339"/>
      <c r="D32" s="300" t="str">
        <f t="shared" si="11"/>
        <v/>
      </c>
      <c r="E32" s="1340"/>
      <c r="F32" s="1340"/>
      <c r="H32" s="1339" t="str">
        <f t="shared" si="6"/>
        <v/>
      </c>
      <c r="I32" s="1339"/>
      <c r="J32" s="300" t="str">
        <f t="shared" si="0"/>
        <v/>
      </c>
      <c r="K32" s="1341"/>
      <c r="L32" s="1342"/>
      <c r="N32" s="1339" t="str">
        <f t="shared" si="7"/>
        <v/>
      </c>
      <c r="O32" s="1339"/>
      <c r="P32" s="300" t="str">
        <f t="shared" si="1"/>
        <v/>
      </c>
      <c r="Q32" s="1341"/>
      <c r="R32" s="1342"/>
      <c r="T32" s="1339" t="str">
        <f t="shared" si="8"/>
        <v/>
      </c>
      <c r="U32" s="1339"/>
      <c r="V32" s="300" t="str">
        <f t="shared" si="2"/>
        <v/>
      </c>
      <c r="W32" s="1341"/>
      <c r="X32" s="1342"/>
      <c r="Y32" s="282"/>
      <c r="Z32" s="1339" t="str">
        <f t="shared" si="9"/>
        <v/>
      </c>
      <c r="AA32" s="1339"/>
      <c r="AB32" s="300" t="str">
        <f t="shared" si="3"/>
        <v/>
      </c>
      <c r="AC32" s="1341"/>
      <c r="AD32" s="1342"/>
      <c r="AE32" s="282"/>
      <c r="AF32" s="1339" t="str">
        <f t="shared" si="10"/>
        <v/>
      </c>
      <c r="AG32" s="1339"/>
      <c r="AH32" s="300" t="str">
        <f t="shared" si="4"/>
        <v/>
      </c>
      <c r="AI32" s="1341"/>
      <c r="AJ32" s="1342"/>
      <c r="AK32" s="303"/>
      <c r="AQ32" s="90">
        <v>45558</v>
      </c>
      <c r="AR32" s="89" t="s">
        <v>151</v>
      </c>
      <c r="AS32" s="89" t="s">
        <v>217</v>
      </c>
    </row>
    <row r="33" spans="2:45" ht="30" customHeight="1">
      <c r="B33" s="1339" t="str">
        <f t="shared" si="5"/>
        <v/>
      </c>
      <c r="C33" s="1339"/>
      <c r="D33" s="300" t="str">
        <f t="shared" si="11"/>
        <v/>
      </c>
      <c r="E33" s="1340"/>
      <c r="F33" s="1340"/>
      <c r="H33" s="1339" t="str">
        <f t="shared" si="6"/>
        <v/>
      </c>
      <c r="I33" s="1339"/>
      <c r="J33" s="300" t="str">
        <f t="shared" si="0"/>
        <v/>
      </c>
      <c r="K33" s="1341"/>
      <c r="L33" s="1342"/>
      <c r="N33" s="1339" t="str">
        <f t="shared" si="7"/>
        <v/>
      </c>
      <c r="O33" s="1339"/>
      <c r="P33" s="300" t="str">
        <f t="shared" si="1"/>
        <v/>
      </c>
      <c r="Q33" s="1341"/>
      <c r="R33" s="1342"/>
      <c r="S33" s="620"/>
      <c r="T33" s="1339" t="str">
        <f t="shared" si="8"/>
        <v/>
      </c>
      <c r="U33" s="1339"/>
      <c r="V33" s="719" t="str">
        <f t="shared" si="2"/>
        <v/>
      </c>
      <c r="W33" s="610"/>
      <c r="X33" s="611"/>
      <c r="Y33" s="612"/>
      <c r="Z33" s="1339" t="str">
        <f t="shared" si="9"/>
        <v/>
      </c>
      <c r="AA33" s="1339"/>
      <c r="AB33" s="300" t="str">
        <f t="shared" si="3"/>
        <v/>
      </c>
      <c r="AC33" s="1341"/>
      <c r="AD33" s="1342"/>
      <c r="AE33" s="282"/>
      <c r="AF33" s="1339" t="str">
        <f t="shared" si="10"/>
        <v/>
      </c>
      <c r="AG33" s="1339"/>
      <c r="AH33" s="300" t="str">
        <f t="shared" si="4"/>
        <v/>
      </c>
      <c r="AI33" s="1341"/>
      <c r="AJ33" s="1342"/>
      <c r="AK33" s="303"/>
      <c r="AQ33" s="90">
        <v>45579</v>
      </c>
      <c r="AR33" s="89" t="s">
        <v>151</v>
      </c>
      <c r="AS33" s="89" t="s">
        <v>220</v>
      </c>
    </row>
    <row r="34" spans="2:45" ht="30" customHeight="1">
      <c r="B34" s="1339" t="str">
        <f t="shared" si="5"/>
        <v/>
      </c>
      <c r="C34" s="1339"/>
      <c r="D34" s="300" t="str">
        <f t="shared" si="11"/>
        <v/>
      </c>
      <c r="E34" s="1340"/>
      <c r="F34" s="1340"/>
      <c r="H34" s="1339" t="str">
        <f t="shared" si="6"/>
        <v/>
      </c>
      <c r="I34" s="1339"/>
      <c r="J34" s="300" t="str">
        <f t="shared" si="0"/>
        <v/>
      </c>
      <c r="K34" s="1341"/>
      <c r="L34" s="1342"/>
      <c r="N34" s="1339" t="str">
        <f t="shared" si="7"/>
        <v/>
      </c>
      <c r="O34" s="1339"/>
      <c r="P34" s="300" t="str">
        <f t="shared" si="1"/>
        <v/>
      </c>
      <c r="Q34" s="1341"/>
      <c r="R34" s="1342"/>
      <c r="T34" s="1339" t="str">
        <f t="shared" si="8"/>
        <v/>
      </c>
      <c r="U34" s="1339"/>
      <c r="V34" s="300" t="str">
        <f t="shared" si="2"/>
        <v/>
      </c>
      <c r="W34" s="1341"/>
      <c r="X34" s="1342"/>
      <c r="Y34" s="282"/>
      <c r="Z34" s="1339" t="str">
        <f t="shared" si="9"/>
        <v/>
      </c>
      <c r="AA34" s="1339"/>
      <c r="AB34" s="300" t="str">
        <f t="shared" si="3"/>
        <v/>
      </c>
      <c r="AC34" s="1341"/>
      <c r="AD34" s="1342"/>
      <c r="AE34" s="282"/>
      <c r="AF34" s="1339" t="str">
        <f t="shared" si="10"/>
        <v/>
      </c>
      <c r="AG34" s="1339"/>
      <c r="AH34" s="300" t="str">
        <f t="shared" si="4"/>
        <v/>
      </c>
      <c r="AI34" s="1341"/>
      <c r="AJ34" s="1342"/>
      <c r="AK34" s="303"/>
      <c r="AQ34" s="90">
        <v>45599</v>
      </c>
      <c r="AR34" s="89" t="s">
        <v>150</v>
      </c>
      <c r="AS34" s="89" t="s">
        <v>213</v>
      </c>
    </row>
    <row r="35" spans="2:45" ht="30" customHeight="1">
      <c r="B35" s="1339" t="str">
        <f t="shared" si="5"/>
        <v/>
      </c>
      <c r="C35" s="1339"/>
      <c r="D35" s="300" t="str">
        <f t="shared" si="11"/>
        <v/>
      </c>
      <c r="E35" s="1340"/>
      <c r="F35" s="1340"/>
      <c r="H35" s="1339" t="str">
        <f t="shared" si="6"/>
        <v/>
      </c>
      <c r="I35" s="1339"/>
      <c r="J35" s="300" t="str">
        <f t="shared" si="0"/>
        <v/>
      </c>
      <c r="K35" s="1341"/>
      <c r="L35" s="1342"/>
      <c r="N35" s="1339" t="str">
        <f t="shared" si="7"/>
        <v/>
      </c>
      <c r="O35" s="1339"/>
      <c r="P35" s="300" t="str">
        <f t="shared" si="1"/>
        <v/>
      </c>
      <c r="Q35" s="1341"/>
      <c r="R35" s="1342"/>
      <c r="T35" s="1339" t="str">
        <f t="shared" si="8"/>
        <v/>
      </c>
      <c r="U35" s="1339"/>
      <c r="V35" s="300" t="str">
        <f t="shared" si="2"/>
        <v/>
      </c>
      <c r="W35" s="1341"/>
      <c r="X35" s="1342"/>
      <c r="Y35" s="282"/>
      <c r="Z35" s="1339" t="str">
        <f t="shared" si="9"/>
        <v/>
      </c>
      <c r="AA35" s="1339"/>
      <c r="AB35" s="300" t="str">
        <f t="shared" si="3"/>
        <v/>
      </c>
      <c r="AC35" s="1341"/>
      <c r="AD35" s="1342"/>
      <c r="AE35" s="282"/>
      <c r="AF35" s="1339" t="str">
        <f t="shared" si="10"/>
        <v/>
      </c>
      <c r="AG35" s="1339"/>
      <c r="AH35" s="300" t="str">
        <f t="shared" si="4"/>
        <v/>
      </c>
      <c r="AI35" s="1341"/>
      <c r="AJ35" s="1342"/>
      <c r="AK35" s="303"/>
      <c r="AQ35" s="90">
        <v>45600</v>
      </c>
      <c r="AR35" s="89" t="s">
        <v>151</v>
      </c>
      <c r="AS35" s="89" t="s">
        <v>217</v>
      </c>
    </row>
    <row r="36" spans="2:45" ht="30" customHeight="1">
      <c r="B36" s="1339" t="str">
        <f t="shared" si="5"/>
        <v/>
      </c>
      <c r="C36" s="1339"/>
      <c r="D36" s="300" t="str">
        <f t="shared" si="11"/>
        <v/>
      </c>
      <c r="E36" s="1340"/>
      <c r="F36" s="1340"/>
      <c r="H36" s="1339" t="str">
        <f t="shared" si="6"/>
        <v/>
      </c>
      <c r="I36" s="1339"/>
      <c r="J36" s="300" t="str">
        <f t="shared" si="0"/>
        <v/>
      </c>
      <c r="K36" s="1341"/>
      <c r="L36" s="1342"/>
      <c r="N36" s="1339" t="str">
        <f t="shared" si="7"/>
        <v/>
      </c>
      <c r="O36" s="1339"/>
      <c r="P36" s="300" t="str">
        <f t="shared" si="1"/>
        <v/>
      </c>
      <c r="Q36" s="1341"/>
      <c r="R36" s="1342"/>
      <c r="T36" s="1339" t="str">
        <f t="shared" si="8"/>
        <v/>
      </c>
      <c r="U36" s="1339"/>
      <c r="V36" s="300" t="str">
        <f t="shared" si="2"/>
        <v/>
      </c>
      <c r="W36" s="1341"/>
      <c r="X36" s="1342"/>
      <c r="Y36" s="282"/>
      <c r="Z36" s="1339" t="str">
        <f t="shared" si="9"/>
        <v/>
      </c>
      <c r="AA36" s="1339"/>
      <c r="AB36" s="300" t="str">
        <f t="shared" si="3"/>
        <v/>
      </c>
      <c r="AC36" s="1341"/>
      <c r="AD36" s="1342"/>
      <c r="AE36" s="282"/>
      <c r="AF36" s="1339" t="str">
        <f t="shared" si="10"/>
        <v/>
      </c>
      <c r="AG36" s="1339"/>
      <c r="AH36" s="300" t="str">
        <f t="shared" si="4"/>
        <v/>
      </c>
      <c r="AI36" s="1341"/>
      <c r="AJ36" s="1342"/>
      <c r="AK36" s="303"/>
      <c r="AQ36" s="90">
        <v>45619</v>
      </c>
      <c r="AR36" s="89" t="s">
        <v>196</v>
      </c>
      <c r="AS36" s="89" t="s">
        <v>214</v>
      </c>
    </row>
    <row r="37" spans="2:45" ht="30" customHeight="1">
      <c r="B37" s="1339" t="str">
        <f t="shared" si="5"/>
        <v/>
      </c>
      <c r="C37" s="1339"/>
      <c r="D37" s="300" t="str">
        <f t="shared" si="11"/>
        <v/>
      </c>
      <c r="E37" s="1340"/>
      <c r="F37" s="1340"/>
      <c r="H37" s="1339" t="str">
        <f t="shared" si="6"/>
        <v/>
      </c>
      <c r="I37" s="1339"/>
      <c r="J37" s="300" t="str">
        <f t="shared" si="0"/>
        <v/>
      </c>
      <c r="K37" s="1341"/>
      <c r="L37" s="1342"/>
      <c r="N37" s="1339" t="str">
        <f t="shared" si="7"/>
        <v/>
      </c>
      <c r="O37" s="1339"/>
      <c r="P37" s="300" t="str">
        <f t="shared" si="1"/>
        <v/>
      </c>
      <c r="Q37" s="1341"/>
      <c r="R37" s="1342"/>
      <c r="T37" s="1339" t="str">
        <f t="shared" si="8"/>
        <v/>
      </c>
      <c r="U37" s="1339"/>
      <c r="V37" s="300" t="str">
        <f t="shared" si="2"/>
        <v/>
      </c>
      <c r="W37" s="1341"/>
      <c r="X37" s="1342"/>
      <c r="Y37" s="282"/>
      <c r="Z37" s="1339" t="str">
        <f t="shared" si="9"/>
        <v/>
      </c>
      <c r="AA37" s="1339"/>
      <c r="AB37" s="300" t="str">
        <f t="shared" si="3"/>
        <v/>
      </c>
      <c r="AC37" s="1341"/>
      <c r="AD37" s="1342"/>
      <c r="AE37" s="282"/>
      <c r="AF37" s="1339" t="str">
        <f t="shared" si="10"/>
        <v/>
      </c>
      <c r="AG37" s="1339"/>
      <c r="AH37" s="300" t="str">
        <f t="shared" si="4"/>
        <v/>
      </c>
      <c r="AI37" s="1341"/>
      <c r="AJ37" s="1342"/>
      <c r="AK37" s="303"/>
      <c r="AQ37" s="90">
        <v>45658</v>
      </c>
      <c r="AR37" s="89" t="s">
        <v>203</v>
      </c>
      <c r="AS37" s="89" t="s">
        <v>191</v>
      </c>
    </row>
    <row r="38" spans="2:45" ht="30" customHeight="1">
      <c r="B38" s="1339" t="str">
        <f t="shared" si="5"/>
        <v/>
      </c>
      <c r="C38" s="1339"/>
      <c r="D38" s="300" t="str">
        <f t="shared" si="11"/>
        <v/>
      </c>
      <c r="E38" s="1340"/>
      <c r="F38" s="1340"/>
      <c r="H38" s="1339" t="str">
        <f t="shared" si="6"/>
        <v/>
      </c>
      <c r="I38" s="1339"/>
      <c r="J38" s="300" t="str">
        <f t="shared" si="0"/>
        <v/>
      </c>
      <c r="K38" s="1341"/>
      <c r="L38" s="1342"/>
      <c r="N38" s="1339" t="str">
        <f t="shared" si="7"/>
        <v/>
      </c>
      <c r="O38" s="1339"/>
      <c r="P38" s="300" t="str">
        <f t="shared" si="1"/>
        <v/>
      </c>
      <c r="Q38" s="1341"/>
      <c r="R38" s="1342"/>
      <c r="T38" s="1339" t="str">
        <f t="shared" si="8"/>
        <v/>
      </c>
      <c r="U38" s="1339"/>
      <c r="V38" s="300" t="str">
        <f t="shared" si="2"/>
        <v/>
      </c>
      <c r="W38" s="1341"/>
      <c r="X38" s="1342"/>
      <c r="Y38" s="282"/>
      <c r="Z38" s="1339" t="str">
        <f t="shared" si="9"/>
        <v/>
      </c>
      <c r="AA38" s="1339"/>
      <c r="AB38" s="300" t="str">
        <f t="shared" si="3"/>
        <v/>
      </c>
      <c r="AC38" s="1341"/>
      <c r="AD38" s="1342"/>
      <c r="AE38" s="282"/>
      <c r="AF38" s="1339" t="str">
        <f t="shared" si="10"/>
        <v/>
      </c>
      <c r="AG38" s="1339"/>
      <c r="AH38" s="300" t="str">
        <f t="shared" si="4"/>
        <v/>
      </c>
      <c r="AI38" s="1341"/>
      <c r="AJ38" s="1342"/>
      <c r="AK38" s="303"/>
      <c r="AQ38" s="90">
        <v>45670</v>
      </c>
      <c r="AR38" s="89" t="s">
        <v>151</v>
      </c>
      <c r="AS38" s="89" t="s">
        <v>195</v>
      </c>
    </row>
    <row r="39" spans="2:45" ht="30" customHeight="1">
      <c r="B39" s="1339" t="str">
        <f t="shared" si="5"/>
        <v/>
      </c>
      <c r="C39" s="1339"/>
      <c r="D39" s="300" t="str">
        <f t="shared" si="11"/>
        <v/>
      </c>
      <c r="E39" s="1340"/>
      <c r="F39" s="1340"/>
      <c r="H39" s="1339" t="str">
        <f t="shared" si="6"/>
        <v/>
      </c>
      <c r="I39" s="1339"/>
      <c r="J39" s="300" t="str">
        <f t="shared" si="0"/>
        <v/>
      </c>
      <c r="K39" s="1341"/>
      <c r="L39" s="1342"/>
      <c r="N39" s="1339" t="str">
        <f t="shared" si="7"/>
        <v/>
      </c>
      <c r="O39" s="1339"/>
      <c r="P39" s="300" t="str">
        <f t="shared" si="1"/>
        <v/>
      </c>
      <c r="Q39" s="1341"/>
      <c r="R39" s="1342"/>
      <c r="T39" s="1339" t="str">
        <f t="shared" si="8"/>
        <v/>
      </c>
      <c r="U39" s="1339"/>
      <c r="V39" s="300" t="str">
        <f t="shared" si="2"/>
        <v/>
      </c>
      <c r="W39" s="1341"/>
      <c r="X39" s="1342"/>
      <c r="Y39" s="282"/>
      <c r="Z39" s="1339" t="str">
        <f t="shared" si="9"/>
        <v/>
      </c>
      <c r="AA39" s="1339"/>
      <c r="AB39" s="300" t="str">
        <f t="shared" si="3"/>
        <v/>
      </c>
      <c r="AC39" s="1341"/>
      <c r="AD39" s="1342"/>
      <c r="AE39" s="282"/>
      <c r="AF39" s="1339" t="str">
        <f t="shared" si="10"/>
        <v/>
      </c>
      <c r="AG39" s="1339"/>
      <c r="AH39" s="300" t="str">
        <f t="shared" si="4"/>
        <v/>
      </c>
      <c r="AI39" s="1341"/>
      <c r="AJ39" s="1342"/>
      <c r="AK39" s="303"/>
      <c r="AQ39" s="90">
        <v>45699</v>
      </c>
      <c r="AR39" s="89" t="s">
        <v>200</v>
      </c>
      <c r="AS39" s="89" t="s">
        <v>197</v>
      </c>
    </row>
    <row r="40" spans="2:45" ht="30" customHeight="1">
      <c r="B40" s="1339" t="str">
        <f t="shared" si="5"/>
        <v/>
      </c>
      <c r="C40" s="1339"/>
      <c r="D40" s="300" t="str">
        <f t="shared" si="11"/>
        <v/>
      </c>
      <c r="E40" s="1340"/>
      <c r="F40" s="1340"/>
      <c r="H40" s="1339" t="str">
        <f t="shared" si="6"/>
        <v/>
      </c>
      <c r="I40" s="1339"/>
      <c r="J40" s="300" t="str">
        <f t="shared" si="0"/>
        <v/>
      </c>
      <c r="K40" s="1341"/>
      <c r="L40" s="1342"/>
      <c r="N40" s="1339" t="str">
        <f t="shared" si="7"/>
        <v/>
      </c>
      <c r="O40" s="1339"/>
      <c r="P40" s="300" t="str">
        <f t="shared" si="1"/>
        <v/>
      </c>
      <c r="Q40" s="1341"/>
      <c r="R40" s="1342"/>
      <c r="T40" s="1339" t="str">
        <f t="shared" si="8"/>
        <v/>
      </c>
      <c r="U40" s="1339"/>
      <c r="V40" s="300" t="str">
        <f t="shared" si="2"/>
        <v/>
      </c>
      <c r="W40" s="1341"/>
      <c r="X40" s="1342"/>
      <c r="Y40" s="282"/>
      <c r="Z40" s="1339" t="str">
        <f t="shared" si="9"/>
        <v/>
      </c>
      <c r="AA40" s="1339"/>
      <c r="AB40" s="300" t="str">
        <f t="shared" si="3"/>
        <v/>
      </c>
      <c r="AC40" s="1341"/>
      <c r="AD40" s="1342"/>
      <c r="AE40" s="282"/>
      <c r="AF40" s="1339" t="str">
        <f t="shared" si="10"/>
        <v/>
      </c>
      <c r="AG40" s="1339"/>
      <c r="AH40" s="300" t="str">
        <f t="shared" si="4"/>
        <v/>
      </c>
      <c r="AI40" s="1341"/>
      <c r="AJ40" s="1342"/>
      <c r="AK40" s="303"/>
      <c r="AQ40" s="90">
        <v>45711</v>
      </c>
      <c r="AR40" s="89" t="s">
        <v>150</v>
      </c>
      <c r="AS40" s="89" t="s">
        <v>199</v>
      </c>
    </row>
    <row r="41" spans="2:45" ht="30" customHeight="1">
      <c r="B41" s="1339" t="str">
        <f t="shared" si="5"/>
        <v/>
      </c>
      <c r="C41" s="1339"/>
      <c r="D41" s="300" t="str">
        <f t="shared" si="11"/>
        <v/>
      </c>
      <c r="E41" s="1340"/>
      <c r="F41" s="1340"/>
      <c r="H41" s="1339" t="str">
        <f t="shared" si="6"/>
        <v/>
      </c>
      <c r="I41" s="1339"/>
      <c r="J41" s="300" t="str">
        <f t="shared" si="0"/>
        <v/>
      </c>
      <c r="K41" s="1341"/>
      <c r="L41" s="1342"/>
      <c r="N41" s="1339" t="str">
        <f t="shared" si="7"/>
        <v/>
      </c>
      <c r="O41" s="1339"/>
      <c r="P41" s="300" t="str">
        <f t="shared" si="1"/>
        <v/>
      </c>
      <c r="Q41" s="1341"/>
      <c r="R41" s="1342"/>
      <c r="T41" s="1339" t="str">
        <f t="shared" si="8"/>
        <v/>
      </c>
      <c r="U41" s="1339"/>
      <c r="V41" s="300" t="str">
        <f t="shared" si="2"/>
        <v/>
      </c>
      <c r="W41" s="1341"/>
      <c r="X41" s="1342"/>
      <c r="Y41" s="282"/>
      <c r="Z41" s="1339" t="str">
        <f t="shared" si="9"/>
        <v/>
      </c>
      <c r="AA41" s="1339"/>
      <c r="AB41" s="300" t="str">
        <f t="shared" si="3"/>
        <v/>
      </c>
      <c r="AC41" s="1341"/>
      <c r="AD41" s="1342"/>
      <c r="AE41" s="282"/>
      <c r="AF41" s="1339" t="str">
        <f t="shared" si="10"/>
        <v/>
      </c>
      <c r="AG41" s="1339"/>
      <c r="AH41" s="300" t="str">
        <f t="shared" si="4"/>
        <v/>
      </c>
      <c r="AI41" s="1341"/>
      <c r="AJ41" s="1342"/>
      <c r="AK41" s="303"/>
      <c r="AQ41" s="90">
        <v>45712</v>
      </c>
      <c r="AR41" s="89" t="s">
        <v>151</v>
      </c>
      <c r="AS41" s="89" t="s">
        <v>217</v>
      </c>
    </row>
    <row r="42" spans="2:45" ht="30" customHeight="1">
      <c r="B42" s="1339" t="str">
        <f t="shared" si="5"/>
        <v/>
      </c>
      <c r="C42" s="1339"/>
      <c r="D42" s="300" t="str">
        <f t="shared" si="11"/>
        <v/>
      </c>
      <c r="E42" s="1340"/>
      <c r="F42" s="1340"/>
      <c r="H42" s="1339" t="str">
        <f t="shared" si="6"/>
        <v/>
      </c>
      <c r="I42" s="1339"/>
      <c r="J42" s="300" t="str">
        <f t="shared" si="0"/>
        <v/>
      </c>
      <c r="K42" s="1341"/>
      <c r="L42" s="1342"/>
      <c r="N42" s="1339" t="str">
        <f t="shared" si="7"/>
        <v/>
      </c>
      <c r="O42" s="1339"/>
      <c r="P42" s="300" t="str">
        <f t="shared" si="1"/>
        <v/>
      </c>
      <c r="Q42" s="1341"/>
      <c r="R42" s="1342"/>
      <c r="T42" s="1339" t="str">
        <f t="shared" si="8"/>
        <v/>
      </c>
      <c r="U42" s="1339"/>
      <c r="V42" s="300" t="str">
        <f t="shared" si="2"/>
        <v/>
      </c>
      <c r="W42" s="1341"/>
      <c r="X42" s="1342"/>
      <c r="Y42" s="282"/>
      <c r="Z42" s="1339" t="str">
        <f t="shared" si="9"/>
        <v/>
      </c>
      <c r="AA42" s="1339"/>
      <c r="AB42" s="300" t="str">
        <f t="shared" si="3"/>
        <v/>
      </c>
      <c r="AC42" s="1341"/>
      <c r="AD42" s="1342"/>
      <c r="AE42" s="282"/>
      <c r="AF42" s="1339" t="str">
        <f t="shared" si="10"/>
        <v/>
      </c>
      <c r="AG42" s="1339"/>
      <c r="AH42" s="300" t="str">
        <f t="shared" si="4"/>
        <v/>
      </c>
      <c r="AI42" s="1341"/>
      <c r="AJ42" s="1342"/>
      <c r="AK42" s="303"/>
      <c r="AQ42" s="90">
        <v>45736</v>
      </c>
      <c r="AR42" s="89" t="s">
        <v>198</v>
      </c>
      <c r="AS42" s="89" t="s">
        <v>201</v>
      </c>
    </row>
    <row r="43" spans="2:45" ht="30" customHeight="1">
      <c r="B43" s="1339" t="str">
        <f t="shared" si="5"/>
        <v/>
      </c>
      <c r="C43" s="1339"/>
      <c r="D43" s="300" t="str">
        <f t="shared" si="11"/>
        <v/>
      </c>
      <c r="E43" s="1340"/>
      <c r="F43" s="1340"/>
      <c r="H43" s="1339" t="str">
        <f t="shared" si="6"/>
        <v/>
      </c>
      <c r="I43" s="1339"/>
      <c r="J43" s="300" t="str">
        <f t="shared" si="0"/>
        <v/>
      </c>
      <c r="K43" s="1341"/>
      <c r="L43" s="1342"/>
      <c r="N43" s="1339" t="str">
        <f t="shared" si="7"/>
        <v/>
      </c>
      <c r="O43" s="1339"/>
      <c r="P43" s="300" t="str">
        <f t="shared" si="1"/>
        <v/>
      </c>
      <c r="Q43" s="1341"/>
      <c r="R43" s="1342"/>
      <c r="T43" s="1339" t="str">
        <f t="shared" si="8"/>
        <v/>
      </c>
      <c r="U43" s="1339"/>
      <c r="V43" s="300" t="str">
        <f t="shared" si="2"/>
        <v/>
      </c>
      <c r="W43" s="1341"/>
      <c r="X43" s="1342"/>
      <c r="Y43" s="282"/>
      <c r="Z43" s="1339" t="str">
        <f t="shared" si="9"/>
        <v/>
      </c>
      <c r="AA43" s="1339"/>
      <c r="AB43" s="300" t="str">
        <f t="shared" si="3"/>
        <v/>
      </c>
      <c r="AC43" s="1341"/>
      <c r="AD43" s="1342"/>
      <c r="AE43" s="282"/>
      <c r="AF43" s="1339" t="str">
        <f t="shared" si="10"/>
        <v/>
      </c>
      <c r="AG43" s="1339"/>
      <c r="AH43" s="300" t="str">
        <f t="shared" si="4"/>
        <v/>
      </c>
      <c r="AI43" s="1341"/>
      <c r="AJ43" s="1342"/>
      <c r="AK43" s="303"/>
      <c r="AQ43" s="90">
        <v>45776</v>
      </c>
      <c r="AR43" s="89" t="s">
        <v>200</v>
      </c>
      <c r="AS43" s="89" t="s">
        <v>202</v>
      </c>
    </row>
    <row r="44" spans="2:45" ht="30" customHeight="1">
      <c r="B44" s="1339" t="str">
        <f t="shared" si="5"/>
        <v/>
      </c>
      <c r="C44" s="1339"/>
      <c r="D44" s="300" t="str">
        <f t="shared" si="11"/>
        <v/>
      </c>
      <c r="E44" s="1340"/>
      <c r="F44" s="1340"/>
      <c r="H44" s="1339" t="str">
        <f t="shared" si="6"/>
        <v/>
      </c>
      <c r="I44" s="1339"/>
      <c r="J44" s="300" t="str">
        <f t="shared" si="0"/>
        <v/>
      </c>
      <c r="K44" s="1341"/>
      <c r="L44" s="1342"/>
      <c r="N44" s="1339" t="str">
        <f t="shared" si="7"/>
        <v/>
      </c>
      <c r="O44" s="1339"/>
      <c r="P44" s="300" t="str">
        <f t="shared" si="1"/>
        <v/>
      </c>
      <c r="Q44" s="1341"/>
      <c r="R44" s="1342"/>
      <c r="T44" s="1339" t="str">
        <f t="shared" si="8"/>
        <v/>
      </c>
      <c r="U44" s="1339"/>
      <c r="V44" s="300" t="str">
        <f t="shared" si="2"/>
        <v/>
      </c>
      <c r="W44" s="1341"/>
      <c r="X44" s="1342"/>
      <c r="Y44" s="282"/>
      <c r="Z44" s="1339" t="str">
        <f t="shared" si="9"/>
        <v/>
      </c>
      <c r="AA44" s="1339"/>
      <c r="AB44" s="300" t="str">
        <f t="shared" si="3"/>
        <v/>
      </c>
      <c r="AC44" s="1341"/>
      <c r="AD44" s="1342"/>
      <c r="AE44" s="282"/>
      <c r="AF44" s="1339" t="str">
        <f t="shared" si="10"/>
        <v/>
      </c>
      <c r="AG44" s="1339"/>
      <c r="AH44" s="300" t="str">
        <f t="shared" si="4"/>
        <v/>
      </c>
      <c r="AI44" s="1341"/>
      <c r="AJ44" s="1342"/>
      <c r="AK44" s="303"/>
      <c r="AQ44" s="90">
        <v>45780</v>
      </c>
      <c r="AR44" s="89" t="s">
        <v>196</v>
      </c>
      <c r="AS44" s="89" t="s">
        <v>204</v>
      </c>
    </row>
    <row r="45" spans="2:45" ht="30" customHeight="1">
      <c r="B45" s="1339" t="str">
        <f>IFERROR(IF(AND(C$14=6,E$14=2),B44+1,IF(E$14=2,"",B44+1)),"")</f>
        <v/>
      </c>
      <c r="C45" s="1339"/>
      <c r="D45" s="300" t="str">
        <f t="shared" si="11"/>
        <v/>
      </c>
      <c r="E45" s="1340"/>
      <c r="F45" s="1340"/>
      <c r="H45" s="1347" t="str">
        <f>IFERROR(IF(AND(I$14=6,K$14=2),H44+1,IF(K$14=2,"",H44+1)),"")</f>
        <v/>
      </c>
      <c r="I45" s="1348"/>
      <c r="J45" s="300" t="str">
        <f t="shared" si="0"/>
        <v/>
      </c>
      <c r="K45" s="1341"/>
      <c r="L45" s="1342"/>
      <c r="N45" s="1347" t="str">
        <f>IFERROR(IF(AND(O$14=6,Q$14=2),N44+1,IF(Q$14=2,"",N44+1)),"")</f>
        <v/>
      </c>
      <c r="O45" s="1348"/>
      <c r="P45" s="300" t="str">
        <f t="shared" si="1"/>
        <v/>
      </c>
      <c r="Q45" s="1341"/>
      <c r="R45" s="1342"/>
      <c r="T45" s="1347" t="str">
        <f>IFERROR(IF(AND(U$14=6,W$14=2),T44+1,IF(W$14=2,"",T44+1)),"")</f>
        <v/>
      </c>
      <c r="U45" s="1348"/>
      <c r="V45" s="300" t="str">
        <f t="shared" si="2"/>
        <v/>
      </c>
      <c r="W45" s="1341"/>
      <c r="X45" s="1342"/>
      <c r="Y45" s="282"/>
      <c r="Z45" s="1347" t="str">
        <f>IFERROR(IF(AND(AA$14=6,AC$14=2),Z44+1,IF(AC$14=2,"",Z44+1)),"")</f>
        <v/>
      </c>
      <c r="AA45" s="1348"/>
      <c r="AB45" s="300" t="str">
        <f t="shared" si="3"/>
        <v/>
      </c>
      <c r="AC45" s="1341"/>
      <c r="AD45" s="1342"/>
      <c r="AE45" s="282"/>
      <c r="AF45" s="1347" t="str">
        <f>IFERROR(IF(AND(AG$14=6,AI$14=2),AF44+1,IF(AI$14=2,"",AF44+1)),"")</f>
        <v/>
      </c>
      <c r="AG45" s="1348"/>
      <c r="AH45" s="300" t="str">
        <f t="shared" si="4"/>
        <v/>
      </c>
      <c r="AI45" s="1341"/>
      <c r="AJ45" s="1342"/>
      <c r="AK45" s="303"/>
      <c r="AQ45" s="90">
        <v>45781</v>
      </c>
      <c r="AR45" s="89" t="s">
        <v>150</v>
      </c>
      <c r="AS45" s="89" t="s">
        <v>205</v>
      </c>
    </row>
    <row r="46" spans="2:45" ht="30" customHeight="1">
      <c r="B46" s="1339" t="str">
        <f>IFERROR(IF(E$14=2,"",B45+1),"")</f>
        <v/>
      </c>
      <c r="C46" s="1339"/>
      <c r="D46" s="300" t="str">
        <f t="shared" si="11"/>
        <v/>
      </c>
      <c r="E46" s="1340"/>
      <c r="F46" s="1340"/>
      <c r="H46" s="1339" t="str">
        <f>IFERROR(IF(K$14=2,"",H45+1),"")</f>
        <v/>
      </c>
      <c r="I46" s="1339"/>
      <c r="J46" s="300" t="str">
        <f t="shared" si="0"/>
        <v/>
      </c>
      <c r="K46" s="1341"/>
      <c r="L46" s="1342"/>
      <c r="N46" s="1339" t="str">
        <f>IFERROR(IF(Q$14=2,"",N45+1),"")</f>
        <v/>
      </c>
      <c r="O46" s="1339"/>
      <c r="P46" s="300" t="str">
        <f t="shared" si="1"/>
        <v/>
      </c>
      <c r="Q46" s="1341"/>
      <c r="R46" s="1342"/>
      <c r="T46" s="1339" t="str">
        <f>IFERROR(IF(W$14=2,"",T45+1),"")</f>
        <v/>
      </c>
      <c r="U46" s="1339"/>
      <c r="V46" s="300" t="str">
        <f t="shared" si="2"/>
        <v/>
      </c>
      <c r="W46" s="1341"/>
      <c r="X46" s="1342"/>
      <c r="Y46" s="282"/>
      <c r="Z46" s="1339" t="str">
        <f>IFERROR(IF(AC$14=2,"",Z45+1),"")</f>
        <v/>
      </c>
      <c r="AA46" s="1339"/>
      <c r="AB46" s="300" t="str">
        <f t="shared" si="3"/>
        <v/>
      </c>
      <c r="AC46" s="1341"/>
      <c r="AD46" s="1342"/>
      <c r="AE46" s="282"/>
      <c r="AF46" s="1339" t="str">
        <f>IFERROR(IF(AI$14=2,"",AF45+1),"")</f>
        <v/>
      </c>
      <c r="AG46" s="1339"/>
      <c r="AH46" s="300" t="str">
        <f t="shared" si="4"/>
        <v/>
      </c>
      <c r="AI46" s="1341"/>
      <c r="AJ46" s="1342"/>
      <c r="AK46" s="303"/>
      <c r="AQ46" s="90">
        <v>45782</v>
      </c>
      <c r="AR46" s="89" t="s">
        <v>151</v>
      </c>
      <c r="AS46" s="89" t="s">
        <v>207</v>
      </c>
    </row>
    <row r="47" spans="2:45" ht="30" customHeight="1" thickBot="1">
      <c r="B47" s="1343" t="str">
        <f>IFERROR(IF(OR(E14=2,E14=4,E14=6,E14=9,E14=11),"",B46+1),"")</f>
        <v/>
      </c>
      <c r="C47" s="1343"/>
      <c r="D47" s="305" t="str">
        <f t="shared" si="11"/>
        <v/>
      </c>
      <c r="E47" s="1344"/>
      <c r="F47" s="1344"/>
      <c r="H47" s="1343" t="str">
        <f>IFERROR(IF(OR(K14=2,K14=4,K14=6,K14=9,K14=11),"",H46+1),"")</f>
        <v/>
      </c>
      <c r="I47" s="1343"/>
      <c r="J47" s="305" t="str">
        <f t="shared" si="0"/>
        <v/>
      </c>
      <c r="K47" s="1345"/>
      <c r="L47" s="1346"/>
      <c r="N47" s="1343" t="str">
        <f>IFERROR(IF(OR(Q14=2,Q14=4,Q14=6,Q14=9,Q14=11),"",N46+1),"")</f>
        <v/>
      </c>
      <c r="O47" s="1343"/>
      <c r="P47" s="305" t="str">
        <f t="shared" si="1"/>
        <v/>
      </c>
      <c r="Q47" s="1345"/>
      <c r="R47" s="1346"/>
      <c r="T47" s="1343" t="str">
        <f>IFERROR(IF(OR(W14=2,W14=4,W14=6,W14=9,W14=11),"",T46+1),"")</f>
        <v/>
      </c>
      <c r="U47" s="1343"/>
      <c r="V47" s="305" t="str">
        <f t="shared" si="2"/>
        <v/>
      </c>
      <c r="W47" s="1345"/>
      <c r="X47" s="1346"/>
      <c r="Y47" s="282"/>
      <c r="Z47" s="1343" t="str">
        <f>IFERROR(IF(OR(AC14=2,AC14=4,AC14=6,AC14=9,AC14=11),"",Z46+1),"")</f>
        <v/>
      </c>
      <c r="AA47" s="1343"/>
      <c r="AB47" s="305" t="str">
        <f t="shared" si="3"/>
        <v/>
      </c>
      <c r="AC47" s="1345"/>
      <c r="AD47" s="1346"/>
      <c r="AE47" s="282"/>
      <c r="AF47" s="1343" t="str">
        <f>IFERROR(IF(OR(AI14=2,AI14=4,AI14=6,AI14=9,AI14=11),"",AF46+1),"")</f>
        <v/>
      </c>
      <c r="AG47" s="1343"/>
      <c r="AH47" s="305" t="str">
        <f t="shared" si="4"/>
        <v/>
      </c>
      <c r="AI47" s="1345"/>
      <c r="AJ47" s="1346"/>
      <c r="AK47" s="303"/>
      <c r="AQ47" s="90">
        <v>45783</v>
      </c>
      <c r="AR47" s="89" t="s">
        <v>200</v>
      </c>
      <c r="AS47" s="89" t="s">
        <v>217</v>
      </c>
    </row>
    <row r="48" spans="2:45" ht="30" customHeight="1" thickTop="1">
      <c r="B48" s="1349" t="s">
        <v>218</v>
      </c>
      <c r="C48" s="1349"/>
      <c r="D48" s="1350" t="str">
        <f>IF($E$14&lt;&gt;"",IF(COUNTIF(E$17:F$47,B48)=0,0,COUNTIF(E$17:F$47,B48)),"")</f>
        <v/>
      </c>
      <c r="E48" s="1351"/>
      <c r="F48" s="306" t="s">
        <v>219</v>
      </c>
      <c r="H48" s="1352" t="s">
        <v>218</v>
      </c>
      <c r="I48" s="1352"/>
      <c r="J48" s="1353" t="str">
        <f>IF($K$14&lt;&gt;"",IF(COUNTIF(K$17:L$47,H48)=0,0,COUNTIF(K$17:L$47,H48)),"")</f>
        <v/>
      </c>
      <c r="K48" s="1354"/>
      <c r="L48" s="306" t="s">
        <v>219</v>
      </c>
      <c r="N48" s="1352" t="s">
        <v>218</v>
      </c>
      <c r="O48" s="1352"/>
      <c r="P48" s="1355" t="str">
        <f>IF($Q$14&lt;&gt;"",IF(COUNTIF(Q$17:R$47,N48)=0,0,COUNTIF(Q$17:R$47,N48)),"")</f>
        <v/>
      </c>
      <c r="Q48" s="1356"/>
      <c r="R48" s="306" t="s">
        <v>219</v>
      </c>
      <c r="T48" s="1352" t="s">
        <v>218</v>
      </c>
      <c r="U48" s="1352"/>
      <c r="V48" s="1357" t="str">
        <f>IF($W$14&lt;&gt;"",IF(COUNTIF(W$17:X$47,T48)=0,0,COUNTIF(W$17:X$47,T48)),"")</f>
        <v/>
      </c>
      <c r="W48" s="1351"/>
      <c r="X48" s="306" t="s">
        <v>219</v>
      </c>
      <c r="Z48" s="1352" t="s">
        <v>218</v>
      </c>
      <c r="AA48" s="1352"/>
      <c r="AB48" s="1357" t="str">
        <f>IF($AC$14&lt;&gt;"",IF(COUNTIF(AC$17:AD$47,Z48)=0,0,COUNTIF(AC$17:AD$47,Z48)),"")</f>
        <v/>
      </c>
      <c r="AC48" s="1351"/>
      <c r="AD48" s="306" t="s">
        <v>219</v>
      </c>
      <c r="AF48" s="1352" t="s">
        <v>218</v>
      </c>
      <c r="AG48" s="1352"/>
      <c r="AH48" s="1357" t="str">
        <f>IF($AI$14&lt;&gt;"",IF(COUNTIF(AI$17:AJ$47,AF48)=0,0,COUNTIF(AI$17:AJ$47,AF48)),"")</f>
        <v/>
      </c>
      <c r="AI48" s="1351"/>
      <c r="AJ48" s="306" t="s">
        <v>219</v>
      </c>
      <c r="AQ48" s="90">
        <v>45859</v>
      </c>
      <c r="AR48" s="89" t="s">
        <v>151</v>
      </c>
      <c r="AS48" s="89" t="s">
        <v>208</v>
      </c>
    </row>
    <row r="49" spans="2:46" ht="9.75" customHeight="1">
      <c r="AQ49" s="90">
        <v>45880</v>
      </c>
      <c r="AR49" s="89" t="s">
        <v>151</v>
      </c>
      <c r="AS49" s="89" t="s">
        <v>209</v>
      </c>
    </row>
    <row r="50" spans="2:46" s="288" customFormat="1" ht="24" customHeight="1">
      <c r="B50" s="307" t="s">
        <v>221</v>
      </c>
      <c r="C50" s="307"/>
      <c r="D50" s="307"/>
      <c r="E50" s="307"/>
      <c r="F50" s="307"/>
      <c r="G50" s="307"/>
      <c r="H50" s="308"/>
      <c r="I50" s="308"/>
      <c r="J50" s="308"/>
      <c r="K50" s="308"/>
      <c r="L50" s="308"/>
      <c r="M50" s="308"/>
      <c r="N50" s="308"/>
      <c r="O50" s="308"/>
      <c r="P50" s="308"/>
      <c r="Q50" s="308"/>
      <c r="R50" s="308"/>
      <c r="S50" s="309"/>
      <c r="T50" s="309"/>
      <c r="U50" s="309"/>
      <c r="V50" s="309"/>
      <c r="W50" s="309"/>
      <c r="X50" s="310"/>
      <c r="Y50" s="309"/>
      <c r="Z50" s="309"/>
      <c r="AA50" s="309"/>
      <c r="AB50" s="309"/>
      <c r="AC50" s="309"/>
      <c r="AD50" s="309"/>
      <c r="AE50" s="309"/>
      <c r="AF50" s="309"/>
      <c r="AG50" s="309"/>
      <c r="AH50" s="309"/>
      <c r="AI50" s="309"/>
      <c r="AJ50" s="309"/>
      <c r="AK50" s="311"/>
      <c r="AL50" s="311"/>
      <c r="AM50" s="311"/>
      <c r="AN50" s="311"/>
      <c r="AP50" s="311"/>
      <c r="AQ50" s="90">
        <v>45915</v>
      </c>
      <c r="AR50" s="89" t="s">
        <v>151</v>
      </c>
      <c r="AS50" s="89" t="s">
        <v>210</v>
      </c>
      <c r="AT50" s="287"/>
    </row>
    <row r="51" spans="2:46" s="288" customFormat="1" ht="24" customHeight="1">
      <c r="B51" s="312" t="s">
        <v>148</v>
      </c>
      <c r="C51" s="313"/>
      <c r="D51" s="313"/>
      <c r="E51" s="313"/>
      <c r="F51" s="313"/>
      <c r="G51" s="313"/>
      <c r="H51" s="314"/>
      <c r="I51" s="1360" t="s">
        <v>222</v>
      </c>
      <c r="J51" s="1361"/>
      <c r="K51" s="1361"/>
      <c r="L51" s="1361"/>
      <c r="M51" s="1361"/>
      <c r="N51" s="1361"/>
      <c r="O51" s="1361"/>
      <c r="P51" s="1362"/>
      <c r="Q51" s="1363"/>
      <c r="R51" s="1364"/>
      <c r="S51" s="1364"/>
      <c r="T51" s="1364"/>
      <c r="U51" s="1364"/>
      <c r="V51" s="1364"/>
      <c r="W51" s="1364"/>
      <c r="X51" s="1364"/>
      <c r="Y51" s="1364"/>
      <c r="Z51" s="1364"/>
      <c r="AA51" s="1364"/>
      <c r="AB51" s="1364"/>
      <c r="AC51" s="1364"/>
      <c r="AD51" s="1364"/>
      <c r="AE51" s="1364"/>
      <c r="AF51" s="1364"/>
      <c r="AG51" s="1364"/>
      <c r="AH51" s="1364"/>
      <c r="AI51" s="1364"/>
      <c r="AJ51" s="1365"/>
      <c r="AK51" s="311"/>
      <c r="AL51" s="311"/>
      <c r="AM51" s="311"/>
      <c r="AN51" s="311"/>
      <c r="AP51" s="311"/>
      <c r="AQ51" s="90">
        <v>45923</v>
      </c>
      <c r="AR51" s="89" t="s">
        <v>200</v>
      </c>
      <c r="AS51" s="89" t="s">
        <v>211</v>
      </c>
      <c r="AT51" s="287"/>
    </row>
    <row r="52" spans="2:46" s="288" customFormat="1" ht="24" customHeight="1">
      <c r="B52" s="312" t="s">
        <v>223</v>
      </c>
      <c r="C52" s="313"/>
      <c r="D52" s="313"/>
      <c r="E52" s="313"/>
      <c r="F52" s="313"/>
      <c r="G52" s="313"/>
      <c r="H52" s="314"/>
      <c r="I52" s="1360" t="s">
        <v>222</v>
      </c>
      <c r="J52" s="1361"/>
      <c r="K52" s="1361"/>
      <c r="L52" s="1361"/>
      <c r="M52" s="1361"/>
      <c r="N52" s="1361"/>
      <c r="O52" s="1361"/>
      <c r="P52" s="1362"/>
      <c r="Q52" s="1366"/>
      <c r="R52" s="1367"/>
      <c r="S52" s="1367"/>
      <c r="T52" s="1367"/>
      <c r="U52" s="1367"/>
      <c r="V52" s="1367"/>
      <c r="W52" s="1367"/>
      <c r="X52" s="1367"/>
      <c r="Y52" s="1367"/>
      <c r="Z52" s="1367"/>
      <c r="AA52" s="1367"/>
      <c r="AB52" s="1367"/>
      <c r="AC52" s="1367"/>
      <c r="AD52" s="1367"/>
      <c r="AE52" s="1367"/>
      <c r="AF52" s="1367"/>
      <c r="AG52" s="1367"/>
      <c r="AH52" s="1367"/>
      <c r="AI52" s="1367"/>
      <c r="AJ52" s="1368"/>
      <c r="AK52" s="311"/>
      <c r="AL52" s="311"/>
      <c r="AM52" s="311"/>
      <c r="AN52" s="311"/>
      <c r="AP52" s="311"/>
      <c r="AQ52" s="90">
        <v>45943</v>
      </c>
      <c r="AR52" s="89" t="s">
        <v>151</v>
      </c>
      <c r="AS52" s="89" t="s">
        <v>220</v>
      </c>
      <c r="AT52" s="287"/>
    </row>
    <row r="53" spans="2:46" s="288" customFormat="1" ht="24" customHeight="1">
      <c r="B53" s="312" t="s">
        <v>224</v>
      </c>
      <c r="C53" s="313"/>
      <c r="D53" s="313"/>
      <c r="E53" s="313"/>
      <c r="F53" s="313"/>
      <c r="G53" s="313"/>
      <c r="H53" s="314"/>
      <c r="I53" s="1360" t="s">
        <v>222</v>
      </c>
      <c r="J53" s="1361"/>
      <c r="K53" s="1361"/>
      <c r="L53" s="1361"/>
      <c r="M53" s="1361"/>
      <c r="N53" s="1361"/>
      <c r="O53" s="1361"/>
      <c r="P53" s="1362"/>
      <c r="Q53" s="1369"/>
      <c r="R53" s="1370"/>
      <c r="S53" s="1370"/>
      <c r="T53" s="1370"/>
      <c r="U53" s="1370"/>
      <c r="V53" s="1370"/>
      <c r="W53" s="1370"/>
      <c r="X53" s="1370"/>
      <c r="Y53" s="1370"/>
      <c r="Z53" s="1370"/>
      <c r="AA53" s="1370"/>
      <c r="AB53" s="1370"/>
      <c r="AC53" s="1370"/>
      <c r="AD53" s="1370"/>
      <c r="AE53" s="1370"/>
      <c r="AF53" s="1370"/>
      <c r="AG53" s="1370"/>
      <c r="AH53" s="1370"/>
      <c r="AI53" s="1370"/>
      <c r="AJ53" s="1371"/>
      <c r="AK53" s="311"/>
      <c r="AL53" s="311"/>
      <c r="AM53" s="311"/>
      <c r="AN53" s="311"/>
      <c r="AP53" s="311"/>
      <c r="AQ53" s="90">
        <v>45964</v>
      </c>
      <c r="AR53" s="89" t="s">
        <v>151</v>
      </c>
      <c r="AS53" s="89" t="s">
        <v>213</v>
      </c>
      <c r="AT53" s="287"/>
    </row>
    <row r="54" spans="2:46" ht="9.9499999999999993" customHeight="1">
      <c r="R54" s="315"/>
      <c r="S54" s="315"/>
      <c r="T54" s="315"/>
      <c r="AQ54" s="90">
        <v>45984</v>
      </c>
      <c r="AR54" s="89" t="s">
        <v>150</v>
      </c>
      <c r="AS54" s="89" t="s">
        <v>214</v>
      </c>
    </row>
    <row r="55" spans="2:46">
      <c r="AQ55" s="90">
        <v>45985</v>
      </c>
      <c r="AR55" s="89" t="s">
        <v>151</v>
      </c>
      <c r="AS55" s="89" t="s">
        <v>217</v>
      </c>
    </row>
    <row r="56" spans="2:46" ht="18.75">
      <c r="AQ56" s="500">
        <v>46023</v>
      </c>
      <c r="AR56" s="501" t="s">
        <v>459</v>
      </c>
      <c r="AS56" s="502" t="s">
        <v>191</v>
      </c>
    </row>
    <row r="57" spans="2:46" ht="18.75">
      <c r="AQ57" s="500">
        <v>46034</v>
      </c>
      <c r="AR57" s="503" t="s">
        <v>153</v>
      </c>
      <c r="AS57" s="502" t="s">
        <v>195</v>
      </c>
    </row>
    <row r="58" spans="2:46" ht="18.75">
      <c r="AQ58" s="500">
        <v>46064</v>
      </c>
      <c r="AR58" s="503" t="s">
        <v>460</v>
      </c>
      <c r="AS58" s="502" t="s">
        <v>197</v>
      </c>
    </row>
    <row r="59" spans="2:46" ht="18.75">
      <c r="AQ59" s="500">
        <v>46076</v>
      </c>
      <c r="AR59" s="503" t="s">
        <v>153</v>
      </c>
      <c r="AS59" s="502" t="s">
        <v>199</v>
      </c>
    </row>
    <row r="60" spans="2:46" ht="18.75">
      <c r="AQ60" s="500">
        <v>46101</v>
      </c>
      <c r="AR60" s="503" t="s">
        <v>461</v>
      </c>
      <c r="AS60" s="502" t="s">
        <v>201</v>
      </c>
    </row>
    <row r="61" spans="2:46" ht="18.75">
      <c r="AQ61" s="500">
        <v>46141</v>
      </c>
      <c r="AR61" s="503" t="s">
        <v>460</v>
      </c>
      <c r="AS61" s="502" t="s">
        <v>202</v>
      </c>
    </row>
    <row r="62" spans="2:46" ht="18.75">
      <c r="AQ62" s="500">
        <v>46145</v>
      </c>
      <c r="AR62" s="503" t="s">
        <v>4</v>
      </c>
      <c r="AS62" s="502" t="s">
        <v>204</v>
      </c>
    </row>
    <row r="63" spans="2:46" ht="18.75">
      <c r="AQ63" s="500">
        <v>46146</v>
      </c>
      <c r="AR63" s="503" t="s">
        <v>153</v>
      </c>
      <c r="AS63" s="502" t="s">
        <v>205</v>
      </c>
    </row>
    <row r="64" spans="2:46" ht="18.75">
      <c r="AQ64" s="500">
        <v>46147</v>
      </c>
      <c r="AR64" s="503" t="s">
        <v>462</v>
      </c>
      <c r="AS64" s="502" t="s">
        <v>207</v>
      </c>
    </row>
    <row r="65" spans="43:45" ht="18.75">
      <c r="AQ65" s="500">
        <v>46148</v>
      </c>
      <c r="AR65" s="503" t="s">
        <v>460</v>
      </c>
      <c r="AS65" s="502" t="s">
        <v>217</v>
      </c>
    </row>
    <row r="66" spans="43:45" ht="18.75">
      <c r="AQ66" s="500">
        <v>46223</v>
      </c>
      <c r="AR66" s="503" t="s">
        <v>153</v>
      </c>
      <c r="AS66" s="502" t="s">
        <v>208</v>
      </c>
    </row>
    <row r="67" spans="43:45" ht="18.75">
      <c r="AQ67" s="500">
        <v>46245</v>
      </c>
      <c r="AR67" s="503" t="s">
        <v>27</v>
      </c>
      <c r="AS67" s="502" t="s">
        <v>209</v>
      </c>
    </row>
    <row r="68" spans="43:45" ht="18.75">
      <c r="AQ68" s="500">
        <v>46286</v>
      </c>
      <c r="AR68" s="503" t="s">
        <v>153</v>
      </c>
      <c r="AS68" s="502" t="s">
        <v>210</v>
      </c>
    </row>
    <row r="69" spans="43:45" ht="18.75">
      <c r="AQ69" s="500">
        <v>46287</v>
      </c>
      <c r="AR69" s="503" t="s">
        <v>27</v>
      </c>
      <c r="AS69" s="502" t="s">
        <v>463</v>
      </c>
    </row>
    <row r="70" spans="43:45" ht="18.75">
      <c r="AQ70" s="500">
        <v>46288</v>
      </c>
      <c r="AR70" s="503" t="s">
        <v>460</v>
      </c>
      <c r="AS70" s="502" t="s">
        <v>211</v>
      </c>
    </row>
    <row r="71" spans="43:45" ht="18.75">
      <c r="AQ71" s="500">
        <v>46307</v>
      </c>
      <c r="AR71" s="503" t="s">
        <v>153</v>
      </c>
      <c r="AS71" s="502" t="s">
        <v>212</v>
      </c>
    </row>
    <row r="72" spans="43:45" ht="18.75">
      <c r="AQ72" s="500">
        <v>46329</v>
      </c>
      <c r="AR72" s="501" t="s">
        <v>462</v>
      </c>
      <c r="AS72" s="502" t="s">
        <v>213</v>
      </c>
    </row>
    <row r="73" spans="43:45" ht="18.75">
      <c r="AQ73" s="500">
        <v>46349</v>
      </c>
      <c r="AR73" s="503" t="s">
        <v>153</v>
      </c>
      <c r="AS73" s="502" t="s">
        <v>214</v>
      </c>
    </row>
    <row r="74" spans="43:45" ht="15.75">
      <c r="AQ74" s="558">
        <v>46388</v>
      </c>
      <c r="AR74" s="559" t="s">
        <v>206</v>
      </c>
      <c r="AS74" s="559" t="s">
        <v>191</v>
      </c>
    </row>
    <row r="75" spans="43:45" ht="15.75">
      <c r="AQ75" s="558">
        <v>46398</v>
      </c>
      <c r="AR75" s="559" t="s">
        <v>151</v>
      </c>
      <c r="AS75" s="559" t="s">
        <v>195</v>
      </c>
    </row>
    <row r="76" spans="43:45" ht="15.75">
      <c r="AQ76" s="558">
        <v>46429</v>
      </c>
      <c r="AR76" s="559" t="s">
        <v>198</v>
      </c>
      <c r="AS76" s="559" t="s">
        <v>197</v>
      </c>
    </row>
    <row r="77" spans="43:45" ht="15.75">
      <c r="AQ77" s="558">
        <v>46441</v>
      </c>
      <c r="AR77" s="559" t="s">
        <v>200</v>
      </c>
      <c r="AS77" s="559" t="s">
        <v>199</v>
      </c>
    </row>
    <row r="78" spans="43:45" ht="15.75">
      <c r="AQ78" s="558">
        <v>46467</v>
      </c>
      <c r="AR78" s="559" t="s">
        <v>150</v>
      </c>
      <c r="AS78" s="559" t="s">
        <v>201</v>
      </c>
    </row>
    <row r="79" spans="43:45" ht="15.75">
      <c r="AQ79" s="558">
        <v>46468</v>
      </c>
      <c r="AR79" s="559" t="s">
        <v>151</v>
      </c>
      <c r="AS79" s="559" t="s">
        <v>217</v>
      </c>
    </row>
    <row r="80" spans="43:45" ht="15.75">
      <c r="AQ80" s="558">
        <v>46506</v>
      </c>
      <c r="AR80" s="559" t="s">
        <v>198</v>
      </c>
      <c r="AS80" s="559" t="s">
        <v>202</v>
      </c>
    </row>
    <row r="81" spans="43:45" ht="15.75">
      <c r="AQ81" s="558">
        <v>46510</v>
      </c>
      <c r="AR81" s="559" t="s">
        <v>151</v>
      </c>
      <c r="AS81" s="559" t="s">
        <v>204</v>
      </c>
    </row>
    <row r="82" spans="43:45" ht="15.75">
      <c r="AQ82" s="558">
        <v>46511</v>
      </c>
      <c r="AR82" s="559" t="s">
        <v>200</v>
      </c>
      <c r="AS82" s="559" t="s">
        <v>205</v>
      </c>
    </row>
    <row r="83" spans="43:45" ht="15.75">
      <c r="AQ83" s="558">
        <v>46512</v>
      </c>
      <c r="AR83" s="559" t="s">
        <v>203</v>
      </c>
      <c r="AS83" s="559" t="s">
        <v>207</v>
      </c>
    </row>
    <row r="84" spans="43:45" ht="15.75">
      <c r="AQ84" s="558">
        <v>46587</v>
      </c>
      <c r="AR84" s="559" t="s">
        <v>151</v>
      </c>
      <c r="AS84" s="559" t="s">
        <v>208</v>
      </c>
    </row>
    <row r="85" spans="43:45" ht="15.75">
      <c r="AQ85" s="558">
        <v>46610</v>
      </c>
      <c r="AR85" s="559" t="s">
        <v>203</v>
      </c>
      <c r="AS85" s="559" t="s">
        <v>209</v>
      </c>
    </row>
    <row r="86" spans="43:45" ht="15.75">
      <c r="AQ86" s="558">
        <v>46650</v>
      </c>
      <c r="AR86" s="559" t="s">
        <v>151</v>
      </c>
      <c r="AS86" s="559" t="s">
        <v>210</v>
      </c>
    </row>
    <row r="87" spans="43:45" ht="15.75">
      <c r="AQ87" s="558">
        <v>46653</v>
      </c>
      <c r="AR87" s="559" t="s">
        <v>198</v>
      </c>
      <c r="AS87" s="559" t="s">
        <v>211</v>
      </c>
    </row>
    <row r="88" spans="43:45" ht="15.75">
      <c r="AQ88" s="558">
        <v>46671</v>
      </c>
      <c r="AR88" s="559" t="s">
        <v>151</v>
      </c>
      <c r="AS88" s="559" t="s">
        <v>220</v>
      </c>
    </row>
    <row r="89" spans="43:45" ht="15.75">
      <c r="AQ89" s="558">
        <v>46694</v>
      </c>
      <c r="AR89" s="559" t="s">
        <v>203</v>
      </c>
      <c r="AS89" s="559" t="s">
        <v>213</v>
      </c>
    </row>
    <row r="90" spans="43:45" ht="15.75">
      <c r="AQ90" s="558">
        <v>46714</v>
      </c>
      <c r="AR90" s="559" t="s">
        <v>200</v>
      </c>
      <c r="AS90" s="559" t="s">
        <v>214</v>
      </c>
    </row>
    <row r="91" spans="43:45" ht="18.75">
      <c r="AQ91" s="562">
        <v>73050</v>
      </c>
      <c r="AR91" s="563"/>
      <c r="AS91" s="564"/>
    </row>
  </sheetData>
  <sheetProtection algorithmName="SHA-512" hashValue="tV73sYN6kAzQSqBDkpI4uVumlxrbuAO321jtD4QjmLCLyTqsOEbxx/8F0qQyQjNf6AmgM5JReiXHjxm2ZhWWpw==" saltValue="h4xoLjy/A8A1/UQG8zJWKA==" spinCount="100000" sheet="1" formatCells="0" formatColumns="0" formatRows="0" selectLockedCells="1"/>
  <mergeCells count="410">
    <mergeCell ref="Z2:AJ2"/>
    <mergeCell ref="AB48:AC48"/>
    <mergeCell ref="AF48:AG48"/>
    <mergeCell ref="AH48:AI48"/>
    <mergeCell ref="I51:P51"/>
    <mergeCell ref="Q51:AJ53"/>
    <mergeCell ref="I52:P52"/>
    <mergeCell ref="I53:P53"/>
    <mergeCell ref="AI47:AJ47"/>
    <mergeCell ref="Q47:R47"/>
    <mergeCell ref="T47:U47"/>
    <mergeCell ref="W47:X47"/>
    <mergeCell ref="Z47:AA47"/>
    <mergeCell ref="AC47:AD47"/>
    <mergeCell ref="AF47:AG47"/>
    <mergeCell ref="W46:X46"/>
    <mergeCell ref="Z46:AA46"/>
    <mergeCell ref="AC46:AD46"/>
    <mergeCell ref="AF46:AG46"/>
    <mergeCell ref="AI46:AJ46"/>
    <mergeCell ref="AI44:AJ44"/>
    <mergeCell ref="Q44:R44"/>
    <mergeCell ref="T44:U44"/>
    <mergeCell ref="W44:X44"/>
    <mergeCell ref="B48:C48"/>
    <mergeCell ref="D48:E48"/>
    <mergeCell ref="H48:I48"/>
    <mergeCell ref="J48:K48"/>
    <mergeCell ref="N48:O48"/>
    <mergeCell ref="P48:Q48"/>
    <mergeCell ref="T48:U48"/>
    <mergeCell ref="V48:W48"/>
    <mergeCell ref="Z48:AA48"/>
    <mergeCell ref="B47:C47"/>
    <mergeCell ref="E47:F47"/>
    <mergeCell ref="H47:I47"/>
    <mergeCell ref="K47:L47"/>
    <mergeCell ref="N47:O47"/>
    <mergeCell ref="AC45:AD45"/>
    <mergeCell ref="AF45:AG45"/>
    <mergeCell ref="AI45:AJ45"/>
    <mergeCell ref="B46:C46"/>
    <mergeCell ref="E46:F46"/>
    <mergeCell ref="H46:I46"/>
    <mergeCell ref="K46:L46"/>
    <mergeCell ref="N46:O46"/>
    <mergeCell ref="Q46:R46"/>
    <mergeCell ref="T46:U46"/>
    <mergeCell ref="B45:C45"/>
    <mergeCell ref="E45:F45"/>
    <mergeCell ref="H45:I45"/>
    <mergeCell ref="K45:L45"/>
    <mergeCell ref="N45:O45"/>
    <mergeCell ref="Q45:R45"/>
    <mergeCell ref="T45:U45"/>
    <mergeCell ref="W45:X45"/>
    <mergeCell ref="Z45:AA45"/>
    <mergeCell ref="Z44:AA44"/>
    <mergeCell ref="AC44:AD44"/>
    <mergeCell ref="AF44:AG44"/>
    <mergeCell ref="W43:X43"/>
    <mergeCell ref="Z43:AA43"/>
    <mergeCell ref="AC43:AD43"/>
    <mergeCell ref="AF43:AG43"/>
    <mergeCell ref="AI43:AJ43"/>
    <mergeCell ref="B44:C44"/>
    <mergeCell ref="E44:F44"/>
    <mergeCell ref="H44:I44"/>
    <mergeCell ref="K44:L44"/>
    <mergeCell ref="N44:O44"/>
    <mergeCell ref="AC42:AD42"/>
    <mergeCell ref="AF42:AG42"/>
    <mergeCell ref="AI42:AJ42"/>
    <mergeCell ref="B43:C43"/>
    <mergeCell ref="E43:F43"/>
    <mergeCell ref="H43:I43"/>
    <mergeCell ref="K43:L43"/>
    <mergeCell ref="N43:O43"/>
    <mergeCell ref="Q43:R43"/>
    <mergeCell ref="T43:U43"/>
    <mergeCell ref="B42:C42"/>
    <mergeCell ref="E42:F42"/>
    <mergeCell ref="H42:I42"/>
    <mergeCell ref="K42:L42"/>
    <mergeCell ref="N42:O42"/>
    <mergeCell ref="Q42:R42"/>
    <mergeCell ref="T42:U42"/>
    <mergeCell ref="W42:X42"/>
    <mergeCell ref="Z42:AA42"/>
    <mergeCell ref="AC40:AD40"/>
    <mergeCell ref="AF40:AG40"/>
    <mergeCell ref="AI40:AJ40"/>
    <mergeCell ref="B41:C41"/>
    <mergeCell ref="E41:F41"/>
    <mergeCell ref="H41:I41"/>
    <mergeCell ref="K41:L41"/>
    <mergeCell ref="N41:O41"/>
    <mergeCell ref="AI41:AJ41"/>
    <mergeCell ref="Q41:R41"/>
    <mergeCell ref="T41:U41"/>
    <mergeCell ref="W41:X41"/>
    <mergeCell ref="Z41:AA41"/>
    <mergeCell ref="AC41:AD41"/>
    <mergeCell ref="AF41:AG41"/>
    <mergeCell ref="B40:C40"/>
    <mergeCell ref="E40:F40"/>
    <mergeCell ref="H40:I40"/>
    <mergeCell ref="K40:L40"/>
    <mergeCell ref="N40:O40"/>
    <mergeCell ref="Q40:R40"/>
    <mergeCell ref="T40:U40"/>
    <mergeCell ref="W40:X40"/>
    <mergeCell ref="Z40:AA40"/>
    <mergeCell ref="B38:C38"/>
    <mergeCell ref="E38:F38"/>
    <mergeCell ref="H38:I38"/>
    <mergeCell ref="K38:L38"/>
    <mergeCell ref="N38:O38"/>
    <mergeCell ref="AI38:AJ38"/>
    <mergeCell ref="B39:C39"/>
    <mergeCell ref="E39:F39"/>
    <mergeCell ref="H39:I39"/>
    <mergeCell ref="K39:L39"/>
    <mergeCell ref="N39:O39"/>
    <mergeCell ref="Q39:R39"/>
    <mergeCell ref="T39:U39"/>
    <mergeCell ref="W39:X39"/>
    <mergeCell ref="Z39:AA39"/>
    <mergeCell ref="Q38:R38"/>
    <mergeCell ref="T38:U38"/>
    <mergeCell ref="W38:X38"/>
    <mergeCell ref="Z38:AA38"/>
    <mergeCell ref="AC38:AD38"/>
    <mergeCell ref="AF38:AG38"/>
    <mergeCell ref="AC39:AD39"/>
    <mergeCell ref="AF39:AG39"/>
    <mergeCell ref="AI39:AJ39"/>
    <mergeCell ref="AC36:AD36"/>
    <mergeCell ref="AF36:AG36"/>
    <mergeCell ref="AI36:AJ36"/>
    <mergeCell ref="B37:C37"/>
    <mergeCell ref="E37:F37"/>
    <mergeCell ref="H37:I37"/>
    <mergeCell ref="K37:L37"/>
    <mergeCell ref="N37:O37"/>
    <mergeCell ref="Q37:R37"/>
    <mergeCell ref="T37:U37"/>
    <mergeCell ref="W37:X37"/>
    <mergeCell ref="Z37:AA37"/>
    <mergeCell ref="AC37:AD37"/>
    <mergeCell ref="AF37:AG37"/>
    <mergeCell ref="AI37:AJ37"/>
    <mergeCell ref="B36:C36"/>
    <mergeCell ref="E36:F36"/>
    <mergeCell ref="H36:I36"/>
    <mergeCell ref="K36:L36"/>
    <mergeCell ref="N36:O36"/>
    <mergeCell ref="Q36:R36"/>
    <mergeCell ref="T36:U36"/>
    <mergeCell ref="W36:X36"/>
    <mergeCell ref="Z36:AA36"/>
    <mergeCell ref="AC34:AD34"/>
    <mergeCell ref="AF34:AG34"/>
    <mergeCell ref="AI34:AJ34"/>
    <mergeCell ref="B35:C35"/>
    <mergeCell ref="E35:F35"/>
    <mergeCell ref="H35:I35"/>
    <mergeCell ref="K35:L35"/>
    <mergeCell ref="N35:O35"/>
    <mergeCell ref="AI35:AJ35"/>
    <mergeCell ref="Q35:R35"/>
    <mergeCell ref="T35:U35"/>
    <mergeCell ref="W35:X35"/>
    <mergeCell ref="Z35:AA35"/>
    <mergeCell ref="AC35:AD35"/>
    <mergeCell ref="AF35:AG35"/>
    <mergeCell ref="B34:C34"/>
    <mergeCell ref="E34:F34"/>
    <mergeCell ref="H34:I34"/>
    <mergeCell ref="K34:L34"/>
    <mergeCell ref="N34:O34"/>
    <mergeCell ref="Q34:R34"/>
    <mergeCell ref="T34:U34"/>
    <mergeCell ref="W34:X34"/>
    <mergeCell ref="Z34:AA34"/>
    <mergeCell ref="B32:C32"/>
    <mergeCell ref="E32:F32"/>
    <mergeCell ref="H32:I32"/>
    <mergeCell ref="K32:L32"/>
    <mergeCell ref="N32:O32"/>
    <mergeCell ref="AI32:AJ32"/>
    <mergeCell ref="B33:C33"/>
    <mergeCell ref="E33:F33"/>
    <mergeCell ref="H33:I33"/>
    <mergeCell ref="K33:L33"/>
    <mergeCell ref="N33:O33"/>
    <mergeCell ref="Q33:R33"/>
    <mergeCell ref="T33:U33"/>
    <mergeCell ref="Z33:AA33"/>
    <mergeCell ref="Q32:R32"/>
    <mergeCell ref="T32:U32"/>
    <mergeCell ref="W32:X32"/>
    <mergeCell ref="Z32:AA32"/>
    <mergeCell ref="AC32:AD32"/>
    <mergeCell ref="AF32:AG32"/>
    <mergeCell ref="AC33:AD33"/>
    <mergeCell ref="AF33:AG33"/>
    <mergeCell ref="AI33:AJ33"/>
    <mergeCell ref="AC30:AD30"/>
    <mergeCell ref="AF30:AG30"/>
    <mergeCell ref="AI30:AJ30"/>
    <mergeCell ref="B31:C31"/>
    <mergeCell ref="E31:F31"/>
    <mergeCell ref="H31:I31"/>
    <mergeCell ref="K31:L31"/>
    <mergeCell ref="N31:O31"/>
    <mergeCell ref="Q31:R31"/>
    <mergeCell ref="T31:U31"/>
    <mergeCell ref="W31:X31"/>
    <mergeCell ref="Z31:AA31"/>
    <mergeCell ref="AC31:AD31"/>
    <mergeCell ref="AF31:AG31"/>
    <mergeCell ref="AI31:AJ31"/>
    <mergeCell ref="B30:C30"/>
    <mergeCell ref="E30:F30"/>
    <mergeCell ref="H30:I30"/>
    <mergeCell ref="K30:L30"/>
    <mergeCell ref="N30:O30"/>
    <mergeCell ref="Q30:R30"/>
    <mergeCell ref="T30:U30"/>
    <mergeCell ref="W30:X30"/>
    <mergeCell ref="Z30:AA30"/>
    <mergeCell ref="AC28:AD28"/>
    <mergeCell ref="AF28:AG28"/>
    <mergeCell ref="AI28:AJ28"/>
    <mergeCell ref="B29:C29"/>
    <mergeCell ref="E29:F29"/>
    <mergeCell ref="H29:I29"/>
    <mergeCell ref="K29:L29"/>
    <mergeCell ref="N29:O29"/>
    <mergeCell ref="AI29:AJ29"/>
    <mergeCell ref="Q29:R29"/>
    <mergeCell ref="T29:U29"/>
    <mergeCell ref="W29:X29"/>
    <mergeCell ref="Z29:AA29"/>
    <mergeCell ref="AC29:AD29"/>
    <mergeCell ref="AF29:AG29"/>
    <mergeCell ref="B28:C28"/>
    <mergeCell ref="E28:F28"/>
    <mergeCell ref="H28:I28"/>
    <mergeCell ref="K28:L28"/>
    <mergeCell ref="N28:O28"/>
    <mergeCell ref="Q28:R28"/>
    <mergeCell ref="T28:U28"/>
    <mergeCell ref="W28:X28"/>
    <mergeCell ref="Z28:AA28"/>
    <mergeCell ref="B26:C26"/>
    <mergeCell ref="E26:F26"/>
    <mergeCell ref="H26:I26"/>
    <mergeCell ref="K26:L26"/>
    <mergeCell ref="N26:O26"/>
    <mergeCell ref="AI26:AJ26"/>
    <mergeCell ref="B27:C27"/>
    <mergeCell ref="E27:F27"/>
    <mergeCell ref="H27:I27"/>
    <mergeCell ref="K27:L27"/>
    <mergeCell ref="N27:O27"/>
    <mergeCell ref="Q27:R27"/>
    <mergeCell ref="T27:U27"/>
    <mergeCell ref="W27:X27"/>
    <mergeCell ref="Z27:AA27"/>
    <mergeCell ref="Q26:R26"/>
    <mergeCell ref="T26:U26"/>
    <mergeCell ref="W26:X26"/>
    <mergeCell ref="Z26:AA26"/>
    <mergeCell ref="AC26:AD26"/>
    <mergeCell ref="AF26:AG26"/>
    <mergeCell ref="AC27:AD27"/>
    <mergeCell ref="AF27:AG27"/>
    <mergeCell ref="AI27:AJ27"/>
    <mergeCell ref="AC24:AD24"/>
    <mergeCell ref="AF24:AG24"/>
    <mergeCell ref="AI24:AJ24"/>
    <mergeCell ref="B25:C25"/>
    <mergeCell ref="E25:F25"/>
    <mergeCell ref="H25:I25"/>
    <mergeCell ref="K25:L25"/>
    <mergeCell ref="N25:O25"/>
    <mergeCell ref="Q25:R25"/>
    <mergeCell ref="T25:U25"/>
    <mergeCell ref="W25:X25"/>
    <mergeCell ref="Z25:AA25"/>
    <mergeCell ref="AC25:AD25"/>
    <mergeCell ref="AF25:AG25"/>
    <mergeCell ref="AI25:AJ25"/>
    <mergeCell ref="B24:C24"/>
    <mergeCell ref="E24:F24"/>
    <mergeCell ref="H24:I24"/>
    <mergeCell ref="K24:L24"/>
    <mergeCell ref="N24:O24"/>
    <mergeCell ref="Q24:R24"/>
    <mergeCell ref="T24:U24"/>
    <mergeCell ref="W24:X24"/>
    <mergeCell ref="Z24:AA24"/>
    <mergeCell ref="AC22:AD22"/>
    <mergeCell ref="AF22:AG22"/>
    <mergeCell ref="AI22:AJ22"/>
    <mergeCell ref="B23:C23"/>
    <mergeCell ref="E23:F23"/>
    <mergeCell ref="H23:I23"/>
    <mergeCell ref="K23:L23"/>
    <mergeCell ref="N23:O23"/>
    <mergeCell ref="AI23:AJ23"/>
    <mergeCell ref="Q23:R23"/>
    <mergeCell ref="T23:U23"/>
    <mergeCell ref="W23:X23"/>
    <mergeCell ref="Z23:AA23"/>
    <mergeCell ref="AC23:AD23"/>
    <mergeCell ref="AF23:AG23"/>
    <mergeCell ref="B22:C22"/>
    <mergeCell ref="E22:F22"/>
    <mergeCell ref="H22:I22"/>
    <mergeCell ref="K22:L22"/>
    <mergeCell ref="N22:O22"/>
    <mergeCell ref="Q22:R22"/>
    <mergeCell ref="T22:U22"/>
    <mergeCell ref="W22:X22"/>
    <mergeCell ref="Z22:AA22"/>
    <mergeCell ref="B20:C20"/>
    <mergeCell ref="E20:F20"/>
    <mergeCell ref="H20:I20"/>
    <mergeCell ref="K20:L20"/>
    <mergeCell ref="N20:O20"/>
    <mergeCell ref="AI20:AJ20"/>
    <mergeCell ref="B21:C21"/>
    <mergeCell ref="E21:F21"/>
    <mergeCell ref="H21:I21"/>
    <mergeCell ref="K21:L21"/>
    <mergeCell ref="N21:O21"/>
    <mergeCell ref="Q21:R21"/>
    <mergeCell ref="T21:U21"/>
    <mergeCell ref="W21:X21"/>
    <mergeCell ref="Z21:AA21"/>
    <mergeCell ref="Q20:R20"/>
    <mergeCell ref="T20:U20"/>
    <mergeCell ref="W20:X20"/>
    <mergeCell ref="Z20:AA20"/>
    <mergeCell ref="AC20:AD20"/>
    <mergeCell ref="AF20:AG20"/>
    <mergeCell ref="AC21:AD21"/>
    <mergeCell ref="AF21:AG21"/>
    <mergeCell ref="AI21:AJ21"/>
    <mergeCell ref="AC18:AD18"/>
    <mergeCell ref="AF18:AG18"/>
    <mergeCell ref="AI18:AJ18"/>
    <mergeCell ref="B19:C19"/>
    <mergeCell ref="E19:F19"/>
    <mergeCell ref="H19:I19"/>
    <mergeCell ref="K19:L19"/>
    <mergeCell ref="N19:O19"/>
    <mergeCell ref="Q19:R19"/>
    <mergeCell ref="T19:U19"/>
    <mergeCell ref="W19:X19"/>
    <mergeCell ref="Z19:AA19"/>
    <mergeCell ref="AC19:AD19"/>
    <mergeCell ref="AF19:AG19"/>
    <mergeCell ref="AI19:AJ19"/>
    <mergeCell ref="B18:C18"/>
    <mergeCell ref="E18:F18"/>
    <mergeCell ref="H18:I18"/>
    <mergeCell ref="K18:L18"/>
    <mergeCell ref="N18:O18"/>
    <mergeCell ref="Q18:R18"/>
    <mergeCell ref="T18:U18"/>
    <mergeCell ref="W18:X18"/>
    <mergeCell ref="Z18:AA18"/>
    <mergeCell ref="AC16:AD16"/>
    <mergeCell ref="AF16:AG16"/>
    <mergeCell ref="AI16:AJ16"/>
    <mergeCell ref="B17:C17"/>
    <mergeCell ref="E17:F17"/>
    <mergeCell ref="H17:I17"/>
    <mergeCell ref="K17:L17"/>
    <mergeCell ref="N17:O17"/>
    <mergeCell ref="AI17:AJ17"/>
    <mergeCell ref="Q17:R17"/>
    <mergeCell ref="T17:U17"/>
    <mergeCell ref="W17:X17"/>
    <mergeCell ref="Z17:AA17"/>
    <mergeCell ref="AC17:AD17"/>
    <mergeCell ref="AF17:AG17"/>
    <mergeCell ref="B16:C16"/>
    <mergeCell ref="E16:F16"/>
    <mergeCell ref="H16:I16"/>
    <mergeCell ref="K16:L16"/>
    <mergeCell ref="N16:O16"/>
    <mergeCell ref="Q16:R16"/>
    <mergeCell ref="T16:U16"/>
    <mergeCell ref="W16:X16"/>
    <mergeCell ref="Z16:AA16"/>
    <mergeCell ref="C8:E8"/>
    <mergeCell ref="F8:AJ8"/>
    <mergeCell ref="B9:B10"/>
    <mergeCell ref="C9:E9"/>
    <mergeCell ref="F9:AJ9"/>
    <mergeCell ref="C10:E10"/>
    <mergeCell ref="F10:AJ10"/>
    <mergeCell ref="B11:B12"/>
    <mergeCell ref="C11:E12"/>
    <mergeCell ref="F11:AJ12"/>
  </mergeCells>
  <phoneticPr fontId="12"/>
  <conditionalFormatting sqref="B17:C47 H17:I47 N17:O47 T17:U47 Z17:AA47 AF17:AG47">
    <cfRule type="expression" dxfId="169" priority="217">
      <formula>COUNTIF($AQ$16:$AQ$91,B17)=1</formula>
    </cfRule>
    <cfRule type="expression" dxfId="168" priority="218">
      <formula>D17="日"</formula>
    </cfRule>
    <cfRule type="expression" dxfId="167" priority="219">
      <formula>D17="土"</formula>
    </cfRule>
  </conditionalFormatting>
  <conditionalFormatting sqref="C14 E14">
    <cfRule type="expression" dxfId="165" priority="28">
      <formula>C14=""</formula>
    </cfRule>
  </conditionalFormatting>
  <conditionalFormatting sqref="D17:D47 J17:J47 P17:P47 V17:V47 AB17:AB47 AH17:AH47">
    <cfRule type="expression" dxfId="164" priority="235">
      <formula>COUNTIF($AQ$16:$AQ$91,B17)=1</formula>
    </cfRule>
    <cfRule type="expression" dxfId="163" priority="236">
      <formula>D17="日"</formula>
    </cfRule>
    <cfRule type="expression" dxfId="162" priority="237">
      <formula>D17="土"</formula>
    </cfRule>
  </conditionalFormatting>
  <conditionalFormatting sqref="E17:F47 K17:L47 Q17:R47 W17:X47 AC17:AD47 AI17:AJ47">
    <cfRule type="expression" dxfId="161" priority="29">
      <formula>E17="③"</formula>
    </cfRule>
    <cfRule type="expression" dxfId="160" priority="30">
      <formula>E17="②"</formula>
    </cfRule>
    <cfRule type="expression" dxfId="159" priority="31">
      <formula>E17="①"</formula>
    </cfRule>
  </conditionalFormatting>
  <conditionalFormatting sqref="E17:F47">
    <cfRule type="expression" dxfId="158" priority="27">
      <formula>E17=""</formula>
    </cfRule>
  </conditionalFormatting>
  <conditionalFormatting sqref="I14">
    <cfRule type="expression" dxfId="157" priority="5">
      <formula>I14=""</formula>
    </cfRule>
  </conditionalFormatting>
  <conditionalFormatting sqref="K14">
    <cfRule type="expression" dxfId="156" priority="11">
      <formula>K14=""</formula>
    </cfRule>
  </conditionalFormatting>
  <conditionalFormatting sqref="K17:L47">
    <cfRule type="expression" dxfId="155" priority="26">
      <formula>K17=""</formula>
    </cfRule>
  </conditionalFormatting>
  <conditionalFormatting sqref="O14">
    <cfRule type="expression" dxfId="154" priority="4">
      <formula>O14=""</formula>
    </cfRule>
  </conditionalFormatting>
  <conditionalFormatting sqref="Q14">
    <cfRule type="expression" dxfId="153" priority="10">
      <formula>Q14=""</formula>
    </cfRule>
  </conditionalFormatting>
  <conditionalFormatting sqref="Q17:R47">
    <cfRule type="expression" dxfId="152" priority="25">
      <formula>Q17=""</formula>
    </cfRule>
  </conditionalFormatting>
  <conditionalFormatting sqref="U14">
    <cfRule type="expression" dxfId="151" priority="3">
      <formula>U14=""</formula>
    </cfRule>
  </conditionalFormatting>
  <conditionalFormatting sqref="W14">
    <cfRule type="expression" dxfId="150" priority="9">
      <formula>W14=""</formula>
    </cfRule>
  </conditionalFormatting>
  <conditionalFormatting sqref="W17:X47">
    <cfRule type="expression" dxfId="149" priority="24">
      <formula>W17=""</formula>
    </cfRule>
  </conditionalFormatting>
  <conditionalFormatting sqref="AA14">
    <cfRule type="expression" dxfId="148" priority="2">
      <formula>AA14=""</formula>
    </cfRule>
  </conditionalFormatting>
  <conditionalFormatting sqref="AC14">
    <cfRule type="expression" dxfId="147" priority="8">
      <formula>AC14=""</formula>
    </cfRule>
  </conditionalFormatting>
  <conditionalFormatting sqref="AC17:AD47">
    <cfRule type="expression" dxfId="146" priority="23">
      <formula>AC17=""</formula>
    </cfRule>
  </conditionalFormatting>
  <conditionalFormatting sqref="AG14">
    <cfRule type="expression" dxfId="145" priority="1">
      <formula>AG14=""</formula>
    </cfRule>
  </conditionalFormatting>
  <conditionalFormatting sqref="AI14">
    <cfRule type="expression" dxfId="144" priority="7">
      <formula>AI14=""</formula>
    </cfRule>
  </conditionalFormatting>
  <conditionalFormatting sqref="AI17:AJ47">
    <cfRule type="expression" dxfId="143" priority="22">
      <formula>AI17=""</formula>
    </cfRule>
  </conditionalFormatting>
  <dataValidations count="1">
    <dataValidation type="list" allowBlank="1" showInputMessage="1" showErrorMessage="1" errorTitle="数値が違います" error="休日・休暇の場合①②③のいずれかを入力してください。_x000a_出勤している場合は空欄となります。" sqref="E17:F47 W17:Y47 AC17:AE47 K17:L47 Q17:R47 AI17:AJ47" xr:uid="{C326A7DE-58CD-41D4-A177-BA2F939C0B0D}">
      <formula1>"①,②,③"</formula1>
    </dataValidation>
  </dataValidations>
  <pageMargins left="0.70866141732283472" right="0.70866141732283472" top="0.43307086614173229" bottom="0.74803149606299213" header="0.31496062992125984" footer="0.31496062992125984"/>
  <pageSetup paperSize="9" scale="57" orientation="portrait" blackAndWhite="1" r:id="rId1"/>
  <headerFooter>
    <oddFooter>&amp;C7</oddFooter>
  </headerFooter>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6" id="{FA5F9050-AA1D-445A-907A-113A6FE85682}">
            <xm:f>$B17&lt;申２!$AF$29</xm:f>
            <x14:dxf>
              <fill>
                <patternFill>
                  <bgColor theme="0" tint="-0.34998626667073579"/>
                </patternFill>
              </fill>
            </x14:dxf>
          </x14:cfRule>
          <xm:sqref>B17:F47</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60B5C47E-0D4B-46A0-A49C-54B7FF87D845}">
          <x14:formula1>
            <xm:f>入力規則!$F$6:$F$8</xm:f>
          </x14:formula1>
          <xm:sqref>C14 I14 O14 U14 AA14 AG14</xm:sqref>
        </x14:dataValidation>
        <x14:dataValidation type="list" allowBlank="1" showInputMessage="1" showErrorMessage="1" xr:uid="{D6B7F32F-EE5B-4CDD-8875-1E13E2E9A487}">
          <x14:formula1>
            <xm:f>入力規則!$G$2:$G$13</xm:f>
          </x14:formula1>
          <xm:sqref>E14 K14 Q14 W14 AC14 AI14</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249A4-B93D-46E2-9F20-8C7A0DAC8C8E}">
  <sheetPr>
    <tabColor rgb="FF538DD5"/>
    <pageSetUpPr fitToPage="1"/>
  </sheetPr>
  <dimension ref="A1:AO49"/>
  <sheetViews>
    <sheetView showGridLines="0" zoomScaleNormal="100" zoomScaleSheetLayoutView="100" workbookViewId="0">
      <selection activeCell="F23" sqref="F23:T23"/>
    </sheetView>
  </sheetViews>
  <sheetFormatPr defaultColWidth="3.625" defaultRowHeight="13.5"/>
  <cols>
    <col min="1" max="1" width="2.125" style="70" customWidth="1"/>
    <col min="2" max="4" width="3.625" style="35"/>
    <col min="5" max="5" width="3.375" style="35" customWidth="1"/>
    <col min="6" max="6" width="5.625" style="35" customWidth="1"/>
    <col min="7" max="7" width="3.625" style="35"/>
    <col min="8" max="8" width="5.125" style="35" customWidth="1"/>
    <col min="9" max="12" width="5" style="35" customWidth="1"/>
    <col min="13" max="13" width="4" style="35" customWidth="1"/>
    <col min="14" max="14" width="4.375" style="35" customWidth="1"/>
    <col min="15" max="20" width="5" style="35" customWidth="1"/>
    <col min="21" max="21" width="3.625" style="35"/>
    <col min="22" max="22" width="5.5" style="35" customWidth="1"/>
    <col min="23" max="23" width="3.625" style="35"/>
    <col min="24" max="24" width="7.5" style="35" customWidth="1"/>
    <col min="25" max="25" width="5.625" style="91" customWidth="1"/>
    <col min="26" max="26" width="3.625" style="70" customWidth="1"/>
    <col min="27" max="27" width="9.375" style="70" hidden="1" customWidth="1"/>
    <col min="28" max="28" width="6.625" style="70" hidden="1" customWidth="1"/>
    <col min="29" max="29" width="3.625" style="70" hidden="1" customWidth="1"/>
    <col min="30" max="16384" width="3.625" style="70"/>
  </cols>
  <sheetData>
    <row r="1" spans="1:27" ht="13.5" customHeight="1">
      <c r="W1" s="12"/>
      <c r="X1" s="403" t="str">
        <f>申１!Y1</f>
        <v>令和８年度介護</v>
      </c>
    </row>
    <row r="2" spans="1:27" ht="25.5" customHeight="1">
      <c r="A2" s="92"/>
      <c r="B2" s="986" t="s">
        <v>545</v>
      </c>
      <c r="C2" s="986"/>
      <c r="D2" s="986"/>
      <c r="E2" s="32"/>
      <c r="F2" s="32"/>
      <c r="G2" s="32"/>
      <c r="H2" s="32"/>
      <c r="I2" s="32"/>
      <c r="J2" s="32"/>
      <c r="K2" s="32"/>
      <c r="O2" s="749"/>
      <c r="P2" s="749"/>
      <c r="Q2" s="749"/>
      <c r="R2" s="749"/>
      <c r="S2" s="749"/>
      <c r="T2" s="749"/>
      <c r="U2" s="749"/>
      <c r="V2" s="749"/>
      <c r="W2" s="749"/>
      <c r="X2" s="749"/>
      <c r="Y2" s="93"/>
      <c r="Z2" s="92"/>
    </row>
    <row r="3" spans="1:27" ht="25.5" customHeight="1">
      <c r="A3" s="94"/>
      <c r="B3" s="37"/>
      <c r="C3" s="33"/>
      <c r="D3" s="37"/>
      <c r="E3" s="37"/>
      <c r="F3" s="37"/>
      <c r="G3" s="31"/>
      <c r="H3" s="31"/>
      <c r="I3" s="32"/>
      <c r="J3" s="32"/>
      <c r="K3" s="37"/>
      <c r="L3" s="37"/>
      <c r="M3" s="37"/>
      <c r="N3" s="37"/>
      <c r="O3" s="37"/>
      <c r="P3" s="973" t="s">
        <v>1</v>
      </c>
      <c r="Q3" s="973"/>
      <c r="R3" s="95">
        <f>申１!T4</f>
        <v>0</v>
      </c>
      <c r="S3" s="37" t="s">
        <v>2</v>
      </c>
      <c r="T3" s="95">
        <f>申１!V4</f>
        <v>0</v>
      </c>
      <c r="U3" s="37" t="s">
        <v>3</v>
      </c>
      <c r="V3" s="95">
        <f>申１!X4</f>
        <v>0</v>
      </c>
      <c r="W3" s="37" t="s">
        <v>4</v>
      </c>
      <c r="X3" s="37"/>
      <c r="Y3" s="96"/>
      <c r="Z3" s="94"/>
    </row>
    <row r="4" spans="1:27" ht="24" customHeight="1">
      <c r="P4" s="35" t="s">
        <v>225</v>
      </c>
      <c r="Y4" s="93"/>
      <c r="Z4" s="92"/>
    </row>
    <row r="5" spans="1:27" ht="18" customHeight="1">
      <c r="A5" s="92"/>
      <c r="B5" s="1415"/>
      <c r="C5" s="1415"/>
      <c r="D5" s="1415"/>
      <c r="E5" s="1415"/>
      <c r="F5" s="1415"/>
      <c r="G5" s="1415"/>
      <c r="H5" s="1415"/>
      <c r="I5" s="1415"/>
      <c r="J5" s="1415"/>
      <c r="K5" s="97"/>
      <c r="L5" s="97"/>
      <c r="M5" s="97"/>
      <c r="N5" s="97"/>
      <c r="O5" s="97"/>
      <c r="P5" s="1416" t="str">
        <f>IF(申１!Q11="","",申１!Q11)</f>
        <v/>
      </c>
      <c r="Q5" s="1417"/>
      <c r="R5" s="1417"/>
      <c r="S5" s="1417"/>
      <c r="T5" s="1417"/>
      <c r="U5" s="1417"/>
      <c r="V5" s="1417"/>
      <c r="W5" s="1417"/>
      <c r="X5" s="1418"/>
      <c r="Z5" s="92"/>
    </row>
    <row r="6" spans="1:27" ht="18" customHeight="1">
      <c r="A6" s="92"/>
      <c r="B6" s="1415"/>
      <c r="C6" s="1415"/>
      <c r="D6" s="1415"/>
      <c r="E6" s="1415"/>
      <c r="F6" s="1415"/>
      <c r="G6" s="1415"/>
      <c r="H6" s="1415"/>
      <c r="I6" s="1415"/>
      <c r="J6" s="1415"/>
      <c r="K6" s="97"/>
      <c r="L6" s="97"/>
      <c r="M6" s="97"/>
      <c r="N6" s="97"/>
      <c r="O6" s="97"/>
      <c r="P6" s="1419"/>
      <c r="Q6" s="1420"/>
      <c r="R6" s="1420"/>
      <c r="S6" s="1420"/>
      <c r="T6" s="1420"/>
      <c r="U6" s="1420"/>
      <c r="V6" s="1420"/>
      <c r="W6" s="1420"/>
      <c r="X6" s="1421"/>
      <c r="Y6" s="98"/>
      <c r="Z6" s="99"/>
      <c r="AA6" s="170"/>
    </row>
    <row r="7" spans="1:27" ht="21.75" customHeight="1">
      <c r="A7" s="99"/>
      <c r="B7" s="37"/>
      <c r="C7" s="32"/>
      <c r="D7" s="32"/>
      <c r="E7" s="32"/>
      <c r="F7" s="32"/>
      <c r="G7" s="32"/>
      <c r="H7" s="32"/>
      <c r="I7" s="32"/>
      <c r="J7" s="32"/>
      <c r="K7" s="32"/>
      <c r="L7" s="32"/>
      <c r="M7" s="32"/>
      <c r="N7" s="32"/>
      <c r="O7" s="32"/>
      <c r="P7" s="32"/>
      <c r="Q7" s="32"/>
      <c r="R7" s="32"/>
      <c r="S7" s="32"/>
      <c r="T7" s="32"/>
      <c r="U7" s="32"/>
      <c r="V7" s="32"/>
      <c r="W7" s="32"/>
      <c r="X7" s="32"/>
      <c r="Y7" s="98"/>
      <c r="Z7" s="99"/>
    </row>
    <row r="8" spans="1:27" ht="25.5" customHeight="1">
      <c r="A8" s="1422" t="s">
        <v>226</v>
      </c>
      <c r="B8" s="1422"/>
      <c r="C8" s="1422"/>
      <c r="D8" s="1422"/>
      <c r="E8" s="1422"/>
      <c r="F8" s="1422"/>
      <c r="G8" s="1422"/>
      <c r="H8" s="1422"/>
      <c r="I8" s="1422"/>
      <c r="J8" s="1422"/>
      <c r="K8" s="1422"/>
      <c r="L8" s="1422"/>
      <c r="M8" s="1422"/>
      <c r="N8" s="1422"/>
      <c r="O8" s="1422"/>
      <c r="P8" s="1422"/>
      <c r="Q8" s="1422"/>
      <c r="R8" s="1422"/>
      <c r="S8" s="1422"/>
      <c r="T8" s="1422"/>
      <c r="U8" s="1422"/>
      <c r="V8" s="1422"/>
      <c r="W8" s="1422"/>
      <c r="X8" s="1422"/>
      <c r="Y8" s="100"/>
      <c r="Z8" s="99"/>
    </row>
    <row r="9" spans="1:27" ht="6" customHeight="1">
      <c r="A9" s="101"/>
      <c r="B9" s="32"/>
      <c r="C9" s="77"/>
      <c r="D9" s="32"/>
      <c r="E9" s="32"/>
      <c r="F9" s="32"/>
      <c r="G9" s="32"/>
      <c r="H9" s="32"/>
      <c r="I9" s="32"/>
      <c r="J9" s="32"/>
      <c r="K9" s="32"/>
      <c r="L9" s="32"/>
      <c r="M9" s="32"/>
      <c r="N9" s="32"/>
      <c r="O9" s="32"/>
      <c r="P9" s="32"/>
      <c r="Q9" s="32"/>
      <c r="R9" s="32"/>
      <c r="S9" s="32"/>
      <c r="T9" s="32"/>
      <c r="U9" s="32"/>
      <c r="V9" s="32"/>
      <c r="W9" s="32"/>
      <c r="X9" s="32"/>
      <c r="Y9" s="102"/>
      <c r="Z9" s="99"/>
    </row>
    <row r="10" spans="1:27" ht="25.5" customHeight="1">
      <c r="A10" s="92"/>
      <c r="B10" s="1414" t="s">
        <v>227</v>
      </c>
      <c r="C10" s="981"/>
      <c r="D10" s="981"/>
      <c r="E10" s="981"/>
      <c r="F10" s="981"/>
      <c r="G10" s="981"/>
      <c r="H10" s="981"/>
      <c r="I10" s="32"/>
      <c r="J10" s="32"/>
      <c r="K10" s="32"/>
      <c r="L10" s="32"/>
      <c r="M10" s="32"/>
      <c r="N10" s="32"/>
      <c r="O10" s="32"/>
      <c r="P10" s="32"/>
      <c r="Q10" s="32"/>
      <c r="R10" s="32"/>
      <c r="Z10" s="92"/>
    </row>
    <row r="11" spans="1:27" s="105" customFormat="1" ht="42.75" customHeight="1">
      <c r="A11" s="103"/>
      <c r="B11" s="1400" t="s">
        <v>477</v>
      </c>
      <c r="C11" s="1400"/>
      <c r="D11" s="1400"/>
      <c r="E11" s="1400"/>
      <c r="F11" s="1400"/>
      <c r="G11" s="1400"/>
      <c r="H11" s="1400"/>
      <c r="I11" s="1400"/>
      <c r="J11" s="1400"/>
      <c r="K11" s="1400"/>
      <c r="L11" s="1400"/>
      <c r="M11" s="1400"/>
      <c r="N11" s="1400"/>
      <c r="O11" s="1400"/>
      <c r="P11" s="1400"/>
      <c r="Q11" s="1400"/>
      <c r="R11" s="1400"/>
      <c r="S11" s="1400"/>
      <c r="T11" s="1400"/>
      <c r="U11" s="1400"/>
      <c r="V11" s="1400"/>
      <c r="W11" s="1400"/>
      <c r="X11" s="1400"/>
      <c r="Y11" s="104"/>
      <c r="Z11" s="103"/>
    </row>
    <row r="12" spans="1:27" s="105" customFormat="1" ht="5.0999999999999996" customHeight="1">
      <c r="A12" s="103"/>
      <c r="B12" s="106"/>
      <c r="C12" s="106"/>
      <c r="D12" s="106"/>
      <c r="E12" s="106"/>
      <c r="F12" s="106"/>
      <c r="G12" s="106"/>
      <c r="H12" s="106"/>
      <c r="I12" s="106"/>
      <c r="J12" s="106"/>
      <c r="K12" s="106"/>
      <c r="L12" s="106"/>
      <c r="M12" s="106"/>
      <c r="N12" s="106"/>
      <c r="O12" s="106"/>
      <c r="P12" s="106"/>
      <c r="Q12" s="106"/>
      <c r="R12" s="106"/>
      <c r="S12" s="106"/>
      <c r="T12" s="106"/>
      <c r="U12" s="106"/>
      <c r="V12" s="106"/>
      <c r="W12" s="106"/>
      <c r="X12" s="106"/>
      <c r="Y12" s="104"/>
      <c r="Z12" s="103"/>
    </row>
    <row r="13" spans="1:27" s="105" customFormat="1" ht="27" customHeight="1">
      <c r="A13" s="103"/>
      <c r="B13" s="1400" t="s">
        <v>228</v>
      </c>
      <c r="C13" s="1400"/>
      <c r="D13" s="1400"/>
      <c r="E13" s="1400"/>
      <c r="F13" s="1400"/>
      <c r="G13" s="1400"/>
      <c r="H13" s="1400"/>
      <c r="I13" s="1400"/>
      <c r="J13" s="1400"/>
      <c r="K13" s="1400"/>
      <c r="L13" s="1400"/>
      <c r="M13" s="1400"/>
      <c r="N13" s="1400"/>
      <c r="O13" s="1400"/>
      <c r="P13" s="1400"/>
      <c r="Q13" s="1400"/>
      <c r="R13" s="1400"/>
      <c r="S13" s="1400"/>
      <c r="T13" s="1400"/>
      <c r="U13" s="1400"/>
      <c r="V13" s="1400"/>
      <c r="W13" s="1400"/>
      <c r="X13" s="1400"/>
      <c r="Y13" s="104"/>
      <c r="Z13" s="103"/>
    </row>
    <row r="14" spans="1:27" s="105" customFormat="1" ht="5.0999999999999996" customHeight="1">
      <c r="A14" s="103"/>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Y14" s="104"/>
      <c r="Z14" s="103"/>
    </row>
    <row r="15" spans="1:27" s="105" customFormat="1">
      <c r="A15" s="103"/>
      <c r="B15" s="107" t="s">
        <v>229</v>
      </c>
      <c r="C15" s="107"/>
      <c r="D15" s="107"/>
      <c r="E15" s="107"/>
      <c r="F15" s="107"/>
      <c r="G15" s="107"/>
      <c r="H15" s="107"/>
      <c r="I15" s="107"/>
      <c r="J15" s="107"/>
      <c r="K15" s="107"/>
      <c r="L15" s="107"/>
      <c r="M15" s="107"/>
      <c r="N15" s="107"/>
      <c r="O15" s="107"/>
      <c r="P15" s="107"/>
      <c r="Q15" s="107"/>
      <c r="R15" s="107"/>
      <c r="S15" s="107"/>
      <c r="T15" s="107"/>
      <c r="U15" s="107"/>
      <c r="V15" s="107"/>
      <c r="W15" s="107"/>
      <c r="X15" s="107"/>
      <c r="Y15" s="104"/>
      <c r="Z15" s="103"/>
    </row>
    <row r="16" spans="1:27" s="105" customFormat="1" ht="5.0999999999999996" customHeight="1">
      <c r="A16" s="103"/>
      <c r="B16" s="107"/>
      <c r="C16" s="107"/>
      <c r="D16" s="107"/>
      <c r="E16" s="107"/>
      <c r="F16" s="107"/>
      <c r="G16" s="107"/>
      <c r="H16" s="107"/>
      <c r="I16" s="107"/>
      <c r="J16" s="107"/>
      <c r="K16" s="107"/>
      <c r="L16" s="107"/>
      <c r="M16" s="107"/>
      <c r="N16" s="107"/>
      <c r="O16" s="107"/>
      <c r="P16" s="107"/>
      <c r="Q16" s="107"/>
      <c r="R16" s="107"/>
      <c r="S16" s="107"/>
      <c r="T16" s="107"/>
      <c r="U16" s="107"/>
      <c r="V16" s="107"/>
      <c r="W16" s="107"/>
      <c r="X16" s="107"/>
      <c r="Y16" s="104"/>
      <c r="Z16" s="103"/>
    </row>
    <row r="17" spans="1:27" s="105" customFormat="1">
      <c r="A17" s="103"/>
      <c r="B17" s="107" t="s">
        <v>592</v>
      </c>
      <c r="C17" s="10"/>
      <c r="D17" s="10"/>
      <c r="E17" s="10"/>
      <c r="F17" s="10"/>
      <c r="G17" s="10"/>
      <c r="H17" s="10"/>
      <c r="I17" s="10"/>
      <c r="J17" s="10"/>
      <c r="K17" s="10"/>
      <c r="L17" s="10"/>
      <c r="M17" s="10"/>
      <c r="N17" s="10"/>
      <c r="O17" s="10"/>
      <c r="P17" s="10"/>
      <c r="Q17" s="10"/>
      <c r="R17" s="10"/>
      <c r="S17" s="10"/>
      <c r="T17" s="10"/>
      <c r="U17" s="10"/>
      <c r="V17" s="10"/>
      <c r="W17" s="10"/>
      <c r="X17" s="10"/>
      <c r="Y17" s="104"/>
      <c r="Z17" s="103"/>
    </row>
    <row r="18" spans="1:27" s="105" customFormat="1" ht="5.0999999999999996" customHeight="1">
      <c r="A18" s="103"/>
      <c r="B18" s="107"/>
      <c r="C18" s="10"/>
      <c r="D18" s="10"/>
      <c r="E18" s="10"/>
      <c r="F18" s="10"/>
      <c r="G18" s="10"/>
      <c r="H18" s="10"/>
      <c r="I18" s="10"/>
      <c r="J18" s="10"/>
      <c r="K18" s="10"/>
      <c r="L18" s="10"/>
      <c r="M18" s="10"/>
      <c r="N18" s="10"/>
      <c r="O18" s="10"/>
      <c r="P18" s="10"/>
      <c r="Q18" s="10"/>
      <c r="R18" s="10"/>
      <c r="S18" s="10"/>
      <c r="T18" s="10"/>
      <c r="U18" s="10"/>
      <c r="V18" s="10"/>
      <c r="W18" s="10"/>
      <c r="X18" s="10"/>
      <c r="Y18" s="104"/>
      <c r="Z18" s="103"/>
    </row>
    <row r="19" spans="1:27" ht="0.75" customHeight="1">
      <c r="A19" s="92"/>
      <c r="B19" s="33"/>
      <c r="C19" s="34"/>
      <c r="D19" s="34"/>
      <c r="E19" s="34"/>
      <c r="F19" s="34"/>
      <c r="G19" s="34"/>
      <c r="H19" s="34"/>
      <c r="I19" s="34"/>
      <c r="J19" s="34"/>
      <c r="K19" s="34"/>
      <c r="L19" s="34"/>
      <c r="M19" s="34"/>
      <c r="N19" s="34"/>
      <c r="O19" s="34"/>
      <c r="P19" s="34"/>
      <c r="Q19" s="34"/>
      <c r="R19" s="34"/>
      <c r="S19" s="34"/>
      <c r="T19" s="34"/>
      <c r="U19" s="34"/>
      <c r="V19" s="34"/>
      <c r="W19" s="34"/>
      <c r="X19" s="34"/>
      <c r="Z19" s="92"/>
    </row>
    <row r="20" spans="1:27" ht="21">
      <c r="A20" s="108"/>
      <c r="B20" s="86" t="s">
        <v>230</v>
      </c>
      <c r="C20" s="35" t="s">
        <v>231</v>
      </c>
      <c r="D20" s="86"/>
      <c r="Z20" s="92"/>
    </row>
    <row r="21" spans="1:27" ht="25.5" customHeight="1">
      <c r="A21" s="101"/>
      <c r="B21" s="932" t="s">
        <v>232</v>
      </c>
      <c r="C21" s="971"/>
      <c r="D21" s="971"/>
      <c r="E21" s="971"/>
      <c r="F21" s="971"/>
      <c r="G21" s="971"/>
      <c r="H21" s="971"/>
      <c r="I21" s="971"/>
      <c r="J21" s="971"/>
      <c r="K21" s="971"/>
      <c r="L21" s="971"/>
      <c r="M21" s="971"/>
      <c r="N21" s="971"/>
      <c r="O21" s="971"/>
      <c r="P21" s="971"/>
      <c r="Q21" s="971"/>
      <c r="R21" s="971"/>
      <c r="S21" s="971"/>
      <c r="T21" s="1396"/>
      <c r="U21" s="1397" t="s">
        <v>233</v>
      </c>
      <c r="V21" s="1227"/>
      <c r="W21" s="1227"/>
      <c r="X21" s="1227"/>
      <c r="Y21" s="102"/>
      <c r="Z21" s="99"/>
    </row>
    <row r="22" spans="1:27" ht="25.5" customHeight="1">
      <c r="A22" s="101"/>
      <c r="B22" s="1401">
        <f>申１!Q9</f>
        <v>0</v>
      </c>
      <c r="C22" s="1402"/>
      <c r="D22" s="1402"/>
      <c r="E22" s="1402"/>
      <c r="F22" s="1402"/>
      <c r="G22" s="1402"/>
      <c r="H22" s="1402"/>
      <c r="I22" s="1402"/>
      <c r="J22" s="1402"/>
      <c r="K22" s="1402"/>
      <c r="L22" s="1402"/>
      <c r="M22" s="1402"/>
      <c r="N22" s="1402"/>
      <c r="O22" s="1402"/>
      <c r="P22" s="1402"/>
      <c r="Q22" s="1402"/>
      <c r="R22" s="1402"/>
      <c r="S22" s="1402"/>
      <c r="T22" s="1403"/>
      <c r="U22" s="1404"/>
      <c r="V22" s="1405"/>
      <c r="W22" s="1405"/>
      <c r="X22" s="1408" t="s">
        <v>234</v>
      </c>
      <c r="Y22" s="102"/>
      <c r="Z22" s="99"/>
    </row>
    <row r="23" spans="1:27" ht="25.5" customHeight="1">
      <c r="A23" s="101"/>
      <c r="B23" s="1410" t="s">
        <v>235</v>
      </c>
      <c r="C23" s="1411"/>
      <c r="D23" s="1411"/>
      <c r="E23" s="1411"/>
      <c r="F23" s="1412"/>
      <c r="G23" s="1412"/>
      <c r="H23" s="1412"/>
      <c r="I23" s="1412"/>
      <c r="J23" s="1412"/>
      <c r="K23" s="1412"/>
      <c r="L23" s="1412"/>
      <c r="M23" s="1412"/>
      <c r="N23" s="1412"/>
      <c r="O23" s="1412"/>
      <c r="P23" s="1412"/>
      <c r="Q23" s="1412"/>
      <c r="R23" s="1412"/>
      <c r="S23" s="1412"/>
      <c r="T23" s="1413"/>
      <c r="U23" s="1406"/>
      <c r="V23" s="1407"/>
      <c r="W23" s="1407"/>
      <c r="X23" s="1409"/>
      <c r="Y23" s="102"/>
      <c r="Z23" s="99"/>
    </row>
    <row r="24" spans="1:27" ht="30.75" customHeight="1">
      <c r="A24" s="101"/>
      <c r="B24" s="109" t="s">
        <v>236</v>
      </c>
      <c r="C24" s="37"/>
      <c r="D24" s="37"/>
      <c r="E24" s="37"/>
      <c r="F24" s="37"/>
      <c r="G24" s="37"/>
      <c r="H24" s="37"/>
      <c r="I24" s="37"/>
      <c r="J24" s="37"/>
      <c r="K24" s="37"/>
      <c r="L24" s="37"/>
      <c r="M24" s="37"/>
      <c r="N24" s="37"/>
      <c r="O24" s="37"/>
      <c r="P24" s="37"/>
      <c r="Q24" s="37"/>
      <c r="R24" s="37"/>
      <c r="S24" s="37"/>
      <c r="T24" s="37"/>
      <c r="U24" s="86"/>
      <c r="V24" s="86"/>
      <c r="W24" s="86"/>
      <c r="X24" s="86"/>
      <c r="Y24" s="102"/>
      <c r="Z24" s="99"/>
    </row>
    <row r="25" spans="1:27" ht="19.5" customHeight="1">
      <c r="A25" s="101"/>
      <c r="B25" s="86" t="s">
        <v>230</v>
      </c>
      <c r="C25" s="35" t="s">
        <v>237</v>
      </c>
      <c r="F25" s="86"/>
      <c r="G25" s="86"/>
      <c r="H25" s="86"/>
      <c r="I25" s="750"/>
      <c r="J25" s="33" t="s">
        <v>238</v>
      </c>
      <c r="K25" s="37"/>
      <c r="L25" s="37"/>
      <c r="M25" s="37"/>
      <c r="N25" s="37"/>
      <c r="O25" s="37"/>
      <c r="P25" s="37"/>
      <c r="Q25" s="37"/>
      <c r="R25" s="37"/>
      <c r="S25" s="37"/>
      <c r="T25" s="37"/>
      <c r="U25" s="86"/>
      <c r="V25" s="86"/>
      <c r="W25" s="86"/>
      <c r="X25" s="86"/>
      <c r="Y25" s="102"/>
      <c r="Z25" s="99"/>
      <c r="AA25" s="75" t="b">
        <v>0</v>
      </c>
    </row>
    <row r="26" spans="1:27" ht="25.5" customHeight="1">
      <c r="A26" s="101"/>
      <c r="B26" s="1394" t="s">
        <v>239</v>
      </c>
      <c r="C26" s="970"/>
      <c r="D26" s="970"/>
      <c r="E26" s="970"/>
      <c r="F26" s="970"/>
      <c r="G26" s="970"/>
      <c r="H26" s="970"/>
      <c r="I26" s="932" t="s">
        <v>232</v>
      </c>
      <c r="J26" s="971"/>
      <c r="K26" s="971"/>
      <c r="L26" s="971"/>
      <c r="M26" s="971"/>
      <c r="N26" s="971"/>
      <c r="O26" s="971"/>
      <c r="P26" s="971"/>
      <c r="Q26" s="971"/>
      <c r="R26" s="971"/>
      <c r="S26" s="971"/>
      <c r="T26" s="971"/>
      <c r="U26" s="1397" t="s">
        <v>233</v>
      </c>
      <c r="V26" s="1227"/>
      <c r="W26" s="1227"/>
      <c r="X26" s="1227"/>
      <c r="Y26" s="102"/>
      <c r="Z26" s="99"/>
    </row>
    <row r="27" spans="1:27" ht="25.5" customHeight="1">
      <c r="A27" s="101"/>
      <c r="B27" s="1387"/>
      <c r="C27" s="1387"/>
      <c r="D27" s="1387"/>
      <c r="E27" s="1387"/>
      <c r="F27" s="1387"/>
      <c r="G27" s="1387"/>
      <c r="H27" s="1387"/>
      <c r="I27" s="1388"/>
      <c r="J27" s="1389"/>
      <c r="K27" s="1389"/>
      <c r="L27" s="1389"/>
      <c r="M27" s="1389"/>
      <c r="N27" s="1389"/>
      <c r="O27" s="1389"/>
      <c r="P27" s="1389"/>
      <c r="Q27" s="1389"/>
      <c r="R27" s="1389"/>
      <c r="S27" s="1389"/>
      <c r="T27" s="1389"/>
      <c r="U27" s="1379"/>
      <c r="V27" s="1380"/>
      <c r="W27" s="1380"/>
      <c r="X27" s="110" t="s">
        <v>234</v>
      </c>
      <c r="Y27" s="102"/>
      <c r="Z27" s="99"/>
    </row>
    <row r="28" spans="1:27" ht="7.5" customHeight="1">
      <c r="A28" s="101"/>
      <c r="B28" s="32"/>
      <c r="C28" s="37"/>
      <c r="D28" s="37"/>
      <c r="E28" s="37"/>
      <c r="F28" s="37"/>
      <c r="G28" s="37"/>
      <c r="H28" s="37"/>
      <c r="I28" s="37"/>
      <c r="J28" s="37"/>
      <c r="K28" s="37"/>
      <c r="L28" s="37"/>
      <c r="M28" s="37"/>
      <c r="N28" s="37"/>
      <c r="O28" s="37"/>
      <c r="P28" s="37"/>
      <c r="Q28" s="37"/>
      <c r="R28" s="37"/>
      <c r="S28" s="37"/>
      <c r="T28" s="37"/>
      <c r="U28" s="86"/>
      <c r="V28" s="86"/>
      <c r="W28" s="86"/>
      <c r="X28" s="86"/>
      <c r="Y28" s="102"/>
      <c r="Z28" s="99"/>
    </row>
    <row r="29" spans="1:27" ht="21" customHeight="1">
      <c r="A29" s="92"/>
      <c r="B29" s="86" t="s">
        <v>230</v>
      </c>
      <c r="C29" s="35" t="s">
        <v>240</v>
      </c>
      <c r="Y29" s="93"/>
      <c r="Z29" s="111" t="s">
        <v>327</v>
      </c>
    </row>
    <row r="30" spans="1:27" ht="25.5" customHeight="1">
      <c r="A30" s="99"/>
      <c r="B30" s="1394" t="s">
        <v>239</v>
      </c>
      <c r="C30" s="970"/>
      <c r="D30" s="970"/>
      <c r="E30" s="970"/>
      <c r="F30" s="970"/>
      <c r="G30" s="970"/>
      <c r="H30" s="970"/>
      <c r="I30" s="932" t="s">
        <v>232</v>
      </c>
      <c r="J30" s="971"/>
      <c r="K30" s="971"/>
      <c r="L30" s="971"/>
      <c r="M30" s="971"/>
      <c r="N30" s="971"/>
      <c r="O30" s="971"/>
      <c r="P30" s="971"/>
      <c r="Q30" s="971"/>
      <c r="R30" s="971"/>
      <c r="S30" s="971"/>
      <c r="T30" s="971"/>
      <c r="U30" s="1397" t="s">
        <v>233</v>
      </c>
      <c r="V30" s="1227"/>
      <c r="W30" s="1227"/>
      <c r="X30" s="1227"/>
      <c r="Y30" s="112"/>
      <c r="Z30" s="99"/>
    </row>
    <row r="31" spans="1:27" ht="25.5" customHeight="1">
      <c r="A31" s="99"/>
      <c r="B31" s="1387"/>
      <c r="C31" s="1387"/>
      <c r="D31" s="1387"/>
      <c r="E31" s="1387"/>
      <c r="F31" s="1387"/>
      <c r="G31" s="1387"/>
      <c r="H31" s="1387"/>
      <c r="I31" s="1388"/>
      <c r="J31" s="1389"/>
      <c r="K31" s="1389"/>
      <c r="L31" s="1389"/>
      <c r="M31" s="1389"/>
      <c r="N31" s="1389"/>
      <c r="O31" s="1389"/>
      <c r="P31" s="1389"/>
      <c r="Q31" s="1389"/>
      <c r="R31" s="1389"/>
      <c r="S31" s="1389"/>
      <c r="T31" s="1389"/>
      <c r="U31" s="1379"/>
      <c r="V31" s="1380"/>
      <c r="W31" s="1380"/>
      <c r="X31" s="110" t="s">
        <v>234</v>
      </c>
      <c r="Y31" s="113"/>
      <c r="Z31" s="99"/>
    </row>
    <row r="32" spans="1:27" ht="25.5" customHeight="1">
      <c r="A32" s="99"/>
      <c r="B32" s="1387"/>
      <c r="C32" s="1387"/>
      <c r="D32" s="1387"/>
      <c r="E32" s="1387"/>
      <c r="F32" s="1387"/>
      <c r="G32" s="1387"/>
      <c r="H32" s="1387"/>
      <c r="I32" s="1388"/>
      <c r="J32" s="1389"/>
      <c r="K32" s="1389"/>
      <c r="L32" s="1389"/>
      <c r="M32" s="1389"/>
      <c r="N32" s="1389"/>
      <c r="O32" s="1389"/>
      <c r="P32" s="1389"/>
      <c r="Q32" s="1389"/>
      <c r="R32" s="1389"/>
      <c r="S32" s="1389"/>
      <c r="T32" s="1389"/>
      <c r="U32" s="1379"/>
      <c r="V32" s="1380"/>
      <c r="W32" s="1380"/>
      <c r="X32" s="110" t="s">
        <v>234</v>
      </c>
      <c r="Y32" s="113"/>
      <c r="Z32" s="99"/>
    </row>
    <row r="33" spans="1:41" ht="25.5" customHeight="1">
      <c r="A33" s="99"/>
      <c r="B33" s="1387"/>
      <c r="C33" s="1387"/>
      <c r="D33" s="1387"/>
      <c r="E33" s="1387"/>
      <c r="F33" s="1387"/>
      <c r="G33" s="1387"/>
      <c r="H33" s="1387"/>
      <c r="I33" s="1388"/>
      <c r="J33" s="1398"/>
      <c r="K33" s="1398"/>
      <c r="L33" s="1398"/>
      <c r="M33" s="1398"/>
      <c r="N33" s="1398"/>
      <c r="O33" s="1398"/>
      <c r="P33" s="1398"/>
      <c r="Q33" s="1398"/>
      <c r="R33" s="1398"/>
      <c r="S33" s="1398"/>
      <c r="T33" s="1399"/>
      <c r="U33" s="1379"/>
      <c r="V33" s="1380"/>
      <c r="W33" s="1380"/>
      <c r="X33" s="608" t="s">
        <v>234</v>
      </c>
      <c r="Y33" s="609"/>
      <c r="Z33" s="99"/>
    </row>
    <row r="34" spans="1:41" ht="25.5" customHeight="1">
      <c r="A34" s="99"/>
      <c r="B34" s="1387"/>
      <c r="C34" s="1387"/>
      <c r="D34" s="1387"/>
      <c r="E34" s="1387"/>
      <c r="F34" s="1387"/>
      <c r="G34" s="1387"/>
      <c r="H34" s="1387"/>
      <c r="I34" s="1388"/>
      <c r="J34" s="1389"/>
      <c r="K34" s="1389"/>
      <c r="L34" s="1389"/>
      <c r="M34" s="1389"/>
      <c r="N34" s="1389"/>
      <c r="O34" s="1389"/>
      <c r="P34" s="1389"/>
      <c r="Q34" s="1389"/>
      <c r="R34" s="1389"/>
      <c r="S34" s="1389"/>
      <c r="T34" s="1389"/>
      <c r="U34" s="1379"/>
      <c r="V34" s="1380"/>
      <c r="W34" s="1380"/>
      <c r="X34" s="110" t="s">
        <v>234</v>
      </c>
      <c r="Y34" s="113"/>
      <c r="Z34" s="99"/>
    </row>
    <row r="35" spans="1:41" ht="25.5" customHeight="1">
      <c r="A35" s="99"/>
      <c r="B35" s="1387"/>
      <c r="C35" s="1387"/>
      <c r="D35" s="1387"/>
      <c r="E35" s="1387"/>
      <c r="F35" s="1387"/>
      <c r="G35" s="1387"/>
      <c r="H35" s="1387"/>
      <c r="I35" s="1388"/>
      <c r="J35" s="1389"/>
      <c r="K35" s="1389"/>
      <c r="L35" s="1389"/>
      <c r="M35" s="1389"/>
      <c r="N35" s="1389"/>
      <c r="O35" s="1389"/>
      <c r="P35" s="1389"/>
      <c r="Q35" s="1389"/>
      <c r="R35" s="1389"/>
      <c r="S35" s="1389"/>
      <c r="T35" s="1389"/>
      <c r="U35" s="1379"/>
      <c r="V35" s="1380"/>
      <c r="W35" s="1380"/>
      <c r="X35" s="110" t="s">
        <v>234</v>
      </c>
      <c r="Y35" s="113"/>
      <c r="Z35" s="99"/>
    </row>
    <row r="36" spans="1:41" ht="25.5" customHeight="1" thickBot="1">
      <c r="A36" s="99"/>
      <c r="B36" s="1387"/>
      <c r="C36" s="1387"/>
      <c r="D36" s="1387"/>
      <c r="E36" s="1387"/>
      <c r="F36" s="1387"/>
      <c r="G36" s="1387"/>
      <c r="H36" s="1387"/>
      <c r="I36" s="1388"/>
      <c r="J36" s="1389"/>
      <c r="K36" s="1389"/>
      <c r="L36" s="1389"/>
      <c r="M36" s="1389"/>
      <c r="N36" s="1389"/>
      <c r="O36" s="1389"/>
      <c r="P36" s="1389"/>
      <c r="Q36" s="1389"/>
      <c r="R36" s="1389"/>
      <c r="S36" s="1389"/>
      <c r="T36" s="1389"/>
      <c r="U36" s="1385"/>
      <c r="V36" s="1386"/>
      <c r="W36" s="1386"/>
      <c r="X36" s="114" t="s">
        <v>234</v>
      </c>
      <c r="Y36" s="113"/>
      <c r="Z36" s="99"/>
    </row>
    <row r="37" spans="1:41" ht="25.5" customHeight="1" thickTop="1">
      <c r="A37" s="92"/>
      <c r="B37" s="1390"/>
      <c r="C37" s="1391"/>
      <c r="D37" s="1391"/>
      <c r="E37" s="1391"/>
      <c r="F37" s="1391"/>
      <c r="G37" s="1391"/>
      <c r="H37" s="1391"/>
      <c r="I37" s="1392" t="s">
        <v>241</v>
      </c>
      <c r="J37" s="1392"/>
      <c r="K37" s="1392"/>
      <c r="L37" s="1392"/>
      <c r="M37" s="1392"/>
      <c r="N37" s="1392"/>
      <c r="O37" s="1392"/>
      <c r="P37" s="1392"/>
      <c r="Q37" s="1392"/>
      <c r="R37" s="1392"/>
      <c r="S37" s="1392"/>
      <c r="T37" s="1393"/>
      <c r="U37" s="1372" t="str">
        <f>IF(SUM(U31:W36)=0,"",SUM(U31:W36))</f>
        <v/>
      </c>
      <c r="V37" s="1373"/>
      <c r="W37" s="1373"/>
      <c r="X37" s="115" t="s">
        <v>234</v>
      </c>
      <c r="Y37" s="93"/>
      <c r="Z37" s="92"/>
    </row>
    <row r="38" spans="1:41" ht="9.75" customHeight="1">
      <c r="A38" s="92"/>
      <c r="B38" s="37"/>
      <c r="C38" s="981"/>
      <c r="D38" s="981"/>
      <c r="E38" s="981"/>
      <c r="F38" s="981"/>
      <c r="Y38" s="93"/>
      <c r="Z38" s="92"/>
    </row>
    <row r="39" spans="1:41" s="116" customFormat="1" ht="21" customHeight="1">
      <c r="A39" s="99"/>
      <c r="B39" s="37" t="s">
        <v>230</v>
      </c>
      <c r="C39" s="981" t="s">
        <v>242</v>
      </c>
      <c r="D39" s="981"/>
      <c r="E39" s="981"/>
      <c r="F39" s="981"/>
      <c r="G39" s="32"/>
      <c r="H39" s="32"/>
      <c r="I39" s="32"/>
      <c r="J39" s="32"/>
      <c r="K39" s="32"/>
      <c r="L39" s="32"/>
      <c r="M39" s="32"/>
      <c r="N39" s="32"/>
      <c r="O39" s="32"/>
      <c r="P39" s="32"/>
      <c r="Q39" s="32"/>
      <c r="R39" s="32"/>
      <c r="S39" s="32"/>
      <c r="T39" s="32"/>
      <c r="U39" s="32"/>
      <c r="V39" s="32"/>
      <c r="W39" s="32"/>
      <c r="X39" s="32"/>
      <c r="Y39" s="98"/>
      <c r="Z39" s="99"/>
    </row>
    <row r="40" spans="1:41" ht="25.5" customHeight="1">
      <c r="A40" s="92"/>
      <c r="B40" s="1394" t="s">
        <v>239</v>
      </c>
      <c r="C40" s="970"/>
      <c r="D40" s="970"/>
      <c r="E40" s="970"/>
      <c r="F40" s="970"/>
      <c r="G40" s="970"/>
      <c r="H40" s="1395"/>
      <c r="I40" s="932" t="s">
        <v>232</v>
      </c>
      <c r="J40" s="971"/>
      <c r="K40" s="971"/>
      <c r="L40" s="971"/>
      <c r="M40" s="971"/>
      <c r="N40" s="971"/>
      <c r="O40" s="971"/>
      <c r="P40" s="971"/>
      <c r="Q40" s="971"/>
      <c r="R40" s="971"/>
      <c r="S40" s="971"/>
      <c r="T40" s="1396"/>
      <c r="U40" s="1397" t="s">
        <v>233</v>
      </c>
      <c r="V40" s="1227"/>
      <c r="W40" s="1227"/>
      <c r="X40" s="1227"/>
      <c r="Z40" s="92"/>
    </row>
    <row r="41" spans="1:41" ht="25.5" customHeight="1">
      <c r="A41" s="92"/>
      <c r="B41" s="961"/>
      <c r="C41" s="1376"/>
      <c r="D41" s="1376"/>
      <c r="E41" s="1376"/>
      <c r="F41" s="1376"/>
      <c r="G41" s="1376"/>
      <c r="H41" s="1377"/>
      <c r="I41" s="961"/>
      <c r="J41" s="1376"/>
      <c r="K41" s="1376"/>
      <c r="L41" s="1376"/>
      <c r="M41" s="1376"/>
      <c r="N41" s="1376"/>
      <c r="O41" s="1376"/>
      <c r="P41" s="1376"/>
      <c r="Q41" s="1376"/>
      <c r="R41" s="1376"/>
      <c r="S41" s="1376"/>
      <c r="T41" s="1378"/>
      <c r="U41" s="1379"/>
      <c r="V41" s="1380"/>
      <c r="W41" s="1380"/>
      <c r="X41" s="110" t="s">
        <v>234</v>
      </c>
      <c r="Z41" s="92"/>
    </row>
    <row r="42" spans="1:41" ht="25.5" customHeight="1">
      <c r="A42" s="92"/>
      <c r="B42" s="961"/>
      <c r="C42" s="1376"/>
      <c r="D42" s="1376"/>
      <c r="E42" s="1376"/>
      <c r="F42" s="1376"/>
      <c r="G42" s="1376"/>
      <c r="H42" s="1377"/>
      <c r="I42" s="961"/>
      <c r="J42" s="1376"/>
      <c r="K42" s="1376"/>
      <c r="L42" s="1376"/>
      <c r="M42" s="1376"/>
      <c r="N42" s="1376"/>
      <c r="O42" s="1376"/>
      <c r="P42" s="1376"/>
      <c r="Q42" s="1376"/>
      <c r="R42" s="1376"/>
      <c r="S42" s="1376"/>
      <c r="T42" s="1378"/>
      <c r="U42" s="1379"/>
      <c r="V42" s="1380"/>
      <c r="W42" s="1380"/>
      <c r="X42" s="110" t="s">
        <v>234</v>
      </c>
      <c r="Z42" s="92"/>
    </row>
    <row r="43" spans="1:41" ht="25.5" customHeight="1" thickBot="1">
      <c r="A43" s="92"/>
      <c r="B43" s="1381"/>
      <c r="C43" s="1382"/>
      <c r="D43" s="1382"/>
      <c r="E43" s="1382"/>
      <c r="F43" s="1382"/>
      <c r="G43" s="1382"/>
      <c r="H43" s="1383"/>
      <c r="I43" s="1381"/>
      <c r="J43" s="1382"/>
      <c r="K43" s="1382"/>
      <c r="L43" s="1382"/>
      <c r="M43" s="1382"/>
      <c r="N43" s="1382"/>
      <c r="O43" s="1382"/>
      <c r="P43" s="1382"/>
      <c r="Q43" s="1382"/>
      <c r="R43" s="1382"/>
      <c r="S43" s="1382"/>
      <c r="T43" s="1384"/>
      <c r="U43" s="1385"/>
      <c r="V43" s="1386"/>
      <c r="W43" s="1386"/>
      <c r="X43" s="114" t="s">
        <v>234</v>
      </c>
      <c r="Z43" s="92"/>
    </row>
    <row r="44" spans="1:41" ht="25.5" customHeight="1" thickTop="1">
      <c r="A44" s="92"/>
      <c r="B44" s="117"/>
      <c r="C44" s="29"/>
      <c r="D44" s="29"/>
      <c r="E44" s="29"/>
      <c r="F44" s="29"/>
      <c r="G44" s="29"/>
      <c r="H44" s="29"/>
      <c r="I44" s="118"/>
      <c r="J44" s="29"/>
      <c r="K44" s="29"/>
      <c r="L44" s="29"/>
      <c r="M44" s="62"/>
      <c r="N44" s="29"/>
      <c r="O44" s="29"/>
      <c r="P44" s="30"/>
      <c r="Q44" s="29"/>
      <c r="R44" s="29"/>
      <c r="S44" s="29"/>
      <c r="T44" s="119" t="s">
        <v>243</v>
      </c>
      <c r="U44" s="1372" t="str">
        <f>IF(SUM(U41:W43)=0,"",SUM(U41:W43))</f>
        <v/>
      </c>
      <c r="V44" s="1373"/>
      <c r="W44" s="1373"/>
      <c r="X44" s="115" t="s">
        <v>234</v>
      </c>
      <c r="Y44" s="93"/>
      <c r="Z44" s="92"/>
    </row>
    <row r="45" spans="1:41" ht="16.5" customHeight="1">
      <c r="A45" s="92"/>
      <c r="B45" s="37"/>
      <c r="C45" s="33"/>
      <c r="D45" s="32"/>
      <c r="E45" s="32"/>
      <c r="F45" s="32"/>
      <c r="G45" s="32"/>
      <c r="H45" s="32"/>
      <c r="I45" s="32"/>
      <c r="J45" s="32"/>
      <c r="K45" s="32"/>
      <c r="L45" s="32"/>
      <c r="M45" s="63"/>
      <c r="N45" s="63"/>
      <c r="O45" s="63"/>
      <c r="P45" s="63"/>
      <c r="Q45" s="64"/>
      <c r="R45" s="47"/>
      <c r="Z45" s="92"/>
    </row>
    <row r="46" spans="1:41" ht="27" customHeight="1" thickBot="1">
      <c r="S46" s="120"/>
      <c r="T46" s="121" t="s">
        <v>244</v>
      </c>
      <c r="U46" s="1374" t="str">
        <f>IF(SUM(U22,U27,U37,U44)=0,"",SUM(U22,U27,U37,U44))</f>
        <v/>
      </c>
      <c r="V46" s="1374"/>
      <c r="W46" s="1374"/>
      <c r="X46" s="122" t="s">
        <v>234</v>
      </c>
      <c r="Z46" s="1375" t="str">
        <f>IF(U46&lt;&gt;申１!I34,"※従業員数が申１シートと一致しません。別紙がある場合はこのメッセージは無視してください。","")</f>
        <v/>
      </c>
      <c r="AA46" s="1375"/>
      <c r="AB46" s="1375"/>
      <c r="AC46" s="1375"/>
      <c r="AD46" s="1375"/>
      <c r="AE46" s="1375"/>
      <c r="AF46" s="1375"/>
      <c r="AG46" s="1375"/>
      <c r="AH46" s="1375"/>
      <c r="AI46" s="1375"/>
      <c r="AJ46" s="1375"/>
      <c r="AK46" s="1375"/>
      <c r="AL46" s="123"/>
      <c r="AM46" s="123"/>
      <c r="AN46" s="123"/>
      <c r="AO46" s="123"/>
    </row>
    <row r="47" spans="1:41" ht="14.25" thickTop="1">
      <c r="Z47" s="1375"/>
      <c r="AA47" s="1375"/>
      <c r="AB47" s="1375"/>
      <c r="AC47" s="1375"/>
      <c r="AD47" s="1375"/>
      <c r="AE47" s="1375"/>
      <c r="AF47" s="1375"/>
      <c r="AG47" s="1375"/>
      <c r="AH47" s="1375"/>
      <c r="AI47" s="1375"/>
      <c r="AJ47" s="1375"/>
      <c r="AK47" s="1375"/>
      <c r="AL47" s="123"/>
      <c r="AM47" s="123"/>
      <c r="AN47" s="123"/>
      <c r="AO47" s="123"/>
    </row>
    <row r="48" spans="1:41" s="116" customFormat="1" ht="25.5" customHeight="1">
      <c r="B48" s="32" t="s">
        <v>230</v>
      </c>
      <c r="C48" s="32" t="s">
        <v>245</v>
      </c>
      <c r="D48" s="32"/>
      <c r="E48" s="32"/>
      <c r="F48" s="32"/>
      <c r="G48" s="32"/>
      <c r="H48" s="88"/>
      <c r="K48" s="20" t="s">
        <v>246</v>
      </c>
      <c r="L48" s="20"/>
      <c r="M48" s="20"/>
      <c r="N48" s="20"/>
      <c r="O48" s="20"/>
      <c r="P48" s="20"/>
      <c r="Q48" s="20"/>
      <c r="R48" s="32"/>
      <c r="S48" s="32"/>
      <c r="T48" s="32"/>
      <c r="U48" s="32"/>
      <c r="V48" s="32"/>
      <c r="W48" s="32"/>
      <c r="X48" s="32"/>
      <c r="Y48" s="102"/>
      <c r="Z48" s="123"/>
      <c r="AA48" s="123"/>
      <c r="AB48" s="123"/>
      <c r="AC48" s="123"/>
      <c r="AD48" s="123"/>
      <c r="AE48" s="123"/>
      <c r="AF48" s="123"/>
      <c r="AG48" s="123"/>
      <c r="AH48" s="123"/>
      <c r="AI48" s="123"/>
      <c r="AJ48" s="123"/>
      <c r="AK48" s="123"/>
      <c r="AL48" s="123"/>
      <c r="AM48" s="123"/>
      <c r="AN48" s="123"/>
      <c r="AO48" s="123"/>
    </row>
    <row r="49" spans="2:29" s="116" customFormat="1" ht="18.75" customHeight="1">
      <c r="B49" s="32"/>
      <c r="C49" s="32"/>
      <c r="D49" s="32"/>
      <c r="E49" s="437"/>
      <c r="F49" s="32" t="s">
        <v>247</v>
      </c>
      <c r="G49" s="32"/>
      <c r="H49" s="32"/>
      <c r="I49" s="32"/>
      <c r="J49" s="32"/>
      <c r="K49" s="751"/>
      <c r="L49" s="32" t="s">
        <v>248</v>
      </c>
      <c r="M49" s="32"/>
      <c r="N49" s="32"/>
      <c r="O49" s="32"/>
      <c r="P49" s="32"/>
      <c r="Q49" s="32"/>
      <c r="R49" s="32"/>
      <c r="S49" s="32"/>
      <c r="T49" s="32"/>
      <c r="U49" s="32"/>
      <c r="V49" s="32"/>
      <c r="W49" s="32"/>
      <c r="X49" s="32"/>
      <c r="Y49" s="102"/>
      <c r="AA49" s="124" t="b">
        <v>0</v>
      </c>
      <c r="AB49" s="124" t="b">
        <v>0</v>
      </c>
      <c r="AC49" s="124"/>
    </row>
  </sheetData>
  <sheetProtection algorithmName="SHA-512" hashValue="tT/sNvVfxKeca1aal6FfF2cSGZgKLFyziAUAdNGbWSqlZHppkJy+TJFh7AEwAfJSQRYmoqxfwnuC8FKXQqdzow==" saltValue="effIa0g9GKgFem21FkuXqA==" spinCount="100000" sheet="1" formatCells="0" formatColumns="0" formatRows="0" selectLockedCells="1"/>
  <mergeCells count="62">
    <mergeCell ref="B10:H10"/>
    <mergeCell ref="B2:D2"/>
    <mergeCell ref="P3:Q3"/>
    <mergeCell ref="B5:J6"/>
    <mergeCell ref="P5:X6"/>
    <mergeCell ref="A8:X8"/>
    <mergeCell ref="B11:X11"/>
    <mergeCell ref="B13:X13"/>
    <mergeCell ref="B21:T21"/>
    <mergeCell ref="U21:X21"/>
    <mergeCell ref="B22:T22"/>
    <mergeCell ref="U22:W23"/>
    <mergeCell ref="X22:X23"/>
    <mergeCell ref="B23:E23"/>
    <mergeCell ref="F23:T23"/>
    <mergeCell ref="B26:H26"/>
    <mergeCell ref="I26:T26"/>
    <mergeCell ref="U26:X26"/>
    <mergeCell ref="B27:H27"/>
    <mergeCell ref="I27:T27"/>
    <mergeCell ref="U27:W27"/>
    <mergeCell ref="B32:H32"/>
    <mergeCell ref="I32:T32"/>
    <mergeCell ref="U32:W32"/>
    <mergeCell ref="B33:H33"/>
    <mergeCell ref="B30:H30"/>
    <mergeCell ref="I30:T30"/>
    <mergeCell ref="U30:X30"/>
    <mergeCell ref="B31:H31"/>
    <mergeCell ref="I31:T31"/>
    <mergeCell ref="U31:W31"/>
    <mergeCell ref="I33:T33"/>
    <mergeCell ref="U33:W33"/>
    <mergeCell ref="B34:H34"/>
    <mergeCell ref="I34:T34"/>
    <mergeCell ref="U34:W34"/>
    <mergeCell ref="B35:H35"/>
    <mergeCell ref="I35:T35"/>
    <mergeCell ref="U35:W35"/>
    <mergeCell ref="B41:H41"/>
    <mergeCell ref="I41:T41"/>
    <mergeCell ref="U41:W41"/>
    <mergeCell ref="B36:H36"/>
    <mergeCell ref="I36:T36"/>
    <mergeCell ref="U36:W36"/>
    <mergeCell ref="B37:H37"/>
    <mergeCell ref="I37:T37"/>
    <mergeCell ref="U37:W37"/>
    <mergeCell ref="C38:F38"/>
    <mergeCell ref="C39:F39"/>
    <mergeCell ref="B40:H40"/>
    <mergeCell ref="I40:T40"/>
    <mergeCell ref="U40:X40"/>
    <mergeCell ref="U44:W44"/>
    <mergeCell ref="U46:W46"/>
    <mergeCell ref="Z46:AK47"/>
    <mergeCell ref="B42:H42"/>
    <mergeCell ref="I42:T42"/>
    <mergeCell ref="U42:W42"/>
    <mergeCell ref="B43:H43"/>
    <mergeCell ref="I43:T43"/>
    <mergeCell ref="U43:W43"/>
  </mergeCells>
  <phoneticPr fontId="12"/>
  <conditionalFormatting sqref="B27:H27">
    <cfRule type="expression" dxfId="142" priority="16" stopIfTrue="1">
      <formula>$AA$25=TRUE</formula>
    </cfRule>
    <cfRule type="expression" dxfId="141" priority="18">
      <formula>B27=""</formula>
    </cfRule>
  </conditionalFormatting>
  <conditionalFormatting sqref="B31:H36">
    <cfRule type="expression" dxfId="140" priority="19">
      <formula>B31=""</formula>
    </cfRule>
  </conditionalFormatting>
  <conditionalFormatting sqref="B41:H41">
    <cfRule type="expression" dxfId="139" priority="7">
      <formula>$B$41=""</formula>
    </cfRule>
  </conditionalFormatting>
  <conditionalFormatting sqref="B42:H42">
    <cfRule type="expression" dxfId="138" priority="6">
      <formula>$B$42=""</formula>
    </cfRule>
  </conditionalFormatting>
  <conditionalFormatting sqref="B43:H43">
    <cfRule type="expression" dxfId="137" priority="5">
      <formula>$B$43=""</formula>
    </cfRule>
  </conditionalFormatting>
  <conditionalFormatting sqref="E49:I49">
    <cfRule type="expression" dxfId="136" priority="13">
      <formula>COUNTIF($AA$49:$AB$49,FALSE)=2</formula>
    </cfRule>
  </conditionalFormatting>
  <conditionalFormatting sqref="F23:T23">
    <cfRule type="expression" dxfId="135" priority="11">
      <formula>$F$23=""</formula>
    </cfRule>
  </conditionalFormatting>
  <conditionalFormatting sqref="I25">
    <cfRule type="expression" dxfId="134" priority="14">
      <formula>$AA$25=FALSE</formula>
    </cfRule>
  </conditionalFormatting>
  <conditionalFormatting sqref="I41:T41">
    <cfRule type="expression" dxfId="133" priority="4">
      <formula>$I$41=""</formula>
    </cfRule>
  </conditionalFormatting>
  <conditionalFormatting sqref="I42:T42">
    <cfRule type="expression" dxfId="132" priority="3">
      <formula>$I$42=""</formula>
    </cfRule>
  </conditionalFormatting>
  <conditionalFormatting sqref="I43:T43">
    <cfRule type="expression" dxfId="131" priority="2">
      <formula>$I$43=""</formula>
    </cfRule>
  </conditionalFormatting>
  <conditionalFormatting sqref="I27:W27">
    <cfRule type="expression" dxfId="130" priority="15" stopIfTrue="1">
      <formula>$AA$25=TRUE</formula>
    </cfRule>
    <cfRule type="expression" dxfId="129" priority="17">
      <formula>I27=""</formula>
    </cfRule>
  </conditionalFormatting>
  <conditionalFormatting sqref="K49:P49">
    <cfRule type="expression" dxfId="128" priority="12">
      <formula>COUNTIF($AA$49:$AB$49,FALSE)=2</formula>
    </cfRule>
  </conditionalFormatting>
  <conditionalFormatting sqref="R3 I31:W32 I33 U33:W33 I34:W36">
    <cfRule type="expression" dxfId="127" priority="22">
      <formula>I3=""</formula>
    </cfRule>
  </conditionalFormatting>
  <conditionalFormatting sqref="T3">
    <cfRule type="expression" dxfId="126" priority="21">
      <formula>T3=""</formula>
    </cfRule>
  </conditionalFormatting>
  <conditionalFormatting sqref="U22:W23">
    <cfRule type="expression" dxfId="125" priority="1">
      <formula>$U$22=""</formula>
    </cfRule>
  </conditionalFormatting>
  <conditionalFormatting sqref="U41:W41">
    <cfRule type="expression" dxfId="124" priority="10">
      <formula>$U$41=""</formula>
    </cfRule>
  </conditionalFormatting>
  <conditionalFormatting sqref="U42:W42">
    <cfRule type="expression" dxfId="123" priority="9">
      <formula>$U$42=""</formula>
    </cfRule>
  </conditionalFormatting>
  <conditionalFormatting sqref="U43:W43">
    <cfRule type="expression" dxfId="122" priority="8">
      <formula>$U$43=""</formula>
    </cfRule>
  </conditionalFormatting>
  <conditionalFormatting sqref="V3">
    <cfRule type="expression" dxfId="121" priority="20">
      <formula>V3=""</formula>
    </cfRule>
  </conditionalFormatting>
  <pageMargins left="0.70866141732283472" right="0.70866141732283472" top="0.43307086614173229" bottom="0.74803149606299213" header="0.31496062992125984" footer="0.31496062992125984"/>
  <pageSetup paperSize="9" scale="8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locked="0" defaultSize="0" autoFill="0" autoLine="0" autoPict="0">
                <anchor moveWithCells="1">
                  <from>
                    <xdr:col>8</xdr:col>
                    <xdr:colOff>76200</xdr:colOff>
                    <xdr:row>23</xdr:row>
                    <xdr:rowOff>381000</xdr:rowOff>
                  </from>
                  <to>
                    <xdr:col>8</xdr:col>
                    <xdr:colOff>352425</xdr:colOff>
                    <xdr:row>24</xdr:row>
                    <xdr:rowOff>228600</xdr:rowOff>
                  </to>
                </anchor>
              </controlPr>
            </control>
          </mc:Choice>
        </mc:AlternateContent>
        <mc:AlternateContent xmlns:mc="http://schemas.openxmlformats.org/markup-compatibility/2006">
          <mc:Choice Requires="x14">
            <control shapeId="12290" r:id="rId5" name="Check Box 2">
              <controlPr locked="0" defaultSize="0" autoFill="0" autoLine="0" autoPict="0">
                <anchor moveWithCells="1">
                  <from>
                    <xdr:col>4</xdr:col>
                    <xdr:colOff>9525</xdr:colOff>
                    <xdr:row>47</xdr:row>
                    <xdr:rowOff>314325</xdr:rowOff>
                  </from>
                  <to>
                    <xdr:col>4</xdr:col>
                    <xdr:colOff>219075</xdr:colOff>
                    <xdr:row>49</xdr:row>
                    <xdr:rowOff>0</xdr:rowOff>
                  </to>
                </anchor>
              </controlPr>
            </control>
          </mc:Choice>
        </mc:AlternateContent>
        <mc:AlternateContent xmlns:mc="http://schemas.openxmlformats.org/markup-compatibility/2006">
          <mc:Choice Requires="x14">
            <control shapeId="12291" r:id="rId6" name="Check Box 3">
              <controlPr locked="0" defaultSize="0" autoFill="0" autoLine="0" autoPict="0">
                <anchor moveWithCells="1">
                  <from>
                    <xdr:col>10</xdr:col>
                    <xdr:colOff>142875</xdr:colOff>
                    <xdr:row>48</xdr:row>
                    <xdr:rowOff>0</xdr:rowOff>
                  </from>
                  <to>
                    <xdr:col>11</xdr:col>
                    <xdr:colOff>9525</xdr:colOff>
                    <xdr:row>49</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87E33-6449-458F-83D7-D7CC2D703E04}">
  <sheetPr>
    <tabColor rgb="FFCC99FF"/>
    <pageSetUpPr fitToPage="1"/>
  </sheetPr>
  <dimension ref="A1:AJ48"/>
  <sheetViews>
    <sheetView showGridLines="0" zoomScaleNormal="100" zoomScaleSheetLayoutView="100" workbookViewId="0">
      <selection activeCell="P3" sqref="P3"/>
    </sheetView>
  </sheetViews>
  <sheetFormatPr defaultColWidth="9" defaultRowHeight="13.5"/>
  <cols>
    <col min="1" max="1" width="1.75" style="734" customWidth="1"/>
    <col min="2" max="2" width="4.125" style="734" customWidth="1"/>
    <col min="3" max="3" width="5.625" style="734" customWidth="1"/>
    <col min="4" max="10" width="2.375" style="734" customWidth="1"/>
    <col min="11" max="13" width="9" style="734"/>
    <col min="14" max="14" width="5.125" style="734" customWidth="1"/>
    <col min="15" max="15" width="5.625" style="734" customWidth="1"/>
    <col min="16" max="21" width="4.125" style="734" customWidth="1"/>
    <col min="22" max="22" width="6.375" style="734" customWidth="1"/>
    <col min="23" max="23" width="9.625" style="741" hidden="1" customWidth="1"/>
    <col min="24" max="24" width="9" style="70" hidden="1" customWidth="1"/>
    <col min="25" max="25" width="9" style="276" hidden="1" customWidth="1"/>
    <col min="26" max="26" width="9" style="276" customWidth="1"/>
    <col min="27" max="31" width="9" style="276"/>
    <col min="32" max="36" width="9" style="70"/>
    <col min="37" max="16384" width="9" style="276"/>
  </cols>
  <sheetData>
    <row r="1" spans="2:36" ht="19.5" customHeight="1">
      <c r="U1" s="409" t="s">
        <v>563</v>
      </c>
    </row>
    <row r="2" spans="2:36">
      <c r="B2" s="736" t="s">
        <v>564</v>
      </c>
      <c r="C2" s="736"/>
      <c r="N2" s="276"/>
      <c r="O2" s="276"/>
      <c r="P2" s="276"/>
      <c r="Q2" s="276"/>
      <c r="R2" s="276"/>
      <c r="S2" s="276"/>
      <c r="T2" s="276"/>
      <c r="U2" s="276"/>
    </row>
    <row r="3" spans="2:36" ht="20.100000000000001" customHeight="1">
      <c r="B3" s="736"/>
      <c r="C3" s="736"/>
      <c r="N3" s="734" t="s">
        <v>586</v>
      </c>
      <c r="O3" s="151" t="s">
        <v>587</v>
      </c>
      <c r="P3" s="848" t="str">
        <f>IF(申１!$T$4="","",申１!$T$4)</f>
        <v/>
      </c>
      <c r="Q3" s="658" t="s">
        <v>249</v>
      </c>
      <c r="R3" s="848" t="str">
        <f>IF(申１!$V$4="","",申１!$V$4)</f>
        <v/>
      </c>
      <c r="S3" s="658" t="s">
        <v>154</v>
      </c>
      <c r="T3" s="848" t="str">
        <f>IF(申１!$X$4="","",申１!$X$4)</f>
        <v/>
      </c>
      <c r="U3" s="658" t="s">
        <v>331</v>
      </c>
    </row>
    <row r="4" spans="2:36" ht="21.95" customHeight="1">
      <c r="B4" s="1448" t="s">
        <v>565</v>
      </c>
      <c r="C4" s="1448"/>
      <c r="D4" s="1448"/>
      <c r="E4" s="1448"/>
      <c r="F4" s="1448"/>
      <c r="G4" s="1448"/>
      <c r="H4" s="1448"/>
      <c r="I4" s="1448"/>
      <c r="J4" s="1448"/>
      <c r="K4" s="1448"/>
      <c r="L4" s="1448"/>
      <c r="M4" s="1448"/>
      <c r="N4" s="1448"/>
      <c r="O4" s="1448"/>
      <c r="P4" s="1448"/>
      <c r="Q4" s="1448"/>
      <c r="R4" s="1448"/>
      <c r="S4" s="1448"/>
      <c r="T4" s="1448"/>
      <c r="U4" s="1448"/>
    </row>
    <row r="5" spans="2:36" ht="20.45" customHeight="1">
      <c r="B5" s="1448"/>
      <c r="C5" s="1448"/>
      <c r="D5" s="1448"/>
      <c r="E5" s="1448"/>
      <c r="F5" s="1448"/>
      <c r="G5" s="1448"/>
      <c r="H5" s="1448"/>
      <c r="I5" s="1448"/>
      <c r="J5" s="1448"/>
      <c r="K5" s="1448"/>
      <c r="L5" s="1448"/>
      <c r="M5" s="1448"/>
      <c r="N5" s="1448"/>
      <c r="O5" s="1448"/>
      <c r="P5" s="1448"/>
      <c r="Q5" s="1448"/>
      <c r="R5" s="1448"/>
      <c r="S5" s="1448"/>
      <c r="T5" s="1448"/>
      <c r="U5" s="1448"/>
    </row>
    <row r="7" spans="2:36" ht="15" customHeight="1">
      <c r="AG7" s="170"/>
    </row>
    <row r="8" spans="2:36">
      <c r="B8" s="1449" t="s">
        <v>566</v>
      </c>
      <c r="C8" s="1449"/>
      <c r="D8" s="1449"/>
      <c r="E8" s="1449"/>
      <c r="F8" s="1449"/>
      <c r="G8" s="1449"/>
      <c r="H8" s="1450"/>
      <c r="I8" s="1450"/>
      <c r="J8" s="1450"/>
      <c r="K8" s="1450"/>
      <c r="L8" s="1450"/>
    </row>
    <row r="9" spans="2:36" ht="14.25">
      <c r="B9" s="641"/>
      <c r="C9" s="641"/>
      <c r="D9" s="641"/>
      <c r="E9" s="641"/>
      <c r="F9" s="641"/>
      <c r="G9" s="641"/>
    </row>
    <row r="10" spans="2:36" s="731" customFormat="1" ht="37.5" customHeight="1">
      <c r="B10" s="729"/>
      <c r="C10" s="729"/>
      <c r="D10" s="729"/>
      <c r="E10" s="729"/>
      <c r="F10" s="730"/>
      <c r="L10" s="991" t="s">
        <v>35</v>
      </c>
      <c r="M10" s="1452"/>
      <c r="N10" s="1439" t="str">
        <f>IF(申１!$Q$7="","",申１!$Q$7)</f>
        <v/>
      </c>
      <c r="O10" s="1440"/>
      <c r="P10" s="1440"/>
      <c r="Q10" s="1440"/>
      <c r="R10" s="1440"/>
      <c r="S10" s="1440"/>
      <c r="T10" s="1440"/>
      <c r="U10" s="1440"/>
      <c r="V10" s="733"/>
      <c r="W10" s="742"/>
      <c r="X10" s="21"/>
      <c r="Y10" s="629"/>
      <c r="Z10" s="629"/>
      <c r="AA10" s="467"/>
      <c r="AB10" s="728"/>
      <c r="AC10" s="728"/>
      <c r="AD10" s="728"/>
    </row>
    <row r="11" spans="2:36" s="728" customFormat="1" ht="23.25" customHeight="1">
      <c r="B11" s="14"/>
      <c r="C11" s="14"/>
      <c r="L11" s="981" t="s">
        <v>5</v>
      </c>
      <c r="M11" s="1445"/>
      <c r="N11" s="738" t="s">
        <v>7</v>
      </c>
      <c r="O11" s="1453" t="str">
        <f>IF(申１!$R$8= "","",申１!$R$8)</f>
        <v/>
      </c>
      <c r="P11" s="1446"/>
      <c r="Q11" s="1446"/>
      <c r="R11" s="1446"/>
      <c r="S11" s="761"/>
      <c r="T11" s="761"/>
      <c r="U11" s="737"/>
      <c r="W11" s="743"/>
      <c r="X11" s="22"/>
      <c r="Y11" s="628"/>
      <c r="Z11" s="628"/>
      <c r="AA11" s="468"/>
      <c r="AB11" s="395"/>
      <c r="AC11" s="395"/>
      <c r="AD11" s="395"/>
    </row>
    <row r="12" spans="2:36" s="728" customFormat="1" ht="23.25" customHeight="1">
      <c r="B12" s="14"/>
      <c r="C12" s="14"/>
      <c r="D12" s="77"/>
      <c r="L12" s="983" t="s">
        <v>567</v>
      </c>
      <c r="M12" s="1451"/>
      <c r="N12" s="1439" t="str">
        <f>IF(申１!$Q$9= "","",申１!$Q$9)</f>
        <v/>
      </c>
      <c r="O12" s="1440"/>
      <c r="P12" s="1440"/>
      <c r="Q12" s="1440"/>
      <c r="R12" s="1440"/>
      <c r="S12" s="1440"/>
      <c r="T12" s="1440"/>
      <c r="U12" s="1440"/>
      <c r="V12" s="732"/>
      <c r="W12" s="744"/>
      <c r="X12" s="22"/>
      <c r="Y12" s="628"/>
      <c r="Z12" s="628"/>
      <c r="AA12" s="468"/>
      <c r="AB12" s="395"/>
      <c r="AC12" s="395"/>
      <c r="AD12" s="395"/>
    </row>
    <row r="13" spans="2:36" s="728" customFormat="1" ht="23.25" customHeight="1">
      <c r="B13" s="14"/>
      <c r="C13" s="14"/>
      <c r="L13" s="1451"/>
      <c r="M13" s="1451"/>
      <c r="N13" s="1440"/>
      <c r="O13" s="1440"/>
      <c r="P13" s="1440"/>
      <c r="Q13" s="1440"/>
      <c r="R13" s="1440"/>
      <c r="S13" s="1440"/>
      <c r="T13" s="1440"/>
      <c r="U13" s="1440"/>
      <c r="V13" s="732"/>
      <c r="W13" s="744"/>
      <c r="X13" s="20"/>
      <c r="Y13" s="629"/>
      <c r="Z13" s="629"/>
      <c r="AA13" s="467"/>
    </row>
    <row r="14" spans="2:36" s="728" customFormat="1" ht="25.5" customHeight="1">
      <c r="B14" s="14"/>
      <c r="C14" s="14"/>
      <c r="L14" s="981" t="s">
        <v>6</v>
      </c>
      <c r="M14" s="1445"/>
      <c r="N14" s="1441" t="str">
        <f>IF(申１!$Q$11= "","",申１!$Q$11)</f>
        <v/>
      </c>
      <c r="O14" s="1442"/>
      <c r="P14" s="1442"/>
      <c r="Q14" s="1442"/>
      <c r="R14" s="1442"/>
      <c r="S14" s="1442"/>
      <c r="T14" s="1442"/>
      <c r="U14" s="1442"/>
      <c r="W14" s="743"/>
      <c r="X14" s="20"/>
      <c r="Y14" s="629"/>
      <c r="Z14" s="629"/>
      <c r="AA14" s="467"/>
    </row>
    <row r="15" spans="2:36" s="728" customFormat="1" ht="23.25" customHeight="1">
      <c r="B15" s="14"/>
      <c r="C15" s="14"/>
      <c r="L15" s="986" t="s">
        <v>36</v>
      </c>
      <c r="M15" s="1446"/>
      <c r="N15" s="1443" t="str">
        <f>IF(申１!$Q$12= "","",申１!$Q$12)</f>
        <v/>
      </c>
      <c r="O15" s="1444"/>
      <c r="P15" s="1444"/>
      <c r="Q15" s="1444"/>
      <c r="R15" s="1444"/>
      <c r="S15" s="1444"/>
      <c r="T15" s="1444"/>
      <c r="U15" s="1444"/>
      <c r="V15" s="729"/>
      <c r="W15" s="743"/>
      <c r="X15" s="20"/>
      <c r="Y15" s="243"/>
      <c r="Z15" s="629"/>
      <c r="AA15" s="467"/>
    </row>
    <row r="16" spans="2:36" s="728" customFormat="1" ht="27.75" customHeight="1">
      <c r="B16" s="14"/>
      <c r="C16" s="14"/>
      <c r="L16" s="986" t="s">
        <v>141</v>
      </c>
      <c r="M16" s="1446"/>
      <c r="N16" s="1446"/>
      <c r="O16" s="1446"/>
      <c r="P16" s="1446"/>
      <c r="Q16" s="1446"/>
      <c r="R16" s="1446"/>
      <c r="S16" s="1446"/>
      <c r="T16" s="1446"/>
      <c r="U16" s="1446"/>
      <c r="V16" s="729"/>
      <c r="W16" s="746"/>
      <c r="X16" s="746"/>
      <c r="Y16" s="746"/>
      <c r="Z16" s="746"/>
      <c r="AA16" s="746"/>
      <c r="AB16" s="746"/>
      <c r="AC16" s="746"/>
      <c r="AD16" s="746"/>
      <c r="AE16" s="746"/>
      <c r="AF16" s="20"/>
      <c r="AG16" s="20"/>
      <c r="AH16" s="629"/>
      <c r="AI16" s="629"/>
      <c r="AJ16" s="467"/>
    </row>
    <row r="17" spans="1:36">
      <c r="D17" s="731"/>
    </row>
    <row r="18" spans="1:36" s="645" customFormat="1" ht="18.600000000000001" customHeight="1">
      <c r="A18" s="736"/>
      <c r="B18" s="717" t="s">
        <v>568</v>
      </c>
      <c r="C18" s="717"/>
      <c r="D18" s="643"/>
      <c r="E18" s="643"/>
      <c r="F18" s="643"/>
      <c r="G18" s="643"/>
      <c r="H18" s="643"/>
      <c r="I18" s="644"/>
      <c r="J18" s="644"/>
      <c r="K18" s="644"/>
      <c r="L18" s="644"/>
      <c r="M18" s="644"/>
      <c r="N18" s="644"/>
      <c r="O18" s="644"/>
      <c r="P18" s="644"/>
      <c r="Q18" s="644"/>
      <c r="R18" s="644"/>
      <c r="S18" s="644"/>
      <c r="T18" s="644"/>
      <c r="U18" s="644"/>
      <c r="V18" s="736"/>
      <c r="W18" s="745"/>
      <c r="X18" s="646"/>
      <c r="AF18" s="646"/>
      <c r="AG18" s="646"/>
      <c r="AH18" s="646"/>
      <c r="AI18" s="646"/>
      <c r="AJ18" s="646"/>
    </row>
    <row r="19" spans="1:36" s="645" customFormat="1" ht="12">
      <c r="A19" s="736"/>
      <c r="B19" s="647"/>
      <c r="C19" s="647"/>
      <c r="D19" s="643"/>
      <c r="E19" s="643"/>
      <c r="F19" s="643"/>
      <c r="G19" s="643"/>
      <c r="H19" s="643"/>
      <c r="I19" s="644"/>
      <c r="J19" s="644"/>
      <c r="K19" s="644"/>
      <c r="L19" s="644"/>
      <c r="M19" s="644"/>
      <c r="N19" s="644"/>
      <c r="O19" s="644"/>
      <c r="P19" s="644"/>
      <c r="Q19" s="644"/>
      <c r="R19" s="644"/>
      <c r="S19" s="644"/>
      <c r="T19" s="644"/>
      <c r="U19" s="644"/>
      <c r="V19" s="736"/>
      <c r="W19" s="745"/>
      <c r="X19" s="646"/>
      <c r="AF19" s="646"/>
      <c r="AG19" s="646"/>
      <c r="AH19" s="646"/>
      <c r="AI19" s="646"/>
      <c r="AJ19" s="646"/>
    </row>
    <row r="20" spans="1:36" s="645" customFormat="1" ht="12">
      <c r="A20" s="736"/>
      <c r="B20" s="757"/>
      <c r="C20" s="647" t="s">
        <v>583</v>
      </c>
      <c r="D20" s="643"/>
      <c r="E20" s="643"/>
      <c r="F20" s="643"/>
      <c r="G20" s="643"/>
      <c r="H20" s="643"/>
      <c r="I20" s="740"/>
      <c r="J20" s="740"/>
      <c r="K20" s="740"/>
      <c r="L20" s="740"/>
      <c r="M20" s="740"/>
      <c r="N20" s="740"/>
      <c r="O20" s="740"/>
      <c r="P20" s="740"/>
      <c r="Q20" s="740"/>
      <c r="R20" s="740"/>
      <c r="S20" s="740"/>
      <c r="T20" s="740"/>
      <c r="U20" s="644"/>
      <c r="V20" s="736"/>
      <c r="W20" s="756" t="b">
        <v>0</v>
      </c>
      <c r="X20" s="646"/>
      <c r="AF20" s="646"/>
      <c r="AG20" s="646"/>
      <c r="AH20" s="646"/>
      <c r="AI20" s="646"/>
      <c r="AJ20" s="646"/>
    </row>
    <row r="21" spans="1:36" s="645" customFormat="1" ht="3.95" customHeight="1">
      <c r="A21" s="736"/>
      <c r="B21" s="736"/>
      <c r="C21" s="739"/>
      <c r="D21" s="739"/>
      <c r="E21" s="739"/>
      <c r="F21" s="739"/>
      <c r="G21" s="739"/>
      <c r="H21" s="739"/>
      <c r="I21" s="739"/>
      <c r="J21" s="739"/>
      <c r="K21" s="739"/>
      <c r="L21" s="739"/>
      <c r="M21" s="739"/>
      <c r="N21" s="739"/>
      <c r="O21" s="739"/>
      <c r="P21" s="739"/>
      <c r="Q21" s="739"/>
      <c r="R21" s="739"/>
      <c r="S21" s="739"/>
      <c r="T21" s="739"/>
      <c r="U21" s="736"/>
      <c r="V21" s="736"/>
      <c r="W21" s="745"/>
      <c r="X21" s="646"/>
      <c r="AF21" s="646"/>
      <c r="AG21" s="646"/>
      <c r="AH21" s="646"/>
      <c r="AI21" s="646"/>
      <c r="AJ21" s="646"/>
    </row>
    <row r="22" spans="1:36" s="645" customFormat="1" ht="12">
      <c r="A22" s="736"/>
      <c r="B22" s="758"/>
      <c r="C22" s="647" t="s">
        <v>584</v>
      </c>
      <c r="D22" s="735"/>
      <c r="E22" s="735"/>
      <c r="F22" s="735"/>
      <c r="G22" s="735"/>
      <c r="H22" s="739"/>
      <c r="I22" s="739"/>
      <c r="J22" s="739"/>
      <c r="K22" s="739"/>
      <c r="L22" s="739"/>
      <c r="M22" s="739"/>
      <c r="N22" s="739"/>
      <c r="O22" s="739"/>
      <c r="P22" s="739"/>
      <c r="Q22" s="739"/>
      <c r="R22" s="739"/>
      <c r="S22" s="739"/>
      <c r="T22" s="739"/>
      <c r="U22" s="739"/>
      <c r="V22" s="736"/>
      <c r="W22" s="756" t="b">
        <v>0</v>
      </c>
      <c r="X22" s="646"/>
      <c r="AF22" s="646"/>
      <c r="AG22" s="646"/>
      <c r="AH22" s="646"/>
      <c r="AI22" s="646"/>
      <c r="AJ22" s="646"/>
    </row>
    <row r="23" spans="1:36" s="645" customFormat="1" ht="12">
      <c r="A23" s="736"/>
      <c r="B23" s="735"/>
      <c r="C23" s="735"/>
      <c r="D23" s="735"/>
      <c r="E23" s="735"/>
      <c r="F23" s="735"/>
      <c r="G23" s="735"/>
      <c r="H23" s="739"/>
      <c r="I23" s="739"/>
      <c r="J23" s="739"/>
      <c r="K23" s="739"/>
      <c r="L23" s="739"/>
      <c r="M23" s="739"/>
      <c r="N23" s="739"/>
      <c r="O23" s="739"/>
      <c r="P23" s="739"/>
      <c r="Q23" s="739"/>
      <c r="R23" s="739"/>
      <c r="S23" s="739"/>
      <c r="T23" s="739"/>
      <c r="U23" s="736"/>
      <c r="V23" s="736"/>
      <c r="W23" s="745"/>
      <c r="X23" s="646"/>
      <c r="AF23" s="646"/>
      <c r="AG23" s="646"/>
      <c r="AH23" s="646"/>
      <c r="AI23" s="646"/>
      <c r="AJ23" s="646"/>
    </row>
    <row r="24" spans="1:36" s="645" customFormat="1" ht="20.45" customHeight="1">
      <c r="A24" s="736"/>
      <c r="B24" s="642" t="s">
        <v>569</v>
      </c>
      <c r="C24" s="642"/>
      <c r="D24" s="643"/>
      <c r="E24" s="643"/>
      <c r="F24" s="643"/>
      <c r="G24" s="643"/>
      <c r="H24" s="643"/>
      <c r="I24" s="740"/>
      <c r="J24" s="740"/>
      <c r="K24" s="740"/>
      <c r="L24" s="740"/>
      <c r="M24" s="740"/>
      <c r="N24" s="740"/>
      <c r="O24" s="740"/>
      <c r="P24" s="740"/>
      <c r="Q24" s="740"/>
      <c r="R24" s="740"/>
      <c r="S24" s="740"/>
      <c r="T24" s="740"/>
      <c r="U24" s="644"/>
      <c r="V24" s="736"/>
      <c r="W24" s="745"/>
      <c r="X24" s="646"/>
      <c r="AF24" s="646"/>
      <c r="AG24" s="646"/>
      <c r="AH24" s="646"/>
      <c r="AI24" s="646"/>
      <c r="AJ24" s="646"/>
    </row>
    <row r="25" spans="1:36" s="645" customFormat="1" ht="18.600000000000001" customHeight="1">
      <c r="A25" s="736"/>
      <c r="B25" s="757"/>
      <c r="C25" s="647" t="s">
        <v>585</v>
      </c>
      <c r="D25" s="643"/>
      <c r="E25" s="643"/>
      <c r="F25" s="643"/>
      <c r="G25" s="643"/>
      <c r="H25" s="643"/>
      <c r="I25" s="740"/>
      <c r="J25" s="740"/>
      <c r="K25" s="740"/>
      <c r="L25" s="740"/>
      <c r="M25" s="740"/>
      <c r="N25" s="740"/>
      <c r="O25" s="740"/>
      <c r="P25" s="740"/>
      <c r="Q25" s="740"/>
      <c r="R25" s="740"/>
      <c r="S25" s="740"/>
      <c r="T25" s="740"/>
      <c r="U25" s="644"/>
      <c r="V25" s="736"/>
      <c r="W25" s="756" t="b">
        <v>0</v>
      </c>
      <c r="X25" s="646"/>
      <c r="AF25" s="646"/>
      <c r="AG25" s="646"/>
      <c r="AH25" s="646"/>
      <c r="AI25" s="646"/>
      <c r="AJ25" s="646"/>
    </row>
    <row r="26" spans="1:36" s="645" customFormat="1" ht="12">
      <c r="A26" s="736"/>
      <c r="B26" s="647"/>
      <c r="C26" s="647"/>
      <c r="D26" s="643"/>
      <c r="E26" s="643"/>
      <c r="F26" s="643"/>
      <c r="G26" s="643"/>
      <c r="H26" s="643"/>
      <c r="I26" s="740"/>
      <c r="J26" s="740"/>
      <c r="K26" s="740"/>
      <c r="L26" s="740"/>
      <c r="M26" s="740"/>
      <c r="N26" s="740"/>
      <c r="O26" s="740"/>
      <c r="P26" s="740"/>
      <c r="Q26" s="740"/>
      <c r="R26" s="740"/>
      <c r="S26" s="740"/>
      <c r="T26" s="740"/>
      <c r="U26" s="644"/>
      <c r="V26" s="736"/>
      <c r="W26" s="745"/>
      <c r="X26" s="646"/>
      <c r="AF26" s="646"/>
      <c r="AG26" s="646"/>
      <c r="AH26" s="646"/>
      <c r="AI26" s="646"/>
      <c r="AJ26" s="646"/>
    </row>
    <row r="27" spans="1:36" s="645" customFormat="1" ht="12">
      <c r="A27" s="736"/>
      <c r="B27" s="647"/>
      <c r="C27" s="647"/>
      <c r="D27" s="643"/>
      <c r="E27" s="643"/>
      <c r="F27" s="643"/>
      <c r="G27" s="643"/>
      <c r="H27" s="643"/>
      <c r="I27" s="740"/>
      <c r="J27" s="740"/>
      <c r="K27" s="740"/>
      <c r="L27" s="740"/>
      <c r="M27" s="740"/>
      <c r="N27" s="740"/>
      <c r="O27" s="740"/>
      <c r="P27" s="740"/>
      <c r="Q27" s="740"/>
      <c r="R27" s="740"/>
      <c r="S27" s="740"/>
      <c r="T27" s="740"/>
      <c r="U27" s="644"/>
      <c r="V27" s="736"/>
      <c r="W27" s="745"/>
      <c r="X27" s="646"/>
      <c r="AF27" s="646"/>
      <c r="AG27" s="646"/>
      <c r="AH27" s="646"/>
      <c r="AI27" s="646"/>
      <c r="AJ27" s="646"/>
    </row>
    <row r="28" spans="1:36" s="645" customFormat="1" ht="12">
      <c r="A28" s="736"/>
      <c r="B28" s="648"/>
      <c r="C28" s="648"/>
      <c r="D28" s="649"/>
      <c r="E28" s="649"/>
      <c r="F28" s="649"/>
      <c r="G28" s="649"/>
      <c r="H28" s="649"/>
      <c r="I28" s="650"/>
      <c r="J28" s="650"/>
      <c r="K28" s="650"/>
      <c r="L28" s="650"/>
      <c r="M28" s="650"/>
      <c r="N28" s="650"/>
      <c r="O28" s="650"/>
      <c r="P28" s="650"/>
      <c r="Q28" s="650"/>
      <c r="R28" s="650"/>
      <c r="S28" s="650"/>
      <c r="T28" s="650"/>
      <c r="U28" s="650"/>
      <c r="V28" s="736"/>
      <c r="W28" s="745"/>
      <c r="X28" s="646"/>
      <c r="AF28" s="646"/>
      <c r="AG28" s="646"/>
      <c r="AH28" s="646"/>
      <c r="AI28" s="646"/>
      <c r="AJ28" s="646"/>
    </row>
    <row r="29" spans="1:36" s="645" customFormat="1" ht="12">
      <c r="A29" s="736"/>
      <c r="B29" s="647"/>
      <c r="C29" s="647"/>
      <c r="D29" s="643"/>
      <c r="E29" s="643"/>
      <c r="F29" s="643"/>
      <c r="G29" s="643"/>
      <c r="H29" s="643"/>
      <c r="I29" s="644"/>
      <c r="J29" s="644"/>
      <c r="K29" s="644"/>
      <c r="L29" s="644"/>
      <c r="M29" s="644"/>
      <c r="N29" s="644"/>
      <c r="O29" s="644"/>
      <c r="P29" s="644"/>
      <c r="Q29" s="644"/>
      <c r="R29" s="644"/>
      <c r="S29" s="644"/>
      <c r="T29" s="644"/>
      <c r="U29" s="644"/>
      <c r="V29" s="736"/>
      <c r="W29" s="745"/>
      <c r="X29" s="646"/>
      <c r="AF29" s="646"/>
      <c r="AG29" s="646"/>
      <c r="AH29" s="646"/>
      <c r="AI29" s="646"/>
      <c r="AJ29" s="646"/>
    </row>
    <row r="30" spans="1:36" s="645" customFormat="1" ht="21" customHeight="1">
      <c r="A30" s="736"/>
      <c r="B30" s="1447" t="s">
        <v>570</v>
      </c>
      <c r="C30" s="1447"/>
      <c r="D30" s="1447"/>
      <c r="E30" s="1447"/>
      <c r="F30" s="1447"/>
      <c r="G30" s="1447"/>
      <c r="H30" s="1447"/>
      <c r="I30" s="736"/>
      <c r="J30" s="736"/>
      <c r="K30" s="736"/>
      <c r="L30" s="736"/>
      <c r="M30" s="736"/>
      <c r="N30" s="736"/>
      <c r="O30" s="736"/>
      <c r="P30" s="736"/>
      <c r="Q30" s="736"/>
      <c r="R30" s="736"/>
      <c r="S30" s="736"/>
      <c r="T30" s="736"/>
      <c r="U30" s="736"/>
      <c r="V30" s="736"/>
      <c r="W30" s="745"/>
      <c r="X30" s="646"/>
      <c r="AF30" s="646"/>
      <c r="AG30" s="646"/>
      <c r="AH30" s="646"/>
      <c r="AI30" s="646"/>
      <c r="AJ30" s="646"/>
    </row>
    <row r="31" spans="1:36" s="645" customFormat="1" ht="12">
      <c r="A31" s="736"/>
      <c r="B31" s="1438" t="s">
        <v>571</v>
      </c>
      <c r="C31" s="1438"/>
      <c r="D31" s="1438"/>
      <c r="E31" s="1438"/>
      <c r="F31" s="1438"/>
      <c r="G31" s="1438"/>
      <c r="H31" s="1438"/>
      <c r="I31" s="1437"/>
      <c r="J31" s="1437"/>
      <c r="K31" s="1437"/>
      <c r="L31" s="1437"/>
      <c r="M31" s="1437"/>
      <c r="N31" s="1437"/>
      <c r="O31" s="1437"/>
      <c r="P31" s="1437"/>
      <c r="Q31" s="1437"/>
      <c r="R31" s="1437"/>
      <c r="S31" s="1437"/>
      <c r="T31" s="1437"/>
      <c r="U31" s="1437"/>
      <c r="V31" s="736"/>
      <c r="W31" s="745"/>
      <c r="X31" s="646"/>
      <c r="AF31" s="646"/>
      <c r="AG31" s="646"/>
      <c r="AH31" s="646"/>
      <c r="AI31" s="646"/>
      <c r="AJ31" s="646"/>
    </row>
    <row r="32" spans="1:36" s="645" customFormat="1" ht="12">
      <c r="A32" s="736"/>
      <c r="B32" s="1438"/>
      <c r="C32" s="1438"/>
      <c r="D32" s="1438"/>
      <c r="E32" s="1438"/>
      <c r="F32" s="1438"/>
      <c r="G32" s="1438"/>
      <c r="H32" s="1438"/>
      <c r="I32" s="1437"/>
      <c r="J32" s="1437"/>
      <c r="K32" s="1437"/>
      <c r="L32" s="1437"/>
      <c r="M32" s="1437"/>
      <c r="N32" s="1437"/>
      <c r="O32" s="1437"/>
      <c r="P32" s="1437"/>
      <c r="Q32" s="1437"/>
      <c r="R32" s="1437"/>
      <c r="S32" s="1437"/>
      <c r="T32" s="1437"/>
      <c r="U32" s="1437"/>
      <c r="V32" s="736"/>
      <c r="W32" s="745"/>
      <c r="X32" s="646"/>
      <c r="AF32" s="646"/>
      <c r="AG32" s="646"/>
      <c r="AH32" s="646"/>
      <c r="AI32" s="646"/>
      <c r="AJ32" s="646"/>
    </row>
    <row r="33" spans="1:36" s="645" customFormat="1" ht="12">
      <c r="A33" s="736"/>
      <c r="B33" s="1438"/>
      <c r="C33" s="1438"/>
      <c r="D33" s="1438"/>
      <c r="E33" s="1438"/>
      <c r="F33" s="1438"/>
      <c r="G33" s="1438"/>
      <c r="H33" s="1438"/>
      <c r="I33" s="1437"/>
      <c r="J33" s="1437"/>
      <c r="K33" s="1437"/>
      <c r="L33" s="1437"/>
      <c r="M33" s="1437"/>
      <c r="N33" s="1437"/>
      <c r="O33" s="1437"/>
      <c r="P33" s="1437"/>
      <c r="Q33" s="1437"/>
      <c r="R33" s="1437"/>
      <c r="S33" s="1437"/>
      <c r="T33" s="1437"/>
      <c r="U33" s="1437"/>
      <c r="V33" s="736"/>
      <c r="W33" s="745"/>
      <c r="X33" s="651"/>
      <c r="AF33" s="646"/>
      <c r="AG33" s="646"/>
      <c r="AH33" s="646"/>
      <c r="AI33" s="646"/>
      <c r="AJ33" s="646"/>
    </row>
    <row r="34" spans="1:36" s="645" customFormat="1" ht="12">
      <c r="A34" s="736"/>
      <c r="B34" s="1423" t="s">
        <v>572</v>
      </c>
      <c r="C34" s="1424"/>
      <c r="D34" s="1424"/>
      <c r="E34" s="1424"/>
      <c r="F34" s="1424"/>
      <c r="G34" s="1424"/>
      <c r="H34" s="1425"/>
      <c r="I34" s="1437"/>
      <c r="J34" s="1437"/>
      <c r="K34" s="1437"/>
      <c r="L34" s="1437"/>
      <c r="M34" s="1437"/>
      <c r="N34" s="1437"/>
      <c r="O34" s="1437"/>
      <c r="P34" s="1437"/>
      <c r="Q34" s="1437"/>
      <c r="R34" s="1437"/>
      <c r="S34" s="1437"/>
      <c r="T34" s="1437"/>
      <c r="U34" s="1437"/>
      <c r="V34" s="736"/>
      <c r="W34" s="745"/>
      <c r="X34" s="646"/>
      <c r="AF34" s="646"/>
      <c r="AG34" s="646"/>
      <c r="AH34" s="646"/>
      <c r="AI34" s="646"/>
      <c r="AJ34" s="646"/>
    </row>
    <row r="35" spans="1:36" s="645" customFormat="1" ht="12">
      <c r="A35" s="736"/>
      <c r="B35" s="1426"/>
      <c r="C35" s="1427"/>
      <c r="D35" s="1428"/>
      <c r="E35" s="1428"/>
      <c r="F35" s="1428"/>
      <c r="G35" s="1428"/>
      <c r="H35" s="1429"/>
      <c r="I35" s="1437"/>
      <c r="J35" s="1437"/>
      <c r="K35" s="1437"/>
      <c r="L35" s="1437"/>
      <c r="M35" s="1437"/>
      <c r="N35" s="1437"/>
      <c r="O35" s="1437"/>
      <c r="P35" s="1437"/>
      <c r="Q35" s="1437"/>
      <c r="R35" s="1437"/>
      <c r="S35" s="1437"/>
      <c r="T35" s="1437"/>
      <c r="U35" s="1437"/>
      <c r="V35" s="736"/>
      <c r="W35" s="745"/>
      <c r="X35" s="646"/>
      <c r="AF35" s="646"/>
      <c r="AG35" s="646"/>
      <c r="AH35" s="646"/>
      <c r="AI35" s="646"/>
      <c r="AJ35" s="646"/>
    </row>
    <row r="36" spans="1:36" s="645" customFormat="1" ht="12">
      <c r="A36" s="736"/>
      <c r="B36" s="1430"/>
      <c r="C36" s="1431"/>
      <c r="D36" s="1432"/>
      <c r="E36" s="1432"/>
      <c r="F36" s="1432"/>
      <c r="G36" s="1432"/>
      <c r="H36" s="1433"/>
      <c r="I36" s="1437"/>
      <c r="J36" s="1437"/>
      <c r="K36" s="1437"/>
      <c r="L36" s="1437"/>
      <c r="M36" s="1437"/>
      <c r="N36" s="1437"/>
      <c r="O36" s="1437"/>
      <c r="P36" s="1437"/>
      <c r="Q36" s="1437"/>
      <c r="R36" s="1437"/>
      <c r="S36" s="1437"/>
      <c r="T36" s="1437"/>
      <c r="U36" s="1437"/>
      <c r="V36" s="736"/>
      <c r="W36" s="745"/>
      <c r="X36" s="646"/>
      <c r="AF36" s="646"/>
      <c r="AG36" s="646"/>
      <c r="AH36" s="646"/>
      <c r="AI36" s="646"/>
      <c r="AJ36" s="646"/>
    </row>
    <row r="37" spans="1:36" s="645" customFormat="1" ht="12">
      <c r="A37" s="736"/>
      <c r="B37" s="1434"/>
      <c r="C37" s="1435"/>
      <c r="D37" s="1435"/>
      <c r="E37" s="1435"/>
      <c r="F37" s="1435"/>
      <c r="G37" s="1435"/>
      <c r="H37" s="1436"/>
      <c r="I37" s="1437"/>
      <c r="J37" s="1437"/>
      <c r="K37" s="1437"/>
      <c r="L37" s="1437"/>
      <c r="M37" s="1437"/>
      <c r="N37" s="1437"/>
      <c r="O37" s="1437"/>
      <c r="P37" s="1437"/>
      <c r="Q37" s="1437"/>
      <c r="R37" s="1437"/>
      <c r="S37" s="1437"/>
      <c r="T37" s="1437"/>
      <c r="U37" s="1437"/>
      <c r="V37" s="736"/>
      <c r="W37" s="745"/>
      <c r="X37" s="646"/>
      <c r="AF37" s="646"/>
      <c r="AG37" s="646"/>
      <c r="AH37" s="646"/>
      <c r="AI37" s="646"/>
      <c r="AJ37" s="646"/>
    </row>
    <row r="38" spans="1:36" s="645" customFormat="1" ht="12">
      <c r="A38" s="736"/>
      <c r="B38" s="1454" t="s">
        <v>573</v>
      </c>
      <c r="C38" s="1454"/>
      <c r="D38" s="1454"/>
      <c r="E38" s="1454"/>
      <c r="F38" s="1454"/>
      <c r="G38" s="1454"/>
      <c r="H38" s="1438"/>
      <c r="I38" s="1437"/>
      <c r="J38" s="1437"/>
      <c r="K38" s="1437"/>
      <c r="L38" s="1437"/>
      <c r="M38" s="1437"/>
      <c r="N38" s="1437"/>
      <c r="O38" s="1437"/>
      <c r="P38" s="1437"/>
      <c r="Q38" s="1437"/>
      <c r="R38" s="1437"/>
      <c r="S38" s="1437"/>
      <c r="T38" s="1437"/>
      <c r="U38" s="1437"/>
      <c r="V38" s="736"/>
      <c r="W38" s="745"/>
      <c r="X38" s="646"/>
      <c r="AF38" s="646"/>
      <c r="AG38" s="646"/>
      <c r="AH38" s="646"/>
      <c r="AI38" s="646"/>
      <c r="AJ38" s="646"/>
    </row>
    <row r="39" spans="1:36" s="645" customFormat="1" ht="12">
      <c r="A39" s="736"/>
      <c r="B39" s="1438"/>
      <c r="C39" s="1438"/>
      <c r="D39" s="1438"/>
      <c r="E39" s="1438"/>
      <c r="F39" s="1438"/>
      <c r="G39" s="1438"/>
      <c r="H39" s="1438"/>
      <c r="I39" s="1437"/>
      <c r="J39" s="1437"/>
      <c r="K39" s="1437"/>
      <c r="L39" s="1437"/>
      <c r="M39" s="1437"/>
      <c r="N39" s="1437"/>
      <c r="O39" s="1437"/>
      <c r="P39" s="1437"/>
      <c r="Q39" s="1437"/>
      <c r="R39" s="1437"/>
      <c r="S39" s="1437"/>
      <c r="T39" s="1437"/>
      <c r="U39" s="1437"/>
      <c r="V39" s="736"/>
      <c r="W39" s="745"/>
      <c r="X39" s="646"/>
      <c r="AC39" s="652"/>
      <c r="AF39" s="646"/>
      <c r="AG39" s="646"/>
      <c r="AH39" s="646"/>
      <c r="AI39" s="646"/>
      <c r="AJ39" s="646"/>
    </row>
    <row r="40" spans="1:36" s="645" customFormat="1" ht="12">
      <c r="A40" s="736"/>
      <c r="B40" s="1455"/>
      <c r="C40" s="1455"/>
      <c r="D40" s="1455"/>
      <c r="E40" s="1455"/>
      <c r="F40" s="1455"/>
      <c r="G40" s="1455"/>
      <c r="H40" s="1455"/>
      <c r="I40" s="1437"/>
      <c r="J40" s="1437"/>
      <c r="K40" s="1437"/>
      <c r="L40" s="1437"/>
      <c r="M40" s="1437"/>
      <c r="N40" s="1437"/>
      <c r="O40" s="1437"/>
      <c r="P40" s="1437"/>
      <c r="Q40" s="1437"/>
      <c r="R40" s="1437"/>
      <c r="S40" s="1437"/>
      <c r="T40" s="1437"/>
      <c r="U40" s="1437"/>
      <c r="V40" s="736"/>
      <c r="W40" s="745"/>
      <c r="X40" s="646"/>
      <c r="AF40" s="646"/>
      <c r="AG40" s="646"/>
      <c r="AH40" s="646"/>
      <c r="AI40" s="646"/>
      <c r="AJ40" s="646"/>
    </row>
    <row r="41" spans="1:36" s="645" customFormat="1" ht="9.75" customHeight="1">
      <c r="A41" s="736"/>
      <c r="B41" s="1423" t="s">
        <v>574</v>
      </c>
      <c r="C41" s="1286"/>
      <c r="D41" s="1423" t="s">
        <v>17</v>
      </c>
      <c r="E41" s="1424"/>
      <c r="F41" s="1424"/>
      <c r="G41" s="1424"/>
      <c r="H41" s="1425"/>
      <c r="I41" s="1459"/>
      <c r="J41" s="1459"/>
      <c r="K41" s="1459"/>
      <c r="L41" s="1459"/>
      <c r="M41" s="1459"/>
      <c r="N41" s="1459"/>
      <c r="O41" s="1459"/>
      <c r="P41" s="1459"/>
      <c r="Q41" s="1459"/>
      <c r="R41" s="1459"/>
      <c r="S41" s="1459"/>
      <c r="T41" s="1459"/>
      <c r="U41" s="1459"/>
      <c r="V41" s="736"/>
      <c r="W41" s="745"/>
      <c r="X41" s="646"/>
      <c r="AF41" s="646"/>
      <c r="AG41" s="646"/>
      <c r="AH41" s="646"/>
      <c r="AI41" s="646"/>
      <c r="AJ41" s="646"/>
    </row>
    <row r="42" spans="1:36" s="645" customFormat="1" ht="9.75" customHeight="1">
      <c r="A42" s="736"/>
      <c r="B42" s="1466"/>
      <c r="C42" s="1061"/>
      <c r="D42" s="1426"/>
      <c r="E42" s="1428"/>
      <c r="F42" s="1428"/>
      <c r="G42" s="1428"/>
      <c r="H42" s="1429"/>
      <c r="I42" s="1459"/>
      <c r="J42" s="1459"/>
      <c r="K42" s="1459"/>
      <c r="L42" s="1459"/>
      <c r="M42" s="1459"/>
      <c r="N42" s="1459"/>
      <c r="O42" s="1459"/>
      <c r="P42" s="1459"/>
      <c r="Q42" s="1459"/>
      <c r="R42" s="1459"/>
      <c r="S42" s="1459"/>
      <c r="T42" s="1459"/>
      <c r="U42" s="1459"/>
      <c r="V42" s="736"/>
      <c r="W42" s="745"/>
      <c r="X42" s="646"/>
      <c r="AF42" s="646"/>
      <c r="AG42" s="646"/>
      <c r="AH42" s="646"/>
      <c r="AI42" s="646"/>
      <c r="AJ42" s="646"/>
    </row>
    <row r="43" spans="1:36" s="645" customFormat="1" ht="9.75" customHeight="1">
      <c r="A43" s="736"/>
      <c r="B43" s="1466"/>
      <c r="C43" s="1061"/>
      <c r="D43" s="1456"/>
      <c r="E43" s="1457"/>
      <c r="F43" s="1457"/>
      <c r="G43" s="1457"/>
      <c r="H43" s="1458"/>
      <c r="I43" s="1459"/>
      <c r="J43" s="1459"/>
      <c r="K43" s="1459"/>
      <c r="L43" s="1459"/>
      <c r="M43" s="1459"/>
      <c r="N43" s="1459"/>
      <c r="O43" s="1459"/>
      <c r="P43" s="1459"/>
      <c r="Q43" s="1459"/>
      <c r="R43" s="1459"/>
      <c r="S43" s="1459"/>
      <c r="T43" s="1459"/>
      <c r="U43" s="1459"/>
      <c r="V43" s="736"/>
      <c r="W43" s="745"/>
      <c r="X43" s="646"/>
      <c r="AF43" s="646"/>
      <c r="AG43" s="646"/>
      <c r="AH43" s="646"/>
      <c r="AI43" s="646"/>
      <c r="AJ43" s="646"/>
    </row>
    <row r="44" spans="1:36" s="645" customFormat="1" ht="9.75" customHeight="1">
      <c r="A44" s="736"/>
      <c r="B44" s="1466"/>
      <c r="C44" s="1061"/>
      <c r="D44" s="1426" t="s">
        <v>575</v>
      </c>
      <c r="E44" s="1428"/>
      <c r="F44" s="1428"/>
      <c r="G44" s="1428"/>
      <c r="H44" s="1429"/>
      <c r="I44" s="1460"/>
      <c r="J44" s="1461"/>
      <c r="K44" s="1461"/>
      <c r="L44" s="1461"/>
      <c r="M44" s="1464" t="s">
        <v>576</v>
      </c>
      <c r="N44" s="1467"/>
      <c r="O44" s="1468"/>
      <c r="P44" s="1461"/>
      <c r="Q44" s="1461"/>
      <c r="R44" s="1461"/>
      <c r="S44" s="1461"/>
      <c r="T44" s="1461"/>
      <c r="U44" s="1469"/>
      <c r="V44" s="736"/>
      <c r="W44" s="745"/>
      <c r="X44" s="646"/>
      <c r="AF44" s="646"/>
      <c r="AG44" s="646"/>
      <c r="AH44" s="646"/>
      <c r="AI44" s="646"/>
      <c r="AJ44" s="646"/>
    </row>
    <row r="45" spans="1:36" s="645" customFormat="1" ht="9.75" customHeight="1">
      <c r="A45" s="736"/>
      <c r="B45" s="1466"/>
      <c r="C45" s="1061"/>
      <c r="D45" s="1426"/>
      <c r="E45" s="1428"/>
      <c r="F45" s="1428"/>
      <c r="G45" s="1428"/>
      <c r="H45" s="1429"/>
      <c r="I45" s="1460"/>
      <c r="J45" s="1461"/>
      <c r="K45" s="1461"/>
      <c r="L45" s="1461"/>
      <c r="M45" s="1464"/>
      <c r="N45" s="1460"/>
      <c r="O45" s="1470"/>
      <c r="P45" s="1461"/>
      <c r="Q45" s="1461"/>
      <c r="R45" s="1461"/>
      <c r="S45" s="1461"/>
      <c r="T45" s="1461"/>
      <c r="U45" s="1469"/>
      <c r="V45" s="736"/>
      <c r="W45" s="745"/>
      <c r="X45" s="646"/>
      <c r="AF45" s="646"/>
      <c r="AG45" s="646"/>
      <c r="AH45" s="646"/>
      <c r="AI45" s="646"/>
      <c r="AJ45" s="646"/>
    </row>
    <row r="46" spans="1:36" s="645" customFormat="1" ht="9.75" customHeight="1">
      <c r="A46" s="736"/>
      <c r="B46" s="1062"/>
      <c r="C46" s="1063"/>
      <c r="D46" s="1456"/>
      <c r="E46" s="1457"/>
      <c r="F46" s="1457"/>
      <c r="G46" s="1457"/>
      <c r="H46" s="1458"/>
      <c r="I46" s="1462"/>
      <c r="J46" s="1463"/>
      <c r="K46" s="1463"/>
      <c r="L46" s="1463"/>
      <c r="M46" s="1465"/>
      <c r="N46" s="1462"/>
      <c r="O46" s="1463"/>
      <c r="P46" s="1463"/>
      <c r="Q46" s="1463"/>
      <c r="R46" s="1463"/>
      <c r="S46" s="1463"/>
      <c r="T46" s="1463"/>
      <c r="U46" s="1471"/>
      <c r="V46" s="736"/>
      <c r="W46" s="745"/>
      <c r="X46" s="646"/>
      <c r="AF46" s="646"/>
      <c r="AG46" s="646"/>
      <c r="AH46" s="646"/>
      <c r="AI46" s="646"/>
      <c r="AJ46" s="646"/>
    </row>
    <row r="48" spans="1:36" s="645" customFormat="1" ht="15" customHeight="1">
      <c r="A48" s="736"/>
      <c r="V48" s="736"/>
      <c r="W48" s="745"/>
      <c r="X48" s="646"/>
      <c r="AF48" s="646"/>
      <c r="AG48" s="646"/>
      <c r="AH48" s="646"/>
      <c r="AI48" s="646"/>
      <c r="AJ48" s="646"/>
    </row>
  </sheetData>
  <sheetProtection algorithmName="SHA-512" hashValue="z4n6MtpqGpJ0BlBPo2KjtrSaUJnxfAgsIBHPXyfj6j7w+Zg/mnarA/6shNNb6fWovF1N4EGT+rG1NZXhL7Ks0w==" saltValue="UoJ9ZuTm+bgltPZ+e4n5NA==" spinCount="100000" sheet="1" formatCells="0" formatColumns="0" formatRows="0" selectLockedCells="1"/>
  <mergeCells count="28">
    <mergeCell ref="B38:H40"/>
    <mergeCell ref="I38:U40"/>
    <mergeCell ref="D41:H43"/>
    <mergeCell ref="I41:U43"/>
    <mergeCell ref="D44:H46"/>
    <mergeCell ref="I44:L46"/>
    <mergeCell ref="M44:M46"/>
    <mergeCell ref="B41:C46"/>
    <mergeCell ref="N44:U46"/>
    <mergeCell ref="B4:U5"/>
    <mergeCell ref="B8:L8"/>
    <mergeCell ref="L12:M13"/>
    <mergeCell ref="L10:M10"/>
    <mergeCell ref="L11:M11"/>
    <mergeCell ref="O11:R11"/>
    <mergeCell ref="B34:H37"/>
    <mergeCell ref="I34:U37"/>
    <mergeCell ref="B31:H33"/>
    <mergeCell ref="I31:U33"/>
    <mergeCell ref="N10:U10"/>
    <mergeCell ref="N12:U13"/>
    <mergeCell ref="N14:U14"/>
    <mergeCell ref="N15:U15"/>
    <mergeCell ref="L14:M14"/>
    <mergeCell ref="L15:M15"/>
    <mergeCell ref="O16:U16"/>
    <mergeCell ref="L16:N16"/>
    <mergeCell ref="B30:H30"/>
  </mergeCells>
  <phoneticPr fontId="12"/>
  <conditionalFormatting sqref="B20">
    <cfRule type="expression" dxfId="120" priority="4">
      <formula>$W$20=FALSE</formula>
    </cfRule>
  </conditionalFormatting>
  <conditionalFormatting sqref="B22">
    <cfRule type="expression" dxfId="119" priority="5">
      <formula>$W$22=FALSE</formula>
    </cfRule>
  </conditionalFormatting>
  <conditionalFormatting sqref="B25">
    <cfRule type="expression" dxfId="118" priority="6">
      <formula>$W$25=FALSE</formula>
    </cfRule>
  </conditionalFormatting>
  <conditionalFormatting sqref="I31:U43">
    <cfRule type="expression" dxfId="117" priority="7">
      <formula>I31=""</formula>
    </cfRule>
  </conditionalFormatting>
  <conditionalFormatting sqref="I44:U46">
    <cfRule type="containsBlanks" dxfId="116" priority="8">
      <formula>LEN(TRIM(I44))=0</formula>
    </cfRule>
  </conditionalFormatting>
  <dataValidations count="1">
    <dataValidation imeMode="off" allowBlank="1" showInputMessage="1" showErrorMessage="1" sqref="I18:U29" xr:uid="{0256FD98-50EC-47E9-8084-BC5114CE889D}"/>
  </dataValidations>
  <printOptions horizontalCentered="1"/>
  <pageMargins left="0.70866141732283472" right="0.70866141732283472" top="0.43307086614173229" bottom="0.74803149606299213" header="0.31496062992125984" footer="0.31496062992125984"/>
  <pageSetup paperSize="9" scale="98"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40291" r:id="rId4" name="Check Box 3">
              <controlPr locked="0" defaultSize="0" autoFill="0" autoLine="0" autoPict="0">
                <anchor moveWithCells="1">
                  <from>
                    <xdr:col>1</xdr:col>
                    <xdr:colOff>57150</xdr:colOff>
                    <xdr:row>19</xdr:row>
                    <xdr:rowOff>0</xdr:rowOff>
                  </from>
                  <to>
                    <xdr:col>1</xdr:col>
                    <xdr:colOff>285750</xdr:colOff>
                    <xdr:row>20</xdr:row>
                    <xdr:rowOff>28575</xdr:rowOff>
                  </to>
                </anchor>
              </controlPr>
            </control>
          </mc:Choice>
        </mc:AlternateContent>
        <mc:AlternateContent xmlns:mc="http://schemas.openxmlformats.org/markup-compatibility/2006">
          <mc:Choice Requires="x14">
            <control shapeId="140292" r:id="rId5" name="Check Box 4">
              <controlPr locked="0" defaultSize="0" autoFill="0" autoLine="0" autoPict="0">
                <anchor moveWithCells="1">
                  <from>
                    <xdr:col>1</xdr:col>
                    <xdr:colOff>57150</xdr:colOff>
                    <xdr:row>21</xdr:row>
                    <xdr:rowOff>28575</xdr:rowOff>
                  </from>
                  <to>
                    <xdr:col>1</xdr:col>
                    <xdr:colOff>285750</xdr:colOff>
                    <xdr:row>22</xdr:row>
                    <xdr:rowOff>57150</xdr:rowOff>
                  </to>
                </anchor>
              </controlPr>
            </control>
          </mc:Choice>
        </mc:AlternateContent>
        <mc:AlternateContent xmlns:mc="http://schemas.openxmlformats.org/markup-compatibility/2006">
          <mc:Choice Requires="x14">
            <control shapeId="140293" r:id="rId6" name="Check Box 5">
              <controlPr locked="0" defaultSize="0" autoFill="0" autoLine="0" autoPict="0">
                <anchor moveWithCells="1">
                  <from>
                    <xdr:col>1</xdr:col>
                    <xdr:colOff>57150</xdr:colOff>
                    <xdr:row>24</xdr:row>
                    <xdr:rowOff>57150</xdr:rowOff>
                  </from>
                  <to>
                    <xdr:col>1</xdr:col>
                    <xdr:colOff>285750</xdr:colOff>
                    <xdr:row>25</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A387E37B-7284-4A2F-A07F-DBB7EA48482D}">
          <x14:formula1>
            <xm:f>入力規則!$F$7:$F$8</xm:f>
          </x14:formula1>
          <xm:sqref>P3</xm:sqref>
        </x14:dataValidation>
        <x14:dataValidation type="list" allowBlank="1" showInputMessage="1" showErrorMessage="1" xr:uid="{CDA7CA86-0729-4BCB-80CD-A46B0D4248D0}">
          <x14:formula1>
            <xm:f>入力規則!$G$2:$G$13</xm:f>
          </x14:formula1>
          <xm:sqref>R3</xm:sqref>
        </x14:dataValidation>
        <x14:dataValidation type="list" allowBlank="1" showInputMessage="1" showErrorMessage="1" xr:uid="{BBF6A702-FC3F-4E2B-9B84-A8200E4C2F47}">
          <x14:formula1>
            <xm:f>入力規則!$H$2:$H$32</xm:f>
          </x14:formula1>
          <xm:sqref>T3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申１</vt:lpstr>
      <vt:lpstr>申２</vt:lpstr>
      <vt:lpstr>申３</vt:lpstr>
      <vt:lpstr>申４</vt:lpstr>
      <vt:lpstr>申５ </vt:lpstr>
      <vt:lpstr>申６</vt:lpstr>
      <vt:lpstr>申7</vt:lpstr>
      <vt:lpstr>事業所一覧 </vt:lpstr>
      <vt:lpstr>委任状</vt:lpstr>
      <vt:lpstr>加算①</vt:lpstr>
      <vt:lpstr>加算②</vt:lpstr>
      <vt:lpstr>介護休業応援プランシート</vt:lpstr>
      <vt:lpstr>加算③</vt:lpstr>
      <vt:lpstr>加算④</vt:lpstr>
      <vt:lpstr>入力規則</vt:lpstr>
      <vt:lpstr>委任状!Print_Area</vt:lpstr>
      <vt:lpstr>加算①!Print_Area</vt:lpstr>
      <vt:lpstr>加算②!Print_Area</vt:lpstr>
      <vt:lpstr>加算③!Print_Area</vt:lpstr>
      <vt:lpstr>加算④!Print_Area</vt:lpstr>
      <vt:lpstr>'事業所一覧 '!Print_Area</vt:lpstr>
      <vt:lpstr>申１!Print_Area</vt:lpstr>
      <vt:lpstr>申２!Print_Area</vt:lpstr>
      <vt:lpstr>申３!Print_Area</vt:lpstr>
      <vt:lpstr>申４!Print_Area</vt:lpstr>
      <vt:lpstr>'申５ '!Print_Area</vt:lpstr>
      <vt:lpstr>申６!Print_Area</vt:lpstr>
      <vt:lpstr>申7!Print_Area</vt:lpstr>
      <vt:lpstr>入力規則!Print_Area</vt:lpstr>
      <vt:lpstr>介護加算Ｒ８</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2023-07-25T04:21:39Z</dcterms:created>
  <dcterms:modified xsi:type="dcterms:W3CDTF">2026-05-26T04:46:16Z</dcterms:modified>
</cp:coreProperties>
</file>